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MathewMamina\Dallaglio\Administrator - 31130 MINE PLANNING\31135 PLANS\Life of Mine Plan\PP_LOMP_May_2024\Schedule Outputs\Excel\LOMP\"/>
    </mc:Choice>
  </mc:AlternateContent>
  <xr:revisionPtr revIDLastSave="0" documentId="8_{72D97308-F09D-4C9D-AE66-5556DF61AD24}" xr6:coauthVersionLast="47" xr6:coauthVersionMax="47" xr10:uidLastSave="{00000000-0000-0000-0000-000000000000}"/>
  <bookViews>
    <workbookView xWindow="-108" yWindow="-108" windowWidth="30936" windowHeight="16776" xr2:uid="{B2B54A11-9792-49DB-9FEC-8608F6251A17}"/>
  </bookViews>
  <sheets>
    <sheet name="Dashboard" sheetId="7" r:id="rId1"/>
    <sheet name="Monthly Reserve Generation" sheetId="1" r:id="rId2"/>
    <sheet name="Stoping Schedule" sheetId="2" r:id="rId3"/>
    <sheet name="Developed Reserve Balance" sheetId="3" r:id="rId4"/>
    <sheet name="Developed Metres Schedule" sheetId="6" r:id="rId5"/>
    <sheet name="Graphs Input"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6" l="1"/>
  <c r="BB2" i="4" l="1"/>
  <c r="BB3" i="4"/>
  <c r="BB4" i="4"/>
  <c r="BB5" i="4"/>
  <c r="BB6" i="4"/>
  <c r="BB7" i="4"/>
  <c r="BB8" i="4"/>
  <c r="BB9" i="4"/>
  <c r="BB10" i="4"/>
  <c r="BB11" i="4"/>
  <c r="BB12" i="4"/>
  <c r="BB13" i="4"/>
  <c r="BB14" i="4"/>
  <c r="BB15" i="4"/>
  <c r="BB16" i="4"/>
  <c r="BB17" i="4"/>
  <c r="BB18" i="4"/>
  <c r="BB19" i="4"/>
  <c r="BB20" i="4"/>
  <c r="BB21" i="4"/>
  <c r="BB23" i="4"/>
  <c r="C21" i="4"/>
  <c r="D21"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21" i="4"/>
  <c r="D416" i="3"/>
  <c r="D518" i="3"/>
  <c r="E518" i="3" s="1"/>
  <c r="F518" i="3" s="1"/>
  <c r="D516" i="3"/>
  <c r="E516" i="3" s="1"/>
  <c r="D514" i="3"/>
  <c r="D510" i="3"/>
  <c r="E510" i="3" s="1"/>
  <c r="F510" i="3" s="1"/>
  <c r="D508" i="3"/>
  <c r="D506" i="3"/>
  <c r="D504" i="3"/>
  <c r="D502" i="3"/>
  <c r="D503" i="3" s="1"/>
  <c r="D500" i="3"/>
  <c r="D501" i="3" s="1"/>
  <c r="D498" i="3"/>
  <c r="D499" i="3" s="1"/>
  <c r="D496" i="3"/>
  <c r="D497" i="3" s="1"/>
  <c r="D492" i="3"/>
  <c r="D490" i="3"/>
  <c r="E490" i="3" s="1"/>
  <c r="D488" i="3"/>
  <c r="D486" i="3"/>
  <c r="E486" i="3" s="1"/>
  <c r="D482" i="3"/>
  <c r="D483" i="3" s="1"/>
  <c r="D480" i="3"/>
  <c r="D481" i="3" s="1"/>
  <c r="D478" i="3"/>
  <c r="E478" i="3" s="1"/>
  <c r="F478" i="3" s="1"/>
  <c r="D476" i="3"/>
  <c r="E476" i="3" s="1"/>
  <c r="F476" i="3" s="1"/>
  <c r="G476" i="3" s="1"/>
  <c r="D475" i="3"/>
  <c r="D474" i="3"/>
  <c r="E474" i="3" s="1"/>
  <c r="D472" i="3"/>
  <c r="D470" i="3"/>
  <c r="D471" i="3" s="1"/>
  <c r="D468" i="3"/>
  <c r="E468" i="3" s="1"/>
  <c r="F468" i="3" s="1"/>
  <c r="G468" i="3" s="1"/>
  <c r="D466" i="3"/>
  <c r="E466" i="3" s="1"/>
  <c r="F466" i="3" s="1"/>
  <c r="D464" i="3"/>
  <c r="D465" i="3" s="1"/>
  <c r="D462" i="3"/>
  <c r="D463" i="3" s="1"/>
  <c r="D460" i="3"/>
  <c r="D458" i="3"/>
  <c r="D456" i="3"/>
  <c r="D454" i="3"/>
  <c r="D455" i="3" s="1"/>
  <c r="D452" i="3"/>
  <c r="E452" i="3" s="1"/>
  <c r="F452" i="3" s="1"/>
  <c r="D450" i="3"/>
  <c r="D448" i="3"/>
  <c r="D446" i="3"/>
  <c r="D447" i="3" s="1"/>
  <c r="D444" i="3"/>
  <c r="D440" i="3"/>
  <c r="D438" i="3"/>
  <c r="D436" i="3"/>
  <c r="D437" i="3" s="1"/>
  <c r="D434" i="3"/>
  <c r="E434" i="3" s="1"/>
  <c r="D432" i="3"/>
  <c r="D430" i="3"/>
  <c r="E430" i="3" s="1"/>
  <c r="D428" i="3"/>
  <c r="D429" i="3" s="1"/>
  <c r="D426" i="3"/>
  <c r="D424" i="3"/>
  <c r="E424" i="3" s="1"/>
  <c r="F424" i="3" s="1"/>
  <c r="D422" i="3"/>
  <c r="E422" i="3" s="1"/>
  <c r="F422" i="3" s="1"/>
  <c r="D420" i="3"/>
  <c r="D418" i="3"/>
  <c r="D412" i="3"/>
  <c r="E412" i="3" s="1"/>
  <c r="F412" i="3" s="1"/>
  <c r="D410" i="3"/>
  <c r="D411" i="3" s="1"/>
  <c r="D408" i="3"/>
  <c r="D409" i="3" s="1"/>
  <c r="D406" i="3"/>
  <c r="D404" i="3"/>
  <c r="D402" i="3"/>
  <c r="D400" i="3"/>
  <c r="D398" i="3"/>
  <c r="D396" i="3"/>
  <c r="D397" i="3" s="1"/>
  <c r="D394" i="3"/>
  <c r="E394" i="3" s="1"/>
  <c r="F394" i="3" s="1"/>
  <c r="G394" i="3" s="1"/>
  <c r="H394" i="3" s="1"/>
  <c r="I394" i="3" s="1"/>
  <c r="J394" i="3" s="1"/>
  <c r="D392" i="3"/>
  <c r="D390" i="3"/>
  <c r="D388" i="3"/>
  <c r="D386" i="3"/>
  <c r="D387" i="3" s="1"/>
  <c r="D382" i="3"/>
  <c r="E382" i="3" s="1"/>
  <c r="D380" i="3"/>
  <c r="E380" i="3" s="1"/>
  <c r="D378" i="3"/>
  <c r="D376" i="3"/>
  <c r="E376" i="3" s="1"/>
  <c r="F376" i="3" s="1"/>
  <c r="G376" i="3" s="1"/>
  <c r="H376" i="3" s="1"/>
  <c r="D374" i="3"/>
  <c r="E374" i="3" s="1"/>
  <c r="D372" i="3"/>
  <c r="D370" i="3"/>
  <c r="E370" i="3" s="1"/>
  <c r="F370" i="3" s="1"/>
  <c r="G370" i="3" s="1"/>
  <c r="D368" i="3"/>
  <c r="D366" i="3"/>
  <c r="D364" i="3"/>
  <c r="D362" i="3"/>
  <c r="D363" i="3" s="1"/>
  <c r="D360" i="3"/>
  <c r="D361" i="3" s="1"/>
  <c r="D358" i="3"/>
  <c r="D359" i="3" s="1"/>
  <c r="D356" i="3"/>
  <c r="D357" i="3" s="1"/>
  <c r="D354" i="3"/>
  <c r="D355" i="3" s="1"/>
  <c r="D352" i="3"/>
  <c r="E352" i="3" s="1"/>
  <c r="D350" i="3"/>
  <c r="D351" i="3" s="1"/>
  <c r="D346" i="3"/>
  <c r="D344" i="3"/>
  <c r="D345" i="3" s="1"/>
  <c r="D342" i="3"/>
  <c r="E342" i="3" s="1"/>
  <c r="F342" i="3" s="1"/>
  <c r="G342" i="3" s="1"/>
  <c r="D340" i="3"/>
  <c r="D341" i="3" s="1"/>
  <c r="D338" i="3"/>
  <c r="E338" i="3" s="1"/>
  <c r="D336" i="3"/>
  <c r="E336" i="3" s="1"/>
  <c r="F336" i="3" s="1"/>
  <c r="D334" i="3"/>
  <c r="D335" i="3" s="1"/>
  <c r="D332" i="3"/>
  <c r="D333" i="3" s="1"/>
  <c r="D330" i="3"/>
  <c r="D328" i="3"/>
  <c r="E328" i="3" s="1"/>
  <c r="D326" i="3"/>
  <c r="D327" i="3" s="1"/>
  <c r="D324" i="3"/>
  <c r="E324" i="3" s="1"/>
  <c r="D322" i="3"/>
  <c r="D318" i="3"/>
  <c r="D316" i="3"/>
  <c r="D317" i="3" s="1"/>
  <c r="D314" i="3"/>
  <c r="D315" i="3" s="1"/>
  <c r="D312" i="3"/>
  <c r="E312" i="3" s="1"/>
  <c r="F312" i="3" s="1"/>
  <c r="G312" i="3" s="1"/>
  <c r="D310" i="3"/>
  <c r="D311" i="3" s="1"/>
  <c r="D308" i="3"/>
  <c r="D306" i="3"/>
  <c r="D304" i="3"/>
  <c r="D305" i="3" s="1"/>
  <c r="D302" i="3"/>
  <c r="D300" i="3"/>
  <c r="E300" i="3" s="1"/>
  <c r="D298" i="3"/>
  <c r="D299" i="3" s="1"/>
  <c r="D296" i="3"/>
  <c r="D294" i="3"/>
  <c r="D292" i="3"/>
  <c r="D290" i="3"/>
  <c r="D286" i="3"/>
  <c r="D287" i="3" s="1"/>
  <c r="D284" i="3"/>
  <c r="D282" i="3"/>
  <c r="D280" i="3"/>
  <c r="D281" i="3" s="1"/>
  <c r="D278" i="3"/>
  <c r="D279" i="3" s="1"/>
  <c r="D276" i="3"/>
  <c r="E276" i="3" s="1"/>
  <c r="F276" i="3" s="1"/>
  <c r="D274" i="3"/>
  <c r="E274" i="3" s="1"/>
  <c r="D272" i="3"/>
  <c r="D270" i="3"/>
  <c r="E270" i="3" s="1"/>
  <c r="D268" i="3"/>
  <c r="E268" i="3" s="1"/>
  <c r="D266" i="3"/>
  <c r="E266" i="3" s="1"/>
  <c r="D264" i="3"/>
  <c r="D265" i="3" s="1"/>
  <c r="D262" i="3"/>
  <c r="D263" i="3" s="1"/>
  <c r="D260" i="3"/>
  <c r="D258" i="3"/>
  <c r="D259" i="3" s="1"/>
  <c r="D256" i="3"/>
  <c r="D254" i="3"/>
  <c r="D252" i="3"/>
  <c r="D250" i="3"/>
  <c r="D251" i="3" s="1"/>
  <c r="D248" i="3"/>
  <c r="D249" i="3" s="1"/>
  <c r="D246" i="3"/>
  <c r="D247" i="3" s="1"/>
  <c r="E242" i="3"/>
  <c r="D242" i="3"/>
  <c r="D243" i="3" s="1"/>
  <c r="D240" i="3"/>
  <c r="D238" i="3"/>
  <c r="D236" i="3"/>
  <c r="D237" i="3" s="1"/>
  <c r="D234" i="3"/>
  <c r="D232" i="3"/>
  <c r="D230" i="3"/>
  <c r="D231" i="3" s="1"/>
  <c r="D228" i="3"/>
  <c r="E228" i="3" s="1"/>
  <c r="D226" i="3"/>
  <c r="D227" i="3" s="1"/>
  <c r="D224" i="3"/>
  <c r="E224" i="3" s="1"/>
  <c r="F224" i="3" s="1"/>
  <c r="G224" i="3" s="1"/>
  <c r="D222" i="3"/>
  <c r="D220" i="3"/>
  <c r="D221" i="3" s="1"/>
  <c r="D218" i="3"/>
  <c r="D219" i="3" s="1"/>
  <c r="D216" i="3"/>
  <c r="D214" i="3"/>
  <c r="E214" i="3" s="1"/>
  <c r="D210" i="3"/>
  <c r="D211" i="3" s="1"/>
  <c r="D209" i="3"/>
  <c r="D208" i="3"/>
  <c r="E208" i="3" s="1"/>
  <c r="D206" i="3"/>
  <c r="D204" i="3"/>
  <c r="D205" i="3" s="1"/>
  <c r="D202" i="3"/>
  <c r="D200" i="3"/>
  <c r="E200" i="3" s="1"/>
  <c r="F200" i="3" s="1"/>
  <c r="G200" i="3" s="1"/>
  <c r="D198" i="3"/>
  <c r="D199" i="3" s="1"/>
  <c r="D196" i="3"/>
  <c r="D197" i="3" s="1"/>
  <c r="D194" i="3"/>
  <c r="D192" i="3"/>
  <c r="D193" i="3" s="1"/>
  <c r="D190" i="3"/>
  <c r="D188" i="3"/>
  <c r="D186" i="3"/>
  <c r="D184" i="3"/>
  <c r="D185" i="3" s="1"/>
  <c r="D182" i="3"/>
  <c r="D180" i="3"/>
  <c r="D178" i="3"/>
  <c r="E178" i="3" s="1"/>
  <c r="D176" i="3"/>
  <c r="E176" i="3" s="1"/>
  <c r="D172" i="3"/>
  <c r="D173" i="3" s="1"/>
  <c r="D170" i="3"/>
  <c r="E170" i="3" s="1"/>
  <c r="F170" i="3" s="1"/>
  <c r="G170" i="3" s="1"/>
  <c r="D168" i="3"/>
  <c r="E168" i="3" s="1"/>
  <c r="F168" i="3" s="1"/>
  <c r="D166" i="3"/>
  <c r="D164" i="3"/>
  <c r="D165" i="3" s="1"/>
  <c r="D162" i="3"/>
  <c r="D160" i="3"/>
  <c r="E160" i="3" s="1"/>
  <c r="F160" i="3" s="1"/>
  <c r="D158" i="3"/>
  <c r="D156" i="3"/>
  <c r="E156" i="3" s="1"/>
  <c r="D154" i="3"/>
  <c r="E154" i="3" s="1"/>
  <c r="D152" i="3"/>
  <c r="D150" i="3"/>
  <c r="D146" i="3"/>
  <c r="E146" i="3" s="1"/>
  <c r="D147" i="3"/>
  <c r="D144" i="3"/>
  <c r="E144" i="3" s="1"/>
  <c r="D142" i="3"/>
  <c r="D143" i="3" s="1"/>
  <c r="D140" i="3"/>
  <c r="D138" i="3"/>
  <c r="E138" i="3" s="1"/>
  <c r="F138" i="3" s="1"/>
  <c r="D136" i="3"/>
  <c r="E136" i="3" s="1"/>
  <c r="F136" i="3" s="1"/>
  <c r="G136" i="3" s="1"/>
  <c r="D134" i="3"/>
  <c r="E134" i="3" s="1"/>
  <c r="F134" i="3" s="1"/>
  <c r="D132" i="3"/>
  <c r="D130" i="3"/>
  <c r="D128" i="3"/>
  <c r="E128" i="3" s="1"/>
  <c r="F128" i="3" s="1"/>
  <c r="D126" i="3"/>
  <c r="D127" i="3" s="1"/>
  <c r="D120" i="3"/>
  <c r="E120" i="3" s="1"/>
  <c r="D122" i="3"/>
  <c r="D123" i="3" s="1"/>
  <c r="D118" i="3"/>
  <c r="D119" i="3" s="1"/>
  <c r="D116" i="3"/>
  <c r="D117" i="3" s="1"/>
  <c r="D114" i="3"/>
  <c r="D115" i="3" s="1"/>
  <c r="D112" i="3"/>
  <c r="D110" i="3"/>
  <c r="E110" i="3" s="1"/>
  <c r="F110" i="3" s="1"/>
  <c r="D108" i="3"/>
  <c r="D106" i="3"/>
  <c r="D107" i="3" s="1"/>
  <c r="D104" i="3"/>
  <c r="D102" i="3"/>
  <c r="E102" i="3" s="1"/>
  <c r="F102" i="3" s="1"/>
  <c r="D100" i="3"/>
  <c r="D98" i="3"/>
  <c r="D62" i="3"/>
  <c r="D94" i="3"/>
  <c r="D92" i="3"/>
  <c r="D93" i="3" s="1"/>
  <c r="D90" i="3"/>
  <c r="E90" i="3" s="1"/>
  <c r="D88" i="3"/>
  <c r="D89" i="3" s="1"/>
  <c r="D86" i="3"/>
  <c r="D87" i="3" s="1"/>
  <c r="D84" i="3"/>
  <c r="D85" i="3" s="1"/>
  <c r="D82" i="3"/>
  <c r="E82" i="3" s="1"/>
  <c r="F82" i="3" s="1"/>
  <c r="D80" i="3"/>
  <c r="D78" i="3"/>
  <c r="D76" i="3"/>
  <c r="D74" i="3"/>
  <c r="E74" i="3" s="1"/>
  <c r="D72" i="3"/>
  <c r="D73" i="3" s="1"/>
  <c r="D70" i="3"/>
  <c r="E70" i="3" s="1"/>
  <c r="D68" i="3"/>
  <c r="D69" i="3" s="1"/>
  <c r="D66" i="3"/>
  <c r="E66" i="3" s="1"/>
  <c r="F66" i="3" s="1"/>
  <c r="D64" i="3"/>
  <c r="D65" i="3" s="1"/>
  <c r="D58" i="3"/>
  <c r="B24"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D413" i="3" l="1"/>
  <c r="E413" i="3" s="1"/>
  <c r="D375" i="3"/>
  <c r="E375" i="3" s="1"/>
  <c r="D161" i="3"/>
  <c r="E161" i="3" s="1"/>
  <c r="F161" i="3" s="1"/>
  <c r="D353" i="3"/>
  <c r="E353" i="3" s="1"/>
  <c r="D467" i="3"/>
  <c r="D139" i="3"/>
  <c r="E139" i="3" s="1"/>
  <c r="D329" i="3"/>
  <c r="E329" i="3" s="1"/>
  <c r="D244" i="3"/>
  <c r="B10" i="4" s="1"/>
  <c r="E172" i="3"/>
  <c r="F172" i="3" s="1"/>
  <c r="G172" i="3" s="1"/>
  <c r="H172" i="3" s="1"/>
  <c r="E340" i="3"/>
  <c r="E341" i="3" s="1"/>
  <c r="E386" i="3"/>
  <c r="E286" i="3"/>
  <c r="E446" i="3"/>
  <c r="E447" i="3" s="1"/>
  <c r="D491" i="3"/>
  <c r="E491" i="3" s="1"/>
  <c r="D135" i="3"/>
  <c r="E135" i="3" s="1"/>
  <c r="F135" i="3" s="1"/>
  <c r="E184" i="3"/>
  <c r="F184" i="3" s="1"/>
  <c r="D453" i="3"/>
  <c r="E453" i="3" s="1"/>
  <c r="F453" i="3" s="1"/>
  <c r="E498" i="3"/>
  <c r="E499" i="3" s="1"/>
  <c r="E396" i="3"/>
  <c r="E397" i="3" s="1"/>
  <c r="E502" i="3"/>
  <c r="F502" i="3" s="1"/>
  <c r="E356" i="3"/>
  <c r="E357" i="3" s="1"/>
  <c r="E358" i="3"/>
  <c r="E359" i="3" s="1"/>
  <c r="D313" i="3"/>
  <c r="E313" i="3" s="1"/>
  <c r="F313" i="3" s="1"/>
  <c r="G313" i="3" s="1"/>
  <c r="D201" i="3"/>
  <c r="E201" i="3" s="1"/>
  <c r="F201" i="3" s="1"/>
  <c r="G201" i="3" s="1"/>
  <c r="E248" i="3"/>
  <c r="F248" i="3" s="1"/>
  <c r="G248" i="3" s="1"/>
  <c r="E192" i="3"/>
  <c r="F192" i="3" s="1"/>
  <c r="G192" i="3" s="1"/>
  <c r="E464" i="3"/>
  <c r="F464" i="3" s="1"/>
  <c r="D174" i="3"/>
  <c r="B8" i="4" s="1"/>
  <c r="D517" i="3"/>
  <c r="E517" i="3" s="1"/>
  <c r="E467" i="3"/>
  <c r="F467" i="3" s="1"/>
  <c r="D442" i="3"/>
  <c r="B16" i="4" s="1"/>
  <c r="D325" i="3"/>
  <c r="D171" i="3"/>
  <c r="E142" i="3"/>
  <c r="F142" i="3" s="1"/>
  <c r="E462" i="3"/>
  <c r="E463" i="3" s="1"/>
  <c r="D431" i="3"/>
  <c r="D169" i="3"/>
  <c r="E169" i="3" s="1"/>
  <c r="F169" i="3" s="1"/>
  <c r="D477" i="3"/>
  <c r="E477" i="3" s="1"/>
  <c r="F477" i="3" s="1"/>
  <c r="G477" i="3" s="1"/>
  <c r="D339" i="3"/>
  <c r="E339" i="3" s="1"/>
  <c r="E278" i="3"/>
  <c r="F278" i="3" s="1"/>
  <c r="D212" i="3"/>
  <c r="B9" i="4" s="1"/>
  <c r="E482" i="3"/>
  <c r="F482" i="3" s="1"/>
  <c r="G482" i="3" s="1"/>
  <c r="D217" i="3"/>
  <c r="E314" i="3"/>
  <c r="E315" i="3" s="1"/>
  <c r="E454" i="3"/>
  <c r="F454" i="3" s="1"/>
  <c r="E404" i="3"/>
  <c r="F404" i="3" s="1"/>
  <c r="G404" i="3" s="1"/>
  <c r="H404" i="3" s="1"/>
  <c r="D405" i="3"/>
  <c r="D271" i="3"/>
  <c r="E271" i="3" s="1"/>
  <c r="D137" i="3"/>
  <c r="E137" i="3" s="1"/>
  <c r="F137" i="3" s="1"/>
  <c r="G137" i="3" s="1"/>
  <c r="D177" i="3"/>
  <c r="E177" i="3" s="1"/>
  <c r="E362" i="3"/>
  <c r="F362" i="3" s="1"/>
  <c r="G362" i="3" s="1"/>
  <c r="H362" i="3" s="1"/>
  <c r="D348" i="3"/>
  <c r="B13" i="4" s="1"/>
  <c r="D267" i="3"/>
  <c r="E267" i="3" s="1"/>
  <c r="E220" i="3"/>
  <c r="E221" i="3" s="1"/>
  <c r="D141" i="3"/>
  <c r="E140" i="3"/>
  <c r="F140" i="3" s="1"/>
  <c r="G140" i="3" s="1"/>
  <c r="D365" i="3"/>
  <c r="E364" i="3"/>
  <c r="E232" i="3"/>
  <c r="F232" i="3" s="1"/>
  <c r="D233" i="3"/>
  <c r="D124" i="3"/>
  <c r="B6" i="4" s="1"/>
  <c r="D511" i="3"/>
  <c r="E511" i="3" s="1"/>
  <c r="F511" i="3" s="1"/>
  <c r="D515" i="3"/>
  <c r="D520" i="3"/>
  <c r="B20" i="4" s="1"/>
  <c r="E514" i="3"/>
  <c r="F514" i="3" s="1"/>
  <c r="D148" i="3"/>
  <c r="B7" i="4" s="1"/>
  <c r="D105" i="3"/>
  <c r="E104" i="3"/>
  <c r="F104" i="3" s="1"/>
  <c r="G104" i="3" s="1"/>
  <c r="H104" i="3" s="1"/>
  <c r="I104" i="3" s="1"/>
  <c r="D371" i="3"/>
  <c r="E371" i="3" s="1"/>
  <c r="F371" i="3" s="1"/>
  <c r="G371" i="3" s="1"/>
  <c r="D295" i="3"/>
  <c r="D320" i="3"/>
  <c r="B12" i="4" s="1"/>
  <c r="E250" i="3"/>
  <c r="F250" i="3" s="1"/>
  <c r="G250" i="3" s="1"/>
  <c r="H250" i="3" s="1"/>
  <c r="I250" i="3" s="1"/>
  <c r="D288" i="3"/>
  <c r="B11" i="4" s="1"/>
  <c r="D343" i="3"/>
  <c r="E343" i="3" s="1"/>
  <c r="F343" i="3" s="1"/>
  <c r="G343" i="3" s="1"/>
  <c r="D414" i="3"/>
  <c r="B15" i="4" s="1"/>
  <c r="E436" i="3"/>
  <c r="F436" i="3" s="1"/>
  <c r="D507" i="3"/>
  <c r="E506" i="3"/>
  <c r="F506" i="3" s="1"/>
  <c r="D145" i="3"/>
  <c r="E145" i="3" s="1"/>
  <c r="D347" i="3"/>
  <c r="E346" i="3"/>
  <c r="F346" i="3" s="1"/>
  <c r="E444" i="3"/>
  <c r="F444" i="3" s="1"/>
  <c r="G444" i="3" s="1"/>
  <c r="D484" i="3"/>
  <c r="B17" i="4" s="1"/>
  <c r="E480" i="3"/>
  <c r="F480" i="3" s="1"/>
  <c r="E143" i="3"/>
  <c r="D179" i="3"/>
  <c r="E179" i="3" s="1"/>
  <c r="E218" i="3"/>
  <c r="D479" i="3"/>
  <c r="E479" i="3" s="1"/>
  <c r="F479" i="3" s="1"/>
  <c r="G479" i="3" s="1"/>
  <c r="E520" i="3"/>
  <c r="C20" i="4" s="1"/>
  <c r="E316" i="3"/>
  <c r="F316" i="3" s="1"/>
  <c r="G316" i="3" s="1"/>
  <c r="D487" i="3"/>
  <c r="E487" i="3" s="1"/>
  <c r="E350" i="3"/>
  <c r="E351" i="3" s="1"/>
  <c r="D423" i="3"/>
  <c r="E423" i="3" s="1"/>
  <c r="F423" i="3" s="1"/>
  <c r="G423" i="3" s="1"/>
  <c r="D384" i="3"/>
  <c r="B14" i="4" s="1"/>
  <c r="D155" i="3"/>
  <c r="E155" i="3" s="1"/>
  <c r="D383" i="3"/>
  <c r="E246" i="3"/>
  <c r="E247" i="3" s="1"/>
  <c r="E428" i="3"/>
  <c r="F428" i="3" s="1"/>
  <c r="G428" i="3" s="1"/>
  <c r="D494" i="3"/>
  <c r="B18" i="4" s="1"/>
  <c r="E204" i="3"/>
  <c r="E205" i="3" s="1"/>
  <c r="E287" i="3"/>
  <c r="E326" i="3"/>
  <c r="F326" i="3" s="1"/>
  <c r="E496" i="3"/>
  <c r="E497" i="3" s="1"/>
  <c r="D512" i="3"/>
  <c r="B19" i="4" s="1"/>
  <c r="E173" i="3"/>
  <c r="F173" i="3" s="1"/>
  <c r="G173" i="3" s="1"/>
  <c r="H173" i="3" s="1"/>
  <c r="E171" i="3"/>
  <c r="F171" i="3" s="1"/>
  <c r="G171" i="3" s="1"/>
  <c r="E383" i="3"/>
  <c r="F382" i="3"/>
  <c r="G382" i="3" s="1"/>
  <c r="H382" i="3" s="1"/>
  <c r="I382" i="3" s="1"/>
  <c r="F486" i="3"/>
  <c r="F144" i="3"/>
  <c r="G144" i="3" s="1"/>
  <c r="H144" i="3" s="1"/>
  <c r="E431" i="3"/>
  <c r="E279" i="3"/>
  <c r="F279" i="3" s="1"/>
  <c r="D417" i="3"/>
  <c r="E416" i="3"/>
  <c r="F268" i="3"/>
  <c r="F270" i="3"/>
  <c r="F274" i="3"/>
  <c r="D255" i="3"/>
  <c r="F266" i="3"/>
  <c r="D307" i="3"/>
  <c r="E306" i="3"/>
  <c r="E254" i="3"/>
  <c r="D381" i="3"/>
  <c r="E381" i="3" s="1"/>
  <c r="D273" i="3"/>
  <c r="E272" i="3"/>
  <c r="D261" i="3"/>
  <c r="F380" i="3"/>
  <c r="D275" i="3"/>
  <c r="E275" i="3" s="1"/>
  <c r="E260" i="3"/>
  <c r="H312" i="3"/>
  <c r="E262" i="3"/>
  <c r="E263" i="3"/>
  <c r="D283" i="3"/>
  <c r="D331" i="3"/>
  <c r="E282" i="3"/>
  <c r="F286" i="3"/>
  <c r="F287" i="3" s="1"/>
  <c r="E330" i="3"/>
  <c r="D303" i="3"/>
  <c r="G278" i="3"/>
  <c r="E302" i="3"/>
  <c r="D297" i="3"/>
  <c r="E296" i="3"/>
  <c r="G326" i="3"/>
  <c r="D291" i="3"/>
  <c r="E290" i="3"/>
  <c r="D369" i="3"/>
  <c r="E368" i="3"/>
  <c r="E325" i="3"/>
  <c r="D269" i="3"/>
  <c r="E269" i="3" s="1"/>
  <c r="F324" i="3"/>
  <c r="H370" i="3"/>
  <c r="F446" i="3"/>
  <c r="F328" i="3"/>
  <c r="E256" i="3"/>
  <c r="D257" i="3"/>
  <c r="G276" i="3"/>
  <c r="G452" i="3"/>
  <c r="G424" i="3"/>
  <c r="D285" i="3"/>
  <c r="E284" i="3"/>
  <c r="E298" i="3"/>
  <c r="E258" i="3"/>
  <c r="F386" i="3"/>
  <c r="D399" i="3"/>
  <c r="D309" i="3"/>
  <c r="E308" i="3"/>
  <c r="E334" i="3"/>
  <c r="E335" i="3"/>
  <c r="D337" i="3"/>
  <c r="E337" i="3" s="1"/>
  <c r="F337" i="3" s="1"/>
  <c r="F374" i="3"/>
  <c r="E398" i="3"/>
  <c r="E387" i="3"/>
  <c r="K394" i="3"/>
  <c r="E402" i="3"/>
  <c r="D403" i="3"/>
  <c r="G336" i="3"/>
  <c r="F338" i="3"/>
  <c r="G422" i="3"/>
  <c r="F340" i="3"/>
  <c r="F341" i="3" s="1"/>
  <c r="H342" i="3"/>
  <c r="E310" i="3"/>
  <c r="E311" i="3" s="1"/>
  <c r="E322" i="3"/>
  <c r="D323" i="3"/>
  <c r="D301" i="3"/>
  <c r="E301" i="3" s="1"/>
  <c r="D389" i="3"/>
  <c r="E388" i="3"/>
  <c r="F300" i="3"/>
  <c r="E304" i="3"/>
  <c r="D419" i="3"/>
  <c r="E418" i="3"/>
  <c r="E419" i="3" s="1"/>
  <c r="G478" i="3"/>
  <c r="E327" i="3"/>
  <c r="F327" i="3" s="1"/>
  <c r="G327" i="3" s="1"/>
  <c r="E410" i="3"/>
  <c r="E411" i="3"/>
  <c r="D439" i="3"/>
  <c r="E438" i="3"/>
  <c r="E475" i="3"/>
  <c r="F474" i="3"/>
  <c r="E354" i="3"/>
  <c r="E355" i="3" s="1"/>
  <c r="D451" i="3"/>
  <c r="E450" i="3"/>
  <c r="E332" i="3"/>
  <c r="E333" i="3" s="1"/>
  <c r="I376" i="3"/>
  <c r="D505" i="3"/>
  <c r="E504" i="3"/>
  <c r="E400" i="3"/>
  <c r="D401" i="3"/>
  <c r="E401" i="3" s="1"/>
  <c r="E264" i="3"/>
  <c r="D293" i="3"/>
  <c r="E292" i="3"/>
  <c r="E280" i="3"/>
  <c r="E294" i="3"/>
  <c r="G412" i="3"/>
  <c r="D277" i="3"/>
  <c r="E277" i="3" s="1"/>
  <c r="F277" i="3" s="1"/>
  <c r="E426" i="3"/>
  <c r="D427" i="3"/>
  <c r="E427" i="3" s="1"/>
  <c r="D253" i="3"/>
  <c r="E252" i="3"/>
  <c r="F356" i="3"/>
  <c r="D391" i="3"/>
  <c r="E390" i="3"/>
  <c r="D425" i="3"/>
  <c r="E425" i="3"/>
  <c r="F425" i="3" s="1"/>
  <c r="H468" i="3"/>
  <c r="D373" i="3"/>
  <c r="E372" i="3"/>
  <c r="E408" i="3"/>
  <c r="E409" i="3" s="1"/>
  <c r="F413" i="3"/>
  <c r="E344" i="3"/>
  <c r="E345" i="3" s="1"/>
  <c r="D319" i="3"/>
  <c r="D379" i="3"/>
  <c r="E318" i="3"/>
  <c r="F352" i="3"/>
  <c r="E378" i="3"/>
  <c r="E360" i="3"/>
  <c r="E361" i="3"/>
  <c r="D457" i="3"/>
  <c r="E456" i="3"/>
  <c r="E366" i="3"/>
  <c r="D367" i="3"/>
  <c r="E367" i="3" s="1"/>
  <c r="G454" i="3"/>
  <c r="G518" i="3"/>
  <c r="E406" i="3"/>
  <c r="D407" i="3"/>
  <c r="E407" i="3" s="1"/>
  <c r="F430" i="3"/>
  <c r="D393" i="3"/>
  <c r="E392" i="3"/>
  <c r="D395" i="3"/>
  <c r="E395" i="3" s="1"/>
  <c r="F395" i="3" s="1"/>
  <c r="G395" i="3" s="1"/>
  <c r="H395" i="3" s="1"/>
  <c r="I395" i="3" s="1"/>
  <c r="J395" i="3" s="1"/>
  <c r="F434" i="3"/>
  <c r="D449" i="3"/>
  <c r="E448" i="3"/>
  <c r="D473" i="3"/>
  <c r="E472" i="3"/>
  <c r="D493" i="3"/>
  <c r="E492" i="3"/>
  <c r="E493" i="3" s="1"/>
  <c r="D441" i="3"/>
  <c r="E440" i="3"/>
  <c r="D461" i="3"/>
  <c r="E460" i="3"/>
  <c r="E420" i="3"/>
  <c r="D421" i="3"/>
  <c r="D435" i="3"/>
  <c r="E435" i="3" s="1"/>
  <c r="F435" i="3" s="1"/>
  <c r="G466" i="3"/>
  <c r="D433" i="3"/>
  <c r="E432" i="3"/>
  <c r="F516" i="3"/>
  <c r="D489" i="3"/>
  <c r="E488" i="3"/>
  <c r="D519" i="3"/>
  <c r="E519" i="3" s="1"/>
  <c r="F519" i="3" s="1"/>
  <c r="D469" i="3"/>
  <c r="E469" i="3" s="1"/>
  <c r="F469" i="3" s="1"/>
  <c r="G469" i="3" s="1"/>
  <c r="D509" i="3"/>
  <c r="E508" i="3"/>
  <c r="E458" i="3"/>
  <c r="D459" i="3"/>
  <c r="E459" i="3" s="1"/>
  <c r="E503" i="3"/>
  <c r="D445" i="3"/>
  <c r="D377" i="3"/>
  <c r="E377" i="3" s="1"/>
  <c r="F377" i="3" s="1"/>
  <c r="G377" i="3" s="1"/>
  <c r="H377" i="3" s="1"/>
  <c r="I377" i="3" s="1"/>
  <c r="E500" i="3"/>
  <c r="E501" i="3" s="1"/>
  <c r="E470" i="3"/>
  <c r="E471" i="3" s="1"/>
  <c r="G510" i="3"/>
  <c r="F490" i="3"/>
  <c r="H476" i="3"/>
  <c r="F214" i="3"/>
  <c r="E226" i="3"/>
  <c r="D229" i="3"/>
  <c r="E229" i="3" s="1"/>
  <c r="D215" i="3"/>
  <c r="F228" i="3"/>
  <c r="F242" i="3"/>
  <c r="E243" i="3"/>
  <c r="F243" i="3"/>
  <c r="H224" i="3"/>
  <c r="E236" i="3"/>
  <c r="D225" i="3"/>
  <c r="E225" i="3" s="1"/>
  <c r="F225" i="3" s="1"/>
  <c r="G225" i="3" s="1"/>
  <c r="H225" i="3" s="1"/>
  <c r="D235" i="3"/>
  <c r="E234" i="3"/>
  <c r="E216" i="3"/>
  <c r="D241" i="3"/>
  <c r="E240" i="3"/>
  <c r="D239" i="3"/>
  <c r="E238" i="3"/>
  <c r="D223" i="3"/>
  <c r="E222" i="3"/>
  <c r="E230" i="3"/>
  <c r="E231" i="3"/>
  <c r="F178" i="3"/>
  <c r="E186" i="3"/>
  <c r="F208" i="3"/>
  <c r="D189" i="3"/>
  <c r="E188" i="3"/>
  <c r="D187" i="3"/>
  <c r="H200" i="3"/>
  <c r="F176" i="3"/>
  <c r="D181" i="3"/>
  <c r="E180" i="3"/>
  <c r="E185" i="3"/>
  <c r="D207" i="3"/>
  <c r="E206" i="3"/>
  <c r="D191" i="3"/>
  <c r="E190" i="3"/>
  <c r="D183" i="3"/>
  <c r="E194" i="3"/>
  <c r="D195" i="3"/>
  <c r="F204" i="3"/>
  <c r="E182" i="3"/>
  <c r="E210" i="3"/>
  <c r="E198" i="3"/>
  <c r="D203" i="3"/>
  <c r="E202" i="3"/>
  <c r="E209" i="3"/>
  <c r="F209" i="3" s="1"/>
  <c r="E196" i="3"/>
  <c r="H170" i="3"/>
  <c r="F156" i="3"/>
  <c r="D151" i="3"/>
  <c r="E150" i="3"/>
  <c r="I172" i="3"/>
  <c r="G168" i="3"/>
  <c r="E152" i="3"/>
  <c r="D153" i="3"/>
  <c r="D163" i="3"/>
  <c r="E162" i="3"/>
  <c r="G160" i="3"/>
  <c r="G161" i="3"/>
  <c r="F154" i="3"/>
  <c r="D157" i="3"/>
  <c r="E157" i="3" s="1"/>
  <c r="D159" i="3"/>
  <c r="E158" i="3"/>
  <c r="D167" i="3"/>
  <c r="E166" i="3"/>
  <c r="E164" i="3"/>
  <c r="E147" i="3"/>
  <c r="D131" i="3"/>
  <c r="E130" i="3"/>
  <c r="G134" i="3"/>
  <c r="G128" i="3"/>
  <c r="F146" i="3"/>
  <c r="G138" i="3"/>
  <c r="D129" i="3"/>
  <c r="E129" i="3"/>
  <c r="F129" i="3"/>
  <c r="D133" i="3"/>
  <c r="E132" i="3"/>
  <c r="F139" i="3"/>
  <c r="H136" i="3"/>
  <c r="E126" i="3"/>
  <c r="F120" i="3"/>
  <c r="D121" i="3"/>
  <c r="E121" i="3" s="1"/>
  <c r="E106" i="3"/>
  <c r="F106" i="3" s="1"/>
  <c r="D113" i="3"/>
  <c r="E114" i="3"/>
  <c r="E115" i="3" s="1"/>
  <c r="E122" i="3"/>
  <c r="F122" i="3" s="1"/>
  <c r="G122" i="3" s="1"/>
  <c r="G123" i="3" s="1"/>
  <c r="E123" i="3"/>
  <c r="F123" i="3" s="1"/>
  <c r="D103" i="3"/>
  <c r="E103" i="3" s="1"/>
  <c r="F103" i="3" s="1"/>
  <c r="D111" i="3"/>
  <c r="E111" i="3" s="1"/>
  <c r="F111" i="3" s="1"/>
  <c r="E112" i="3"/>
  <c r="G102" i="3"/>
  <c r="G110" i="3"/>
  <c r="D101" i="3"/>
  <c r="E100" i="3"/>
  <c r="D109" i="3"/>
  <c r="E108" i="3"/>
  <c r="E118" i="3"/>
  <c r="E116" i="3"/>
  <c r="E76" i="3"/>
  <c r="F76" i="3" s="1"/>
  <c r="D77" i="3"/>
  <c r="E77" i="3" s="1"/>
  <c r="D96" i="3"/>
  <c r="B5" i="4" s="1"/>
  <c r="E78" i="3"/>
  <c r="F78" i="3" s="1"/>
  <c r="G78" i="3" s="1"/>
  <c r="H78" i="3" s="1"/>
  <c r="D79" i="3"/>
  <c r="E79" i="3" s="1"/>
  <c r="F79" i="3" s="1"/>
  <c r="G79" i="3" s="1"/>
  <c r="D91" i="3"/>
  <c r="E91" i="3" s="1"/>
  <c r="E58" i="3"/>
  <c r="F58" i="3" s="1"/>
  <c r="D59" i="3"/>
  <c r="E92" i="3"/>
  <c r="F92" i="3" s="1"/>
  <c r="D95" i="3"/>
  <c r="E94" i="3"/>
  <c r="F94" i="3" s="1"/>
  <c r="G94" i="3" s="1"/>
  <c r="D83" i="3"/>
  <c r="E83" i="3" s="1"/>
  <c r="F83" i="3" s="1"/>
  <c r="E84" i="3"/>
  <c r="E85" i="3" s="1"/>
  <c r="D67" i="3"/>
  <c r="E67" i="3" s="1"/>
  <c r="F67" i="3" s="1"/>
  <c r="E68" i="3"/>
  <c r="F68" i="3" s="1"/>
  <c r="D75" i="3"/>
  <c r="E75" i="3" s="1"/>
  <c r="E98" i="3"/>
  <c r="D99" i="3"/>
  <c r="F70" i="3"/>
  <c r="D63" i="3"/>
  <c r="D81" i="3"/>
  <c r="E80" i="3"/>
  <c r="E62" i="3"/>
  <c r="F74" i="3"/>
  <c r="D71" i="3"/>
  <c r="E71" i="3" s="1"/>
  <c r="E88" i="3"/>
  <c r="E64" i="3"/>
  <c r="E65" i="3" s="1"/>
  <c r="G66" i="3"/>
  <c r="E86" i="3"/>
  <c r="E72" i="3"/>
  <c r="E73" i="3" s="1"/>
  <c r="F90" i="3"/>
  <c r="G82" i="3"/>
  <c r="D4" i="3"/>
  <c r="E4" i="3" s="1"/>
  <c r="D6" i="3"/>
  <c r="D7" i="3" s="1"/>
  <c r="D8" i="3"/>
  <c r="E8" i="3" s="1"/>
  <c r="F8" i="3" s="1"/>
  <c r="D12" i="3"/>
  <c r="D14" i="3"/>
  <c r="D15" i="3" s="1"/>
  <c r="D16" i="3"/>
  <c r="E16" i="3" s="1"/>
  <c r="D18" i="3"/>
  <c r="D19" i="3" s="1"/>
  <c r="D20" i="3"/>
  <c r="E20" i="3" s="1"/>
  <c r="F20" i="3" s="1"/>
  <c r="D22" i="3"/>
  <c r="E22" i="3" s="1"/>
  <c r="F22" i="3" s="1"/>
  <c r="D24" i="3"/>
  <c r="D25" i="3" s="1"/>
  <c r="D26" i="3"/>
  <c r="E26" i="3" s="1"/>
  <c r="F26" i="3" s="1"/>
  <c r="G26" i="3" s="1"/>
  <c r="H26" i="3" s="1"/>
  <c r="I26" i="3" s="1"/>
  <c r="J26" i="3" s="1"/>
  <c r="K26" i="3" s="1"/>
  <c r="D30" i="3"/>
  <c r="D32" i="3"/>
  <c r="D33" i="3" s="1"/>
  <c r="D34" i="3"/>
  <c r="E34" i="3" s="1"/>
  <c r="F34" i="3" s="1"/>
  <c r="G34" i="3" s="1"/>
  <c r="D36" i="3"/>
  <c r="D37" i="3" s="1"/>
  <c r="D38" i="3"/>
  <c r="E38" i="3" s="1"/>
  <c r="F38" i="3" s="1"/>
  <c r="D39" i="3"/>
  <c r="D40" i="3"/>
  <c r="D41" i="3" s="1"/>
  <c r="D42" i="3"/>
  <c r="E42" i="3" s="1"/>
  <c r="F42" i="3" s="1"/>
  <c r="G42" i="3" s="1"/>
  <c r="D44" i="3"/>
  <c r="D45" i="3" s="1"/>
  <c r="D46" i="3"/>
  <c r="E46" i="3" s="1"/>
  <c r="F46" i="3" s="1"/>
  <c r="G46" i="3" s="1"/>
  <c r="H46" i="3" s="1"/>
  <c r="D48" i="3"/>
  <c r="D49" i="3" s="1"/>
  <c r="D50" i="3"/>
  <c r="D51" i="3" s="1"/>
  <c r="D52" i="3"/>
  <c r="E52" i="3" s="1"/>
  <c r="D54" i="3"/>
  <c r="E54" i="3" s="1"/>
  <c r="F54" i="3" s="1"/>
  <c r="G54" i="3" s="1"/>
  <c r="D56" i="3"/>
  <c r="E56" i="3" s="1"/>
  <c r="F56" i="3" s="1"/>
  <c r="G56" i="3" s="1"/>
  <c r="H56" i="3" s="1"/>
  <c r="D2" i="3"/>
  <c r="D3" i="3" s="1"/>
  <c r="E99" i="3" l="1"/>
  <c r="E403" i="3"/>
  <c r="F498" i="3"/>
  <c r="G498" i="3" s="1"/>
  <c r="E494" i="3"/>
  <c r="C18" i="4" s="1"/>
  <c r="E347" i="3"/>
  <c r="F271" i="3"/>
  <c r="E251" i="3"/>
  <c r="H137" i="3"/>
  <c r="I137" i="3" s="1"/>
  <c r="D149" i="3"/>
  <c r="H171" i="3"/>
  <c r="I173" i="3"/>
  <c r="E465" i="3"/>
  <c r="E107" i="3"/>
  <c r="F107" i="3" s="1"/>
  <c r="E151" i="3"/>
  <c r="E187" i="3"/>
  <c r="F465" i="3"/>
  <c r="H477" i="3"/>
  <c r="G169" i="3"/>
  <c r="E153" i="3"/>
  <c r="D521" i="3"/>
  <c r="E473" i="3"/>
  <c r="E239" i="3"/>
  <c r="G135" i="3"/>
  <c r="G453" i="3"/>
  <c r="E512" i="3"/>
  <c r="C19" i="4" s="1"/>
  <c r="E481" i="3"/>
  <c r="F481" i="3" s="1"/>
  <c r="G279" i="3"/>
  <c r="F396" i="3"/>
  <c r="F397" i="3" s="1"/>
  <c r="F358" i="3"/>
  <c r="F359" i="3" s="1"/>
  <c r="G511" i="3"/>
  <c r="E249" i="3"/>
  <c r="F249" i="3" s="1"/>
  <c r="G249" i="3" s="1"/>
  <c r="F462" i="3"/>
  <c r="G462" i="3" s="1"/>
  <c r="F357" i="3"/>
  <c r="G357" i="3" s="1"/>
  <c r="F246" i="3"/>
  <c r="G246" i="3" s="1"/>
  <c r="E233" i="3"/>
  <c r="F233" i="3" s="1"/>
  <c r="E131" i="3"/>
  <c r="D289" i="3"/>
  <c r="E193" i="3"/>
  <c r="F193" i="3" s="1"/>
  <c r="E429" i="3"/>
  <c r="F429" i="3" s="1"/>
  <c r="E363" i="3"/>
  <c r="D495" i="3"/>
  <c r="F145" i="3"/>
  <c r="G145" i="3" s="1"/>
  <c r="H145" i="3" s="1"/>
  <c r="F329" i="3"/>
  <c r="F267" i="3"/>
  <c r="H343" i="3"/>
  <c r="F220" i="3"/>
  <c r="G220" i="3" s="1"/>
  <c r="E515" i="3"/>
  <c r="F515" i="3" s="1"/>
  <c r="E507" i="3"/>
  <c r="F507" i="3" s="1"/>
  <c r="E317" i="3"/>
  <c r="F317" i="3" s="1"/>
  <c r="H371" i="3"/>
  <c r="G139" i="3"/>
  <c r="F363" i="3"/>
  <c r="G363" i="3" s="1"/>
  <c r="H363" i="3" s="1"/>
  <c r="G337" i="3"/>
  <c r="G429" i="3"/>
  <c r="F350" i="3"/>
  <c r="F351" i="3" s="1"/>
  <c r="G103" i="3"/>
  <c r="F177" i="3"/>
  <c r="E484" i="3"/>
  <c r="C17" i="4" s="1"/>
  <c r="F314" i="3"/>
  <c r="F315" i="3" s="1"/>
  <c r="F157" i="3"/>
  <c r="K395" i="3"/>
  <c r="F496" i="3"/>
  <c r="G496" i="3" s="1"/>
  <c r="E244" i="3"/>
  <c r="C10" i="4" s="1"/>
  <c r="F185" i="3"/>
  <c r="E105" i="3"/>
  <c r="F105" i="3" s="1"/>
  <c r="G105" i="3" s="1"/>
  <c r="H105" i="3" s="1"/>
  <c r="I105" i="3" s="1"/>
  <c r="H469" i="3"/>
  <c r="I469" i="3" s="1"/>
  <c r="G425" i="3"/>
  <c r="F269" i="3"/>
  <c r="E288" i="3"/>
  <c r="C11" i="4" s="1"/>
  <c r="G193" i="3"/>
  <c r="F364" i="3"/>
  <c r="D513" i="3"/>
  <c r="E212" i="3"/>
  <c r="C9" i="4" s="1"/>
  <c r="F121" i="3"/>
  <c r="G519" i="3"/>
  <c r="F387" i="3"/>
  <c r="E307" i="3"/>
  <c r="E365" i="3"/>
  <c r="F365" i="3" s="1"/>
  <c r="E141" i="3"/>
  <c r="F141" i="3" s="1"/>
  <c r="G141" i="3" s="1"/>
  <c r="G129" i="3"/>
  <c r="E437" i="3"/>
  <c r="F437" i="3" s="1"/>
  <c r="F383" i="3"/>
  <c r="G383" i="3" s="1"/>
  <c r="H383" i="3" s="1"/>
  <c r="I383" i="3" s="1"/>
  <c r="E384" i="3"/>
  <c r="C14" i="4" s="1"/>
  <c r="F143" i="3"/>
  <c r="F218" i="3"/>
  <c r="E219" i="3"/>
  <c r="E455" i="3"/>
  <c r="F455" i="3" s="1"/>
  <c r="G455" i="3" s="1"/>
  <c r="G277" i="3"/>
  <c r="E331" i="3"/>
  <c r="D415" i="3"/>
  <c r="E405" i="3"/>
  <c r="F405" i="3" s="1"/>
  <c r="G405" i="3" s="1"/>
  <c r="H405" i="3" s="1"/>
  <c r="G317" i="3"/>
  <c r="E414" i="3"/>
  <c r="C15" i="4" s="1"/>
  <c r="E348" i="3"/>
  <c r="C13" i="4" s="1"/>
  <c r="E241" i="3"/>
  <c r="E195" i="3"/>
  <c r="G111" i="3"/>
  <c r="H201" i="3"/>
  <c r="E483" i="3"/>
  <c r="F483" i="3" s="1"/>
  <c r="G483" i="3" s="1"/>
  <c r="E203" i="3"/>
  <c r="E451" i="3"/>
  <c r="F416" i="3"/>
  <c r="E442" i="3"/>
  <c r="C16" i="4" s="1"/>
  <c r="F155" i="3"/>
  <c r="F447" i="3"/>
  <c r="E113" i="3"/>
  <c r="E421" i="3"/>
  <c r="E283" i="3"/>
  <c r="F499" i="3"/>
  <c r="G499" i="3" s="1"/>
  <c r="E257" i="3"/>
  <c r="F520" i="3"/>
  <c r="D20" i="4" s="1"/>
  <c r="E391" i="3"/>
  <c r="F391" i="3" s="1"/>
  <c r="E417" i="3"/>
  <c r="F417" i="3" s="1"/>
  <c r="D443" i="3"/>
  <c r="F475" i="3"/>
  <c r="E183" i="3"/>
  <c r="E191" i="3"/>
  <c r="F487" i="3"/>
  <c r="E457" i="3"/>
  <c r="E253" i="3"/>
  <c r="F253" i="3" s="1"/>
  <c r="E379" i="3"/>
  <c r="E309" i="3"/>
  <c r="E273" i="3"/>
  <c r="F273" i="3" s="1"/>
  <c r="E445" i="3"/>
  <c r="F445" i="3" s="1"/>
  <c r="G445" i="3" s="1"/>
  <c r="H445" i="3" s="1"/>
  <c r="D485" i="3"/>
  <c r="E399" i="3"/>
  <c r="F381" i="3"/>
  <c r="G486" i="3"/>
  <c r="E319" i="3"/>
  <c r="G413" i="3"/>
  <c r="E291" i="3"/>
  <c r="D321" i="3"/>
  <c r="H444" i="3"/>
  <c r="E163" i="3"/>
  <c r="D385" i="3"/>
  <c r="F325" i="3"/>
  <c r="E148" i="3"/>
  <c r="C7" i="4" s="1"/>
  <c r="E320" i="3"/>
  <c r="C12" i="4" s="1"/>
  <c r="E441" i="3"/>
  <c r="E261" i="3"/>
  <c r="D349" i="3"/>
  <c r="E181" i="3"/>
  <c r="E133" i="3"/>
  <c r="E189" i="3"/>
  <c r="E293" i="3"/>
  <c r="F251" i="3"/>
  <c r="G251" i="3" s="1"/>
  <c r="H251" i="3" s="1"/>
  <c r="I251" i="3" s="1"/>
  <c r="F221" i="3"/>
  <c r="E389" i="3"/>
  <c r="H313" i="3"/>
  <c r="E174" i="3"/>
  <c r="C8" i="4" s="1"/>
  <c r="F301" i="3"/>
  <c r="D175" i="3"/>
  <c r="E215" i="3"/>
  <c r="D245" i="3"/>
  <c r="E373" i="3"/>
  <c r="E285" i="3"/>
  <c r="E255" i="3"/>
  <c r="D213" i="3"/>
  <c r="E323" i="3"/>
  <c r="F179" i="3"/>
  <c r="E303" i="3"/>
  <c r="F390" i="3"/>
  <c r="G270" i="3"/>
  <c r="E433" i="3"/>
  <c r="F378" i="3"/>
  <c r="F472" i="3"/>
  <c r="G352" i="3"/>
  <c r="H478" i="3"/>
  <c r="H479" i="3"/>
  <c r="G338" i="3"/>
  <c r="E259" i="3"/>
  <c r="F258" i="3"/>
  <c r="G268" i="3"/>
  <c r="H466" i="3"/>
  <c r="F318" i="3"/>
  <c r="G356" i="3"/>
  <c r="F400" i="3"/>
  <c r="F401" i="3"/>
  <c r="F450" i="3"/>
  <c r="H452" i="3"/>
  <c r="G380" i="3"/>
  <c r="G346" i="3"/>
  <c r="F402" i="3"/>
  <c r="F403" i="3" s="1"/>
  <c r="F392" i="3"/>
  <c r="L394" i="3"/>
  <c r="F458" i="3"/>
  <c r="F459" i="3" s="1"/>
  <c r="E393" i="3"/>
  <c r="F393" i="3" s="1"/>
  <c r="H276" i="3"/>
  <c r="H326" i="3"/>
  <c r="F420" i="3"/>
  <c r="F408" i="3"/>
  <c r="F354" i="3"/>
  <c r="F355" i="3"/>
  <c r="F272" i="3"/>
  <c r="H498" i="3"/>
  <c r="H482" i="3"/>
  <c r="G506" i="3"/>
  <c r="G430" i="3"/>
  <c r="G436" i="3"/>
  <c r="G364" i="3"/>
  <c r="F398" i="3"/>
  <c r="F296" i="3"/>
  <c r="F431" i="3"/>
  <c r="F372" i="3"/>
  <c r="H412" i="3"/>
  <c r="G474" i="3"/>
  <c r="E297" i="3"/>
  <c r="G516" i="3"/>
  <c r="I362" i="3"/>
  <c r="F508" i="3"/>
  <c r="F460" i="3"/>
  <c r="F406" i="3"/>
  <c r="F407" i="3" s="1"/>
  <c r="F294" i="3"/>
  <c r="F438" i="3"/>
  <c r="G328" i="3"/>
  <c r="G329" i="3"/>
  <c r="F302" i="3"/>
  <c r="F303" i="3" s="1"/>
  <c r="E509" i="3"/>
  <c r="E461" i="3"/>
  <c r="H518" i="3"/>
  <c r="I468" i="3"/>
  <c r="F280" i="3"/>
  <c r="E281" i="3"/>
  <c r="E439" i="3"/>
  <c r="F322" i="3"/>
  <c r="F254" i="3"/>
  <c r="G464" i="3"/>
  <c r="F334" i="3"/>
  <c r="F335" i="3" s="1"/>
  <c r="H278" i="3"/>
  <c r="H279" i="3" s="1"/>
  <c r="F306" i="3"/>
  <c r="F347" i="3"/>
  <c r="F290" i="3"/>
  <c r="G374" i="3"/>
  <c r="G396" i="3"/>
  <c r="F517" i="3"/>
  <c r="H422" i="3"/>
  <c r="H423" i="3" s="1"/>
  <c r="F360" i="3"/>
  <c r="F361" i="3" s="1"/>
  <c r="F256" i="3"/>
  <c r="I476" i="3"/>
  <c r="I477" i="3" s="1"/>
  <c r="H454" i="3"/>
  <c r="I404" i="3"/>
  <c r="F310" i="3"/>
  <c r="F311" i="3" s="1"/>
  <c r="F308" i="3"/>
  <c r="G446" i="3"/>
  <c r="H428" i="3"/>
  <c r="F491" i="3"/>
  <c r="E295" i="3"/>
  <c r="I370" i="3"/>
  <c r="F330" i="3"/>
  <c r="G266" i="3"/>
  <c r="G490" i="3"/>
  <c r="F440" i="3"/>
  <c r="G286" i="3"/>
  <c r="G287" i="3" s="1"/>
  <c r="H510" i="3"/>
  <c r="F488" i="3"/>
  <c r="F366" i="3"/>
  <c r="F367" i="3"/>
  <c r="F292" i="3"/>
  <c r="F410" i="3"/>
  <c r="F411" i="3"/>
  <c r="I342" i="3"/>
  <c r="I343" i="3" s="1"/>
  <c r="F375" i="3"/>
  <c r="F282" i="3"/>
  <c r="F264" i="3"/>
  <c r="E265" i="3"/>
  <c r="F265" i="3" s="1"/>
  <c r="E489" i="3"/>
  <c r="E495" i="3" s="1"/>
  <c r="F492" i="3"/>
  <c r="F493" i="3" s="1"/>
  <c r="F456" i="3"/>
  <c r="G386" i="3"/>
  <c r="F470" i="3"/>
  <c r="F471" i="3" s="1"/>
  <c r="G340" i="3"/>
  <c r="H316" i="3"/>
  <c r="G324" i="3"/>
  <c r="G274" i="3"/>
  <c r="F275" i="3"/>
  <c r="G275" i="3" s="1"/>
  <c r="F432" i="3"/>
  <c r="F500" i="3"/>
  <c r="F501" i="3"/>
  <c r="G480" i="3"/>
  <c r="F448" i="3"/>
  <c r="F504" i="3"/>
  <c r="F298" i="3"/>
  <c r="J382" i="3"/>
  <c r="G467" i="3"/>
  <c r="E449" i="3"/>
  <c r="F252" i="3"/>
  <c r="E505" i="3"/>
  <c r="F418" i="3"/>
  <c r="F419" i="3" s="1"/>
  <c r="F339" i="3"/>
  <c r="E299" i="3"/>
  <c r="F262" i="3"/>
  <c r="F263" i="3"/>
  <c r="J250" i="3"/>
  <c r="G502" i="3"/>
  <c r="F353" i="3"/>
  <c r="F284" i="3"/>
  <c r="I312" i="3"/>
  <c r="G434" i="3"/>
  <c r="F304" i="3"/>
  <c r="E305" i="3"/>
  <c r="F305" i="3" s="1"/>
  <c r="G514" i="3"/>
  <c r="J376" i="3"/>
  <c r="J377" i="3" s="1"/>
  <c r="G300" i="3"/>
  <c r="H336" i="3"/>
  <c r="H337" i="3"/>
  <c r="F368" i="3"/>
  <c r="F260" i="3"/>
  <c r="F503" i="3"/>
  <c r="F388" i="3"/>
  <c r="E369" i="3"/>
  <c r="F344" i="3"/>
  <c r="F345" i="3" s="1"/>
  <c r="F426" i="3"/>
  <c r="F427" i="3" s="1"/>
  <c r="F332" i="3"/>
  <c r="F333" i="3"/>
  <c r="H424" i="3"/>
  <c r="H248" i="3"/>
  <c r="G214" i="3"/>
  <c r="E235" i="3"/>
  <c r="F240" i="3"/>
  <c r="F216" i="3"/>
  <c r="F234" i="3"/>
  <c r="E217" i="3"/>
  <c r="F236" i="3"/>
  <c r="E237" i="3"/>
  <c r="G232" i="3"/>
  <c r="I224" i="3"/>
  <c r="G242" i="3"/>
  <c r="G243" i="3" s="1"/>
  <c r="G228" i="3"/>
  <c r="F229" i="3"/>
  <c r="F230" i="3"/>
  <c r="F222" i="3"/>
  <c r="E223" i="3"/>
  <c r="F223" i="3" s="1"/>
  <c r="F238" i="3"/>
  <c r="F226" i="3"/>
  <c r="E227" i="3"/>
  <c r="F227" i="3"/>
  <c r="F180" i="3"/>
  <c r="F190" i="3"/>
  <c r="G176" i="3"/>
  <c r="I200" i="3"/>
  <c r="I201" i="3"/>
  <c r="F206" i="3"/>
  <c r="E207" i="3"/>
  <c r="G184" i="3"/>
  <c r="E197" i="3"/>
  <c r="F196" i="3"/>
  <c r="F188" i="3"/>
  <c r="F202" i="3"/>
  <c r="F203" i="3" s="1"/>
  <c r="F198" i="3"/>
  <c r="E199" i="3"/>
  <c r="G208" i="3"/>
  <c r="F210" i="3"/>
  <c r="E211" i="3"/>
  <c r="F186" i="3"/>
  <c r="F182" i="3"/>
  <c r="G204" i="3"/>
  <c r="F205" i="3"/>
  <c r="H192" i="3"/>
  <c r="F194" i="3"/>
  <c r="G178" i="3"/>
  <c r="G179" i="3" s="1"/>
  <c r="F166" i="3"/>
  <c r="E159" i="3"/>
  <c r="F158" i="3"/>
  <c r="F159" i="3"/>
  <c r="G154" i="3"/>
  <c r="F164" i="3"/>
  <c r="E165" i="3"/>
  <c r="I170" i="3"/>
  <c r="I171" i="3" s="1"/>
  <c r="E167" i="3"/>
  <c r="H160" i="3"/>
  <c r="H161" i="3" s="1"/>
  <c r="F162" i="3"/>
  <c r="F152" i="3"/>
  <c r="H168" i="3"/>
  <c r="H169" i="3" s="1"/>
  <c r="J172" i="3"/>
  <c r="J173" i="3" s="1"/>
  <c r="F150" i="3"/>
  <c r="F151" i="3" s="1"/>
  <c r="G156" i="3"/>
  <c r="F126" i="3"/>
  <c r="I144" i="3"/>
  <c r="E127" i="3"/>
  <c r="I136" i="3"/>
  <c r="F132" i="3"/>
  <c r="G146" i="3"/>
  <c r="F147" i="3"/>
  <c r="H128" i="3"/>
  <c r="H140" i="3"/>
  <c r="G142" i="3"/>
  <c r="H138" i="3"/>
  <c r="H134" i="3"/>
  <c r="F130" i="3"/>
  <c r="G120" i="3"/>
  <c r="E109" i="3"/>
  <c r="F114" i="3"/>
  <c r="G114" i="3" s="1"/>
  <c r="E101" i="3"/>
  <c r="D125" i="3"/>
  <c r="F112" i="3"/>
  <c r="G112" i="3" s="1"/>
  <c r="E124" i="3"/>
  <c r="C6" i="4" s="1"/>
  <c r="F118" i="3"/>
  <c r="E119" i="3"/>
  <c r="F108" i="3"/>
  <c r="J104" i="3"/>
  <c r="F116" i="3"/>
  <c r="E117" i="3"/>
  <c r="F100" i="3"/>
  <c r="H110" i="3"/>
  <c r="H102" i="3"/>
  <c r="H122" i="3"/>
  <c r="H123" i="3" s="1"/>
  <c r="G106" i="3"/>
  <c r="E69" i="3"/>
  <c r="F69" i="3" s="1"/>
  <c r="E59" i="3"/>
  <c r="F59" i="3" s="1"/>
  <c r="E95" i="3"/>
  <c r="F95" i="3" s="1"/>
  <c r="G95" i="3" s="1"/>
  <c r="F84" i="3"/>
  <c r="G84" i="3" s="1"/>
  <c r="E93" i="3"/>
  <c r="F93" i="3" s="1"/>
  <c r="F71" i="3"/>
  <c r="D97" i="3"/>
  <c r="E96" i="3"/>
  <c r="C5" i="4" s="1"/>
  <c r="G92" i="3"/>
  <c r="H92" i="3" s="1"/>
  <c r="D31" i="3"/>
  <c r="D60" i="3"/>
  <c r="B4" i="4" s="1"/>
  <c r="F98" i="3"/>
  <c r="E63" i="3"/>
  <c r="I78" i="3"/>
  <c r="H66" i="3"/>
  <c r="G74" i="3"/>
  <c r="H82" i="3"/>
  <c r="G90" i="3"/>
  <c r="F72" i="3"/>
  <c r="H94" i="3"/>
  <c r="G67" i="3"/>
  <c r="F62" i="3"/>
  <c r="G83" i="3"/>
  <c r="F86" i="3"/>
  <c r="E87" i="3"/>
  <c r="G70" i="3"/>
  <c r="G76" i="3"/>
  <c r="F77" i="3"/>
  <c r="F88" i="3"/>
  <c r="E89" i="3"/>
  <c r="F89" i="3" s="1"/>
  <c r="F64" i="3"/>
  <c r="F75" i="3"/>
  <c r="H79" i="3"/>
  <c r="F80" i="3"/>
  <c r="E81" i="3"/>
  <c r="G68" i="3"/>
  <c r="F91" i="3"/>
  <c r="G58" i="3"/>
  <c r="D13" i="3"/>
  <c r="D28" i="3"/>
  <c r="B3" i="4" s="1"/>
  <c r="E18" i="3"/>
  <c r="F18" i="3" s="1"/>
  <c r="G18" i="3" s="1"/>
  <c r="H18" i="3" s="1"/>
  <c r="I18" i="3" s="1"/>
  <c r="J18" i="3" s="1"/>
  <c r="K18" i="3" s="1"/>
  <c r="D43" i="3"/>
  <c r="E43" i="3" s="1"/>
  <c r="F43" i="3" s="1"/>
  <c r="G43" i="3" s="1"/>
  <c r="E24" i="3"/>
  <c r="F24" i="3" s="1"/>
  <c r="G24" i="3" s="1"/>
  <c r="E2" i="3"/>
  <c r="F2" i="3" s="1"/>
  <c r="G2" i="3" s="1"/>
  <c r="H2" i="3" s="1"/>
  <c r="I2" i="3" s="1"/>
  <c r="J2" i="3" s="1"/>
  <c r="K2" i="3" s="1"/>
  <c r="L2" i="3" s="1"/>
  <c r="D57" i="3"/>
  <c r="E57" i="3" s="1"/>
  <c r="F57" i="3" s="1"/>
  <c r="G57" i="3" s="1"/>
  <c r="H57" i="3" s="1"/>
  <c r="D10" i="3"/>
  <c r="B2" i="4" s="1"/>
  <c r="E50" i="3"/>
  <c r="E51" i="3" s="1"/>
  <c r="E48" i="3"/>
  <c r="F48" i="3" s="1"/>
  <c r="G48" i="3" s="1"/>
  <c r="H48" i="3" s="1"/>
  <c r="I48" i="3" s="1"/>
  <c r="J48" i="3" s="1"/>
  <c r="K48" i="3" s="1"/>
  <c r="E40" i="3"/>
  <c r="F40" i="3" s="1"/>
  <c r="G40" i="3" s="1"/>
  <c r="H40" i="3" s="1"/>
  <c r="E36" i="3"/>
  <c r="F36" i="3" s="1"/>
  <c r="G36" i="3" s="1"/>
  <c r="H36" i="3" s="1"/>
  <c r="I36" i="3" s="1"/>
  <c r="E30" i="3"/>
  <c r="E39" i="3"/>
  <c r="F39" i="3" s="1"/>
  <c r="E14" i="3"/>
  <c r="E15" i="3" s="1"/>
  <c r="E12" i="3"/>
  <c r="F4" i="3"/>
  <c r="G4" i="3" s="1"/>
  <c r="H4" i="3" s="1"/>
  <c r="I4" i="3" s="1"/>
  <c r="E6" i="3"/>
  <c r="F6" i="3" s="1"/>
  <c r="G6" i="3" s="1"/>
  <c r="H6" i="3" s="1"/>
  <c r="I6" i="3" s="1"/>
  <c r="J6" i="3" s="1"/>
  <c r="E44" i="3"/>
  <c r="F44" i="3" s="1"/>
  <c r="G44" i="3" s="1"/>
  <c r="H44" i="3" s="1"/>
  <c r="E32" i="3"/>
  <c r="E33" i="3" s="1"/>
  <c r="F52" i="3"/>
  <c r="G52" i="3" s="1"/>
  <c r="H52" i="3" s="1"/>
  <c r="F16" i="3"/>
  <c r="G16" i="3" s="1"/>
  <c r="H16" i="3" s="1"/>
  <c r="I16" i="3" s="1"/>
  <c r="J16" i="3" s="1"/>
  <c r="G8" i="3"/>
  <c r="H54" i="3"/>
  <c r="I56" i="3"/>
  <c r="G20" i="3"/>
  <c r="I46" i="3"/>
  <c r="H42" i="3"/>
  <c r="H34" i="3"/>
  <c r="L26" i="3"/>
  <c r="G38" i="3"/>
  <c r="G22" i="3"/>
  <c r="D5" i="3"/>
  <c r="E5" i="3" s="1"/>
  <c r="D47" i="3"/>
  <c r="E47" i="3" s="1"/>
  <c r="F47" i="3" s="1"/>
  <c r="G47" i="3" s="1"/>
  <c r="H47" i="3" s="1"/>
  <c r="D21" i="3"/>
  <c r="D17" i="3"/>
  <c r="D55" i="3"/>
  <c r="E55" i="3" s="1"/>
  <c r="F55" i="3" s="1"/>
  <c r="G55" i="3" s="1"/>
  <c r="D53" i="3"/>
  <c r="E53" i="3" s="1"/>
  <c r="D9" i="3"/>
  <c r="E9" i="3" s="1"/>
  <c r="D27" i="3"/>
  <c r="E27" i="3" s="1"/>
  <c r="F27" i="3" s="1"/>
  <c r="G27" i="3" s="1"/>
  <c r="H27" i="3" s="1"/>
  <c r="I27" i="3" s="1"/>
  <c r="J27" i="3" s="1"/>
  <c r="K27" i="3" s="1"/>
  <c r="D23" i="3"/>
  <c r="E23" i="3" s="1"/>
  <c r="F23" i="3" s="1"/>
  <c r="D35" i="3"/>
  <c r="E35" i="3" s="1"/>
  <c r="F35" i="3" s="1"/>
  <c r="G35" i="3" s="1"/>
  <c r="J105" i="3" l="1"/>
  <c r="H111" i="3"/>
  <c r="G359" i="3"/>
  <c r="F309" i="3"/>
  <c r="G397" i="3"/>
  <c r="G350" i="3"/>
  <c r="G205" i="3"/>
  <c r="G121" i="3"/>
  <c r="F285" i="3"/>
  <c r="G221" i="3"/>
  <c r="F473" i="3"/>
  <c r="F299" i="3"/>
  <c r="G465" i="3"/>
  <c r="G358" i="3"/>
  <c r="H358" i="3" s="1"/>
  <c r="H359" i="3" s="1"/>
  <c r="F241" i="3"/>
  <c r="F505" i="3"/>
  <c r="G505" i="3" s="1"/>
  <c r="F439" i="3"/>
  <c r="G233" i="3"/>
  <c r="I363" i="3"/>
  <c r="G301" i="3"/>
  <c r="H429" i="3"/>
  <c r="F509" i="3"/>
  <c r="G229" i="3"/>
  <c r="H229" i="3" s="1"/>
  <c r="G447" i="3"/>
  <c r="F239" i="3"/>
  <c r="G239" i="3" s="1"/>
  <c r="F131" i="3"/>
  <c r="F497" i="3"/>
  <c r="G497" i="3" s="1"/>
  <c r="H193" i="3"/>
  <c r="F463" i="3"/>
  <c r="G463" i="3" s="1"/>
  <c r="F512" i="3"/>
  <c r="D19" i="4" s="1"/>
  <c r="F163" i="3"/>
  <c r="G163" i="3" s="1"/>
  <c r="H139" i="3"/>
  <c r="H483" i="3"/>
  <c r="I483" i="3" s="1"/>
  <c r="F373" i="3"/>
  <c r="F247" i="3"/>
  <c r="G247" i="3" s="1"/>
  <c r="H247" i="3" s="1"/>
  <c r="F237" i="3"/>
  <c r="F211" i="3"/>
  <c r="F217" i="3"/>
  <c r="F81" i="3"/>
  <c r="H455" i="3"/>
  <c r="F307" i="3"/>
  <c r="F189" i="3"/>
  <c r="F219" i="3"/>
  <c r="H249" i="3"/>
  <c r="F449" i="3"/>
  <c r="F494" i="3"/>
  <c r="D18" i="4" s="1"/>
  <c r="G365" i="3"/>
  <c r="H511" i="3"/>
  <c r="I511" i="3" s="1"/>
  <c r="F133" i="3"/>
  <c r="E521" i="3"/>
  <c r="F257" i="3"/>
  <c r="G481" i="3"/>
  <c r="H499" i="3"/>
  <c r="F433" i="3"/>
  <c r="G433" i="3" s="1"/>
  <c r="F244" i="3"/>
  <c r="D10" i="4" s="1"/>
  <c r="E443" i="3"/>
  <c r="H277" i="3"/>
  <c r="G157" i="3"/>
  <c r="F235" i="3"/>
  <c r="G59" i="3"/>
  <c r="F384" i="3"/>
  <c r="D14" i="4" s="1"/>
  <c r="H103" i="3"/>
  <c r="F113" i="3"/>
  <c r="G113" i="3" s="1"/>
  <c r="H113" i="3" s="1"/>
  <c r="G314" i="3"/>
  <c r="H314" i="3" s="1"/>
  <c r="E349" i="3"/>
  <c r="E321" i="3"/>
  <c r="H413" i="3"/>
  <c r="F115" i="3"/>
  <c r="G115" i="3" s="1"/>
  <c r="H425" i="3"/>
  <c r="E289" i="3"/>
  <c r="F319" i="3"/>
  <c r="G319" i="3" s="1"/>
  <c r="G69" i="3"/>
  <c r="E149" i="3"/>
  <c r="F451" i="3"/>
  <c r="F521" i="3"/>
  <c r="F119" i="3"/>
  <c r="F288" i="3"/>
  <c r="D11" i="4" s="1"/>
  <c r="G218" i="3"/>
  <c r="H218" i="3" s="1"/>
  <c r="G219" i="3"/>
  <c r="F212" i="3"/>
  <c r="D9" i="4" s="1"/>
  <c r="E385" i="3"/>
  <c r="G507" i="3"/>
  <c r="F109" i="3"/>
  <c r="G503" i="3"/>
  <c r="J251" i="3"/>
  <c r="J383" i="3"/>
  <c r="G431" i="3"/>
  <c r="F414" i="3"/>
  <c r="D15" i="4" s="1"/>
  <c r="E415" i="3"/>
  <c r="E175" i="3"/>
  <c r="F369" i="3"/>
  <c r="G369" i="3" s="1"/>
  <c r="F255" i="3"/>
  <c r="F293" i="3"/>
  <c r="F259" i="3"/>
  <c r="F513" i="3"/>
  <c r="G351" i="3"/>
  <c r="G71" i="3"/>
  <c r="F461" i="3"/>
  <c r="G93" i="3"/>
  <c r="H93" i="3" s="1"/>
  <c r="I444" i="3"/>
  <c r="F421" i="3"/>
  <c r="F127" i="3"/>
  <c r="F148" i="3"/>
  <c r="D7" i="4" s="1"/>
  <c r="G416" i="3"/>
  <c r="F442" i="3"/>
  <c r="D16" i="4" s="1"/>
  <c r="I313" i="3"/>
  <c r="F399" i="3"/>
  <c r="F215" i="3"/>
  <c r="G215" i="3" s="1"/>
  <c r="E245" i="3"/>
  <c r="F281" i="3"/>
  <c r="F489" i="3"/>
  <c r="G339" i="3"/>
  <c r="E213" i="3"/>
  <c r="F124" i="3"/>
  <c r="D6" i="4" s="1"/>
  <c r="H246" i="3"/>
  <c r="F199" i="3"/>
  <c r="F174" i="3"/>
  <c r="D8" i="4" s="1"/>
  <c r="H350" i="3"/>
  <c r="I350" i="3" s="1"/>
  <c r="E513" i="3"/>
  <c r="G515" i="3"/>
  <c r="G520" i="3"/>
  <c r="F320" i="3"/>
  <c r="D12" i="4" s="1"/>
  <c r="F297" i="3"/>
  <c r="G297" i="3" s="1"/>
  <c r="G475" i="3"/>
  <c r="F197" i="3"/>
  <c r="G197" i="3" s="1"/>
  <c r="G487" i="3"/>
  <c r="F207" i="3"/>
  <c r="G207" i="3" s="1"/>
  <c r="H486" i="3"/>
  <c r="F484" i="3"/>
  <c r="D17" i="4" s="1"/>
  <c r="F295" i="3"/>
  <c r="F101" i="3"/>
  <c r="G353" i="3"/>
  <c r="F165" i="3"/>
  <c r="G387" i="3"/>
  <c r="F348" i="3"/>
  <c r="D13" i="4" s="1"/>
  <c r="E485" i="3"/>
  <c r="G260" i="3"/>
  <c r="G460" i="3"/>
  <c r="I452" i="3"/>
  <c r="G368" i="3"/>
  <c r="G418" i="3"/>
  <c r="I510" i="3"/>
  <c r="I454" i="3"/>
  <c r="G508" i="3"/>
  <c r="G509" i="3"/>
  <c r="I498" i="3"/>
  <c r="I499" i="3" s="1"/>
  <c r="G450" i="3"/>
  <c r="G252" i="3"/>
  <c r="G253" i="3" s="1"/>
  <c r="G456" i="3"/>
  <c r="H516" i="3"/>
  <c r="G354" i="3"/>
  <c r="G355" i="3" s="1"/>
  <c r="H300" i="3"/>
  <c r="H301" i="3" s="1"/>
  <c r="F457" i="3"/>
  <c r="H464" i="3"/>
  <c r="G517" i="3"/>
  <c r="H517" i="3" s="1"/>
  <c r="G408" i="3"/>
  <c r="H356" i="3"/>
  <c r="H357" i="3"/>
  <c r="K376" i="3"/>
  <c r="G492" i="3"/>
  <c r="G493" i="3"/>
  <c r="H496" i="3"/>
  <c r="G256" i="3"/>
  <c r="F409" i="3"/>
  <c r="G318" i="3"/>
  <c r="H386" i="3"/>
  <c r="I336" i="3"/>
  <c r="I337" i="3" s="1"/>
  <c r="G322" i="3"/>
  <c r="G420" i="3"/>
  <c r="I466" i="3"/>
  <c r="H490" i="3"/>
  <c r="F323" i="3"/>
  <c r="F349" i="3" s="1"/>
  <c r="I326" i="3"/>
  <c r="H467" i="3"/>
  <c r="G491" i="3"/>
  <c r="I412" i="3"/>
  <c r="H327" i="3"/>
  <c r="I327" i="3" s="1"/>
  <c r="H268" i="3"/>
  <c r="H269" i="3" s="1"/>
  <c r="G298" i="3"/>
  <c r="G299" i="3" s="1"/>
  <c r="H266" i="3"/>
  <c r="G269" i="3"/>
  <c r="G267" i="3"/>
  <c r="G360" i="3"/>
  <c r="G361" i="3"/>
  <c r="G372" i="3"/>
  <c r="I276" i="3"/>
  <c r="G258" i="3"/>
  <c r="H286" i="3"/>
  <c r="H287" i="3" s="1"/>
  <c r="J476" i="3"/>
  <c r="J477" i="3" s="1"/>
  <c r="G400" i="3"/>
  <c r="K382" i="3"/>
  <c r="G330" i="3"/>
  <c r="G304" i="3"/>
  <c r="G305" i="3"/>
  <c r="H480" i="3"/>
  <c r="G282" i="3"/>
  <c r="G432" i="3"/>
  <c r="G302" i="3"/>
  <c r="G392" i="3"/>
  <c r="H352" i="3"/>
  <c r="G470" i="3"/>
  <c r="I278" i="3"/>
  <c r="I279" i="3" s="1"/>
  <c r="G272" i="3"/>
  <c r="G273" i="3" s="1"/>
  <c r="J362" i="3"/>
  <c r="G440" i="3"/>
  <c r="G254" i="3"/>
  <c r="H514" i="3"/>
  <c r="I422" i="3"/>
  <c r="I423" i="3" s="1"/>
  <c r="I518" i="3"/>
  <c r="G296" i="3"/>
  <c r="M394" i="3"/>
  <c r="I478" i="3"/>
  <c r="G426" i="3"/>
  <c r="G427" i="3" s="1"/>
  <c r="J312" i="3"/>
  <c r="G500" i="3"/>
  <c r="F283" i="3"/>
  <c r="G283" i="3" s="1"/>
  <c r="G398" i="3"/>
  <c r="L395" i="3"/>
  <c r="G344" i="3"/>
  <c r="G345" i="3" s="1"/>
  <c r="G472" i="3"/>
  <c r="G334" i="3"/>
  <c r="H474" i="3"/>
  <c r="F441" i="3"/>
  <c r="I248" i="3"/>
  <c r="G504" i="3"/>
  <c r="G264" i="3"/>
  <c r="G265" i="3" s="1"/>
  <c r="G280" i="3"/>
  <c r="F331" i="3"/>
  <c r="I424" i="3"/>
  <c r="I425" i="3" s="1"/>
  <c r="H434" i="3"/>
  <c r="G448" i="3"/>
  <c r="J370" i="3"/>
  <c r="J468" i="3"/>
  <c r="G435" i="3"/>
  <c r="I371" i="3"/>
  <c r="H396" i="3"/>
  <c r="H397" i="3"/>
  <c r="H519" i="3"/>
  <c r="G458" i="3"/>
  <c r="H338" i="3"/>
  <c r="G332" i="3"/>
  <c r="G333" i="3"/>
  <c r="G284" i="3"/>
  <c r="G285" i="3"/>
  <c r="J342" i="3"/>
  <c r="J343" i="3" s="1"/>
  <c r="I428" i="3"/>
  <c r="I429" i="3" s="1"/>
  <c r="H364" i="3"/>
  <c r="H462" i="3"/>
  <c r="H328" i="3"/>
  <c r="H436" i="3"/>
  <c r="G402" i="3"/>
  <c r="G403" i="3" s="1"/>
  <c r="H274" i="3"/>
  <c r="H275" i="3" s="1"/>
  <c r="G410" i="3"/>
  <c r="G411" i="3"/>
  <c r="H446" i="3"/>
  <c r="G438" i="3"/>
  <c r="G439" i="3" s="1"/>
  <c r="G437" i="3"/>
  <c r="G388" i="3"/>
  <c r="H502" i="3"/>
  <c r="H324" i="3"/>
  <c r="H374" i="3"/>
  <c r="H430" i="3"/>
  <c r="G378" i="3"/>
  <c r="F389" i="3"/>
  <c r="G325" i="3"/>
  <c r="G292" i="3"/>
  <c r="G308" i="3"/>
  <c r="G309" i="3"/>
  <c r="G375" i="3"/>
  <c r="G294" i="3"/>
  <c r="H346" i="3"/>
  <c r="F379" i="3"/>
  <c r="K250" i="3"/>
  <c r="K251" i="3"/>
  <c r="I316" i="3"/>
  <c r="G290" i="3"/>
  <c r="H506" i="3"/>
  <c r="G347" i="3"/>
  <c r="H317" i="3"/>
  <c r="G366" i="3"/>
  <c r="G310" i="3"/>
  <c r="G311" i="3"/>
  <c r="F291" i="3"/>
  <c r="H380" i="3"/>
  <c r="H270" i="3"/>
  <c r="G262" i="3"/>
  <c r="G263" i="3" s="1"/>
  <c r="H340" i="3"/>
  <c r="G488" i="3"/>
  <c r="J404" i="3"/>
  <c r="G406" i="3"/>
  <c r="G407" i="3"/>
  <c r="I482" i="3"/>
  <c r="G381" i="3"/>
  <c r="G271" i="3"/>
  <c r="F261" i="3"/>
  <c r="G341" i="3"/>
  <c r="I405" i="3"/>
  <c r="G306" i="3"/>
  <c r="H453" i="3"/>
  <c r="G390" i="3"/>
  <c r="G391" i="3" s="1"/>
  <c r="G222" i="3"/>
  <c r="G223" i="3" s="1"/>
  <c r="H228" i="3"/>
  <c r="H242" i="3"/>
  <c r="H243" i="3"/>
  <c r="H232" i="3"/>
  <c r="H233" i="3" s="1"/>
  <c r="G234" i="3"/>
  <c r="H220" i="3"/>
  <c r="J224" i="3"/>
  <c r="G230" i="3"/>
  <c r="G226" i="3"/>
  <c r="G227" i="3"/>
  <c r="H214" i="3"/>
  <c r="F231" i="3"/>
  <c r="I225" i="3"/>
  <c r="I218" i="3"/>
  <c r="G236" i="3"/>
  <c r="G216" i="3"/>
  <c r="G240" i="3"/>
  <c r="G241" i="3" s="1"/>
  <c r="G238" i="3"/>
  <c r="H208" i="3"/>
  <c r="G182" i="3"/>
  <c r="G186" i="3"/>
  <c r="G202" i="3"/>
  <c r="G203" i="3" s="1"/>
  <c r="F183" i="3"/>
  <c r="G210" i="3"/>
  <c r="G198" i="3"/>
  <c r="G188" i="3"/>
  <c r="G189" i="3" s="1"/>
  <c r="G196" i="3"/>
  <c r="H184" i="3"/>
  <c r="G185" i="3"/>
  <c r="G206" i="3"/>
  <c r="G194" i="3"/>
  <c r="J200" i="3"/>
  <c r="J201" i="3" s="1"/>
  <c r="F195" i="3"/>
  <c r="H176" i="3"/>
  <c r="G177" i="3"/>
  <c r="H204" i="3"/>
  <c r="H205" i="3" s="1"/>
  <c r="G180" i="3"/>
  <c r="F187" i="3"/>
  <c r="G209" i="3"/>
  <c r="H178" i="3"/>
  <c r="H179" i="3"/>
  <c r="I192" i="3"/>
  <c r="G190" i="3"/>
  <c r="F191" i="3"/>
  <c r="F181" i="3"/>
  <c r="G166" i="3"/>
  <c r="F167" i="3"/>
  <c r="G158" i="3"/>
  <c r="G159" i="3"/>
  <c r="G150" i="3"/>
  <c r="G151" i="3"/>
  <c r="H154" i="3"/>
  <c r="K172" i="3"/>
  <c r="I168" i="3"/>
  <c r="G152" i="3"/>
  <c r="F153" i="3"/>
  <c r="G162" i="3"/>
  <c r="I160" i="3"/>
  <c r="I161" i="3" s="1"/>
  <c r="H156" i="3"/>
  <c r="J170" i="3"/>
  <c r="J171" i="3" s="1"/>
  <c r="G164" i="3"/>
  <c r="G155" i="3"/>
  <c r="J144" i="3"/>
  <c r="G130" i="3"/>
  <c r="G131" i="3" s="1"/>
  <c r="G126" i="3"/>
  <c r="I134" i="3"/>
  <c r="H135" i="3"/>
  <c r="I135" i="3" s="1"/>
  <c r="H146" i="3"/>
  <c r="G132" i="3"/>
  <c r="G133" i="3" s="1"/>
  <c r="I138" i="3"/>
  <c r="H142" i="3"/>
  <c r="G143" i="3"/>
  <c r="H143" i="3" s="1"/>
  <c r="I140" i="3"/>
  <c r="H141" i="3"/>
  <c r="I128" i="3"/>
  <c r="H129" i="3"/>
  <c r="G147" i="3"/>
  <c r="J136" i="3"/>
  <c r="J137" i="3" s="1"/>
  <c r="I145" i="3"/>
  <c r="E125" i="3"/>
  <c r="H120" i="3"/>
  <c r="H83" i="3"/>
  <c r="H67" i="3"/>
  <c r="H112" i="3"/>
  <c r="I112" i="3" s="1"/>
  <c r="J112" i="3" s="1"/>
  <c r="H106" i="3"/>
  <c r="I110" i="3"/>
  <c r="G100" i="3"/>
  <c r="F117" i="3"/>
  <c r="G116" i="3"/>
  <c r="I122" i="3"/>
  <c r="H114" i="3"/>
  <c r="G107" i="3"/>
  <c r="I102" i="3"/>
  <c r="K104" i="3"/>
  <c r="G108" i="3"/>
  <c r="G118" i="3"/>
  <c r="I79" i="3"/>
  <c r="H95" i="3"/>
  <c r="G91" i="3"/>
  <c r="F85" i="3"/>
  <c r="G85" i="3" s="1"/>
  <c r="F87" i="3"/>
  <c r="E97" i="3"/>
  <c r="G77" i="3"/>
  <c r="F99" i="3"/>
  <c r="D61" i="3"/>
  <c r="F96" i="3"/>
  <c r="D5" i="4" s="1"/>
  <c r="E13" i="3"/>
  <c r="F30" i="3"/>
  <c r="E60" i="3"/>
  <c r="C4" i="4" s="1"/>
  <c r="G98" i="3"/>
  <c r="G64" i="3"/>
  <c r="G88" i="3"/>
  <c r="G89" i="3" s="1"/>
  <c r="H76" i="3"/>
  <c r="H70" i="3"/>
  <c r="G86" i="3"/>
  <c r="G62" i="3"/>
  <c r="F63" i="3"/>
  <c r="G63" i="3" s="1"/>
  <c r="I94" i="3"/>
  <c r="G72" i="3"/>
  <c r="F73" i="3"/>
  <c r="H90" i="3"/>
  <c r="I92" i="3"/>
  <c r="I82" i="3"/>
  <c r="H68" i="3"/>
  <c r="H84" i="3"/>
  <c r="H74" i="3"/>
  <c r="G80" i="3"/>
  <c r="G81" i="3" s="1"/>
  <c r="G75" i="3"/>
  <c r="J78" i="3"/>
  <c r="I66" i="3"/>
  <c r="F65" i="3"/>
  <c r="H58" i="3"/>
  <c r="E49" i="3"/>
  <c r="F49" i="3" s="1"/>
  <c r="G49" i="3" s="1"/>
  <c r="H49" i="3" s="1"/>
  <c r="I49" i="3" s="1"/>
  <c r="J49" i="3" s="1"/>
  <c r="K49" i="3" s="1"/>
  <c r="E7" i="3"/>
  <c r="F7" i="3" s="1"/>
  <c r="G7" i="3" s="1"/>
  <c r="H7" i="3" s="1"/>
  <c r="I7" i="3" s="1"/>
  <c r="J7" i="3" s="1"/>
  <c r="E3" i="3"/>
  <c r="F3" i="3" s="1"/>
  <c r="G3" i="3" s="1"/>
  <c r="H3" i="3" s="1"/>
  <c r="I3" i="3" s="1"/>
  <c r="J3" i="3" s="1"/>
  <c r="E21" i="3"/>
  <c r="E10" i="3"/>
  <c r="C2" i="4" s="1"/>
  <c r="E25" i="3"/>
  <c r="F25" i="3" s="1"/>
  <c r="G25" i="3" s="1"/>
  <c r="F14" i="3"/>
  <c r="G14" i="3" s="1"/>
  <c r="H14" i="3" s="1"/>
  <c r="I14" i="3" s="1"/>
  <c r="J14" i="3" s="1"/>
  <c r="K14" i="3" s="1"/>
  <c r="L14" i="3" s="1"/>
  <c r="M14" i="3" s="1"/>
  <c r="N14" i="3" s="1"/>
  <c r="O14" i="3" s="1"/>
  <c r="E19" i="3"/>
  <c r="F19" i="3" s="1"/>
  <c r="G19" i="3" s="1"/>
  <c r="H19" i="3" s="1"/>
  <c r="I19" i="3" s="1"/>
  <c r="J19" i="3" s="1"/>
  <c r="K19" i="3" s="1"/>
  <c r="D29" i="3"/>
  <c r="F5" i="3"/>
  <c r="G5" i="3" s="1"/>
  <c r="E28" i="3"/>
  <c r="C3" i="4" s="1"/>
  <c r="F10" i="3"/>
  <c r="D2" i="4" s="1"/>
  <c r="F50" i="3"/>
  <c r="F51" i="3" s="1"/>
  <c r="E31" i="3"/>
  <c r="E37" i="3"/>
  <c r="F37" i="3" s="1"/>
  <c r="G37" i="3" s="1"/>
  <c r="H37" i="3" s="1"/>
  <c r="I37" i="3" s="1"/>
  <c r="E41" i="3"/>
  <c r="F41" i="3" s="1"/>
  <c r="G41" i="3" s="1"/>
  <c r="H41" i="3" s="1"/>
  <c r="L27" i="3"/>
  <c r="F12" i="3"/>
  <c r="H55" i="3"/>
  <c r="E45" i="3"/>
  <c r="F45" i="3" s="1"/>
  <c r="G45" i="3" s="1"/>
  <c r="H45" i="3" s="1"/>
  <c r="H35" i="3"/>
  <c r="F32" i="3"/>
  <c r="G32" i="3" s="1"/>
  <c r="H32" i="3" s="1"/>
  <c r="F53" i="3"/>
  <c r="G53" i="3" s="1"/>
  <c r="H53" i="3" s="1"/>
  <c r="H43" i="3"/>
  <c r="I47" i="3"/>
  <c r="I57" i="3"/>
  <c r="E17" i="3"/>
  <c r="D11" i="3"/>
  <c r="G10" i="3"/>
  <c r="E2" i="4" s="1"/>
  <c r="F9" i="3"/>
  <c r="G9" i="3" s="1"/>
  <c r="H24" i="3"/>
  <c r="L48" i="3"/>
  <c r="I34" i="3"/>
  <c r="H38" i="3"/>
  <c r="J4" i="3"/>
  <c r="I44" i="3"/>
  <c r="G39" i="3"/>
  <c r="I42" i="3"/>
  <c r="K6" i="3"/>
  <c r="J36" i="3"/>
  <c r="M26" i="3"/>
  <c r="I54" i="3"/>
  <c r="I40" i="3"/>
  <c r="L18" i="3"/>
  <c r="I52" i="3"/>
  <c r="K16" i="3"/>
  <c r="J46" i="3"/>
  <c r="M2" i="3"/>
  <c r="H20" i="3"/>
  <c r="J56" i="3"/>
  <c r="H8" i="3"/>
  <c r="H10" i="3" s="1"/>
  <c r="F2" i="4" s="1"/>
  <c r="H22" i="3"/>
  <c r="G23" i="3"/>
  <c r="I111" i="3" l="1"/>
  <c r="I277" i="3"/>
  <c r="G373" i="3"/>
  <c r="G195" i="3"/>
  <c r="G109" i="3"/>
  <c r="G512" i="3"/>
  <c r="E19" i="4" s="1"/>
  <c r="I103" i="3"/>
  <c r="I519" i="3"/>
  <c r="H71" i="3"/>
  <c r="H481" i="3"/>
  <c r="G257" i="3"/>
  <c r="G181" i="3"/>
  <c r="F495" i="3"/>
  <c r="G191" i="3"/>
  <c r="G457" i="3"/>
  <c r="I139" i="3"/>
  <c r="H91" i="3"/>
  <c r="J225" i="3"/>
  <c r="H59" i="3"/>
  <c r="G237" i="3"/>
  <c r="H447" i="3"/>
  <c r="G217" i="3"/>
  <c r="G245" i="3" s="1"/>
  <c r="H177" i="3"/>
  <c r="G484" i="3"/>
  <c r="E17" i="4" s="1"/>
  <c r="G101" i="3"/>
  <c r="G235" i="3"/>
  <c r="H235" i="3" s="1"/>
  <c r="G153" i="3"/>
  <c r="I467" i="3"/>
  <c r="H503" i="3"/>
  <c r="I503" i="3" s="1"/>
  <c r="I455" i="3"/>
  <c r="H507" i="3"/>
  <c r="F31" i="3"/>
  <c r="G291" i="3"/>
  <c r="H115" i="3"/>
  <c r="H155" i="3"/>
  <c r="G165" i="3"/>
  <c r="I317" i="3"/>
  <c r="G384" i="3"/>
  <c r="E14" i="4" s="1"/>
  <c r="G281" i="3"/>
  <c r="G441" i="3"/>
  <c r="H157" i="3"/>
  <c r="G409" i="3"/>
  <c r="H185" i="3"/>
  <c r="H219" i="3"/>
  <c r="I219" i="3" s="1"/>
  <c r="J313" i="3"/>
  <c r="F443" i="3"/>
  <c r="G259" i="3"/>
  <c r="F149" i="3"/>
  <c r="G295" i="3"/>
  <c r="H295" i="3" s="1"/>
  <c r="M395" i="3"/>
  <c r="N395" i="3" s="1"/>
  <c r="G293" i="3"/>
  <c r="H339" i="3"/>
  <c r="H267" i="3"/>
  <c r="I129" i="3"/>
  <c r="G167" i="3"/>
  <c r="H435" i="3"/>
  <c r="G521" i="3"/>
  <c r="E20" i="4"/>
  <c r="I67" i="3"/>
  <c r="H491" i="3"/>
  <c r="H515" i="3"/>
  <c r="G494" i="3"/>
  <c r="E18" i="4" s="1"/>
  <c r="G389" i="3"/>
  <c r="G315" i="3"/>
  <c r="H315" i="3" s="1"/>
  <c r="I315" i="3" s="1"/>
  <c r="I141" i="3"/>
  <c r="G212" i="3"/>
  <c r="E9" i="4" s="1"/>
  <c r="G231" i="3"/>
  <c r="H69" i="3"/>
  <c r="H341" i="3"/>
  <c r="F485" i="3"/>
  <c r="I453" i="3"/>
  <c r="H381" i="3"/>
  <c r="G323" i="3"/>
  <c r="H209" i="3"/>
  <c r="F245" i="3"/>
  <c r="G73" i="3"/>
  <c r="G187" i="3"/>
  <c r="H487" i="3"/>
  <c r="G244" i="3"/>
  <c r="E10" i="4" s="1"/>
  <c r="F415" i="3"/>
  <c r="I486" i="3"/>
  <c r="G379" i="3"/>
  <c r="J405" i="3"/>
  <c r="G261" i="3"/>
  <c r="H271" i="3"/>
  <c r="G148" i="3"/>
  <c r="E7" i="4" s="1"/>
  <c r="H325" i="3"/>
  <c r="I123" i="3"/>
  <c r="J122" i="3"/>
  <c r="G399" i="3"/>
  <c r="H399" i="3" s="1"/>
  <c r="G421" i="3"/>
  <c r="H421" i="3" s="1"/>
  <c r="G348" i="3"/>
  <c r="E13" i="4" s="1"/>
  <c r="G442" i="3"/>
  <c r="E16" i="4" s="1"/>
  <c r="H416" i="3"/>
  <c r="F321" i="3"/>
  <c r="J444" i="3"/>
  <c r="I445" i="3"/>
  <c r="J445" i="3" s="1"/>
  <c r="F289" i="3"/>
  <c r="J371" i="3"/>
  <c r="J145" i="3"/>
  <c r="H351" i="3"/>
  <c r="I351" i="3" s="1"/>
  <c r="H215" i="3"/>
  <c r="F175" i="3"/>
  <c r="G417" i="3"/>
  <c r="G288" i="3"/>
  <c r="E11" i="4" s="1"/>
  <c r="G183" i="3"/>
  <c r="G320" i="3"/>
  <c r="I246" i="3"/>
  <c r="I247" i="3" s="1"/>
  <c r="H437" i="3"/>
  <c r="H347" i="3"/>
  <c r="G414" i="3"/>
  <c r="E15" i="4" s="1"/>
  <c r="H520" i="3"/>
  <c r="F213" i="3"/>
  <c r="H77" i="3"/>
  <c r="G174" i="3"/>
  <c r="F385" i="3"/>
  <c r="H450" i="3"/>
  <c r="I502" i="3"/>
  <c r="J518" i="3"/>
  <c r="H458" i="3"/>
  <c r="L376" i="3"/>
  <c r="J482" i="3"/>
  <c r="J483" i="3"/>
  <c r="G459" i="3"/>
  <c r="K377" i="3"/>
  <c r="H304" i="3"/>
  <c r="H305" i="3"/>
  <c r="I346" i="3"/>
  <c r="I356" i="3"/>
  <c r="I357" i="3"/>
  <c r="H262" i="3"/>
  <c r="H263" i="3" s="1"/>
  <c r="I436" i="3"/>
  <c r="K468" i="3"/>
  <c r="K362" i="3"/>
  <c r="H438" i="3"/>
  <c r="H439" i="3" s="1"/>
  <c r="H378" i="3"/>
  <c r="H354" i="3"/>
  <c r="H355" i="3"/>
  <c r="J278" i="3"/>
  <c r="J279" i="3" s="1"/>
  <c r="I462" i="3"/>
  <c r="H280" i="3"/>
  <c r="H306" i="3"/>
  <c r="H296" i="3"/>
  <c r="H297" i="3" s="1"/>
  <c r="I338" i="3"/>
  <c r="K370" i="3"/>
  <c r="I286" i="3"/>
  <c r="I287" i="3" s="1"/>
  <c r="I490" i="3"/>
  <c r="H500" i="3"/>
  <c r="J466" i="3"/>
  <c r="H420" i="3"/>
  <c r="I380" i="3"/>
  <c r="I430" i="3"/>
  <c r="I364" i="3"/>
  <c r="I434" i="3"/>
  <c r="I352" i="3"/>
  <c r="H322" i="3"/>
  <c r="J498" i="3"/>
  <c r="J499" i="3" s="1"/>
  <c r="I480" i="3"/>
  <c r="I481" i="3" s="1"/>
  <c r="L250" i="3"/>
  <c r="I474" i="3"/>
  <c r="J412" i="3"/>
  <c r="I328" i="3"/>
  <c r="H398" i="3"/>
  <c r="H258" i="3"/>
  <c r="H448" i="3"/>
  <c r="I270" i="3"/>
  <c r="G449" i="3"/>
  <c r="G501" i="3"/>
  <c r="G513" i="3" s="1"/>
  <c r="H470" i="3"/>
  <c r="J276" i="3"/>
  <c r="I516" i="3"/>
  <c r="I517" i="3" s="1"/>
  <c r="H463" i="3"/>
  <c r="K312" i="3"/>
  <c r="G471" i="3"/>
  <c r="J350" i="3"/>
  <c r="H431" i="3"/>
  <c r="H365" i="3"/>
  <c r="H426" i="3"/>
  <c r="H353" i="3"/>
  <c r="H372" i="3"/>
  <c r="K342" i="3"/>
  <c r="K343" i="3" s="1"/>
  <c r="J248" i="3"/>
  <c r="I300" i="3"/>
  <c r="H329" i="3"/>
  <c r="H272" i="3"/>
  <c r="H273" i="3"/>
  <c r="I374" i="3"/>
  <c r="J424" i="3"/>
  <c r="J425" i="3" s="1"/>
  <c r="H392" i="3"/>
  <c r="H456" i="3"/>
  <c r="H310" i="3"/>
  <c r="H375" i="3"/>
  <c r="J478" i="3"/>
  <c r="G393" i="3"/>
  <c r="H360" i="3"/>
  <c r="H361" i="3" s="1"/>
  <c r="J336" i="3"/>
  <c r="J337" i="3" s="1"/>
  <c r="H366" i="3"/>
  <c r="I324" i="3"/>
  <c r="I479" i="3"/>
  <c r="H302" i="3"/>
  <c r="I386" i="3"/>
  <c r="H252" i="3"/>
  <c r="G367" i="3"/>
  <c r="H367" i="3" s="1"/>
  <c r="J428" i="3"/>
  <c r="N394" i="3"/>
  <c r="G303" i="3"/>
  <c r="H387" i="3"/>
  <c r="G451" i="3"/>
  <c r="G307" i="3"/>
  <c r="I506" i="3"/>
  <c r="H284" i="3"/>
  <c r="H264" i="3"/>
  <c r="H265" i="3"/>
  <c r="H432" i="3"/>
  <c r="H433" i="3"/>
  <c r="H282" i="3"/>
  <c r="H256" i="3"/>
  <c r="H257" i="3" s="1"/>
  <c r="H508" i="3"/>
  <c r="H509" i="3"/>
  <c r="H290" i="3"/>
  <c r="I358" i="3"/>
  <c r="H504" i="3"/>
  <c r="I496" i="3"/>
  <c r="J316" i="3"/>
  <c r="J317" i="3" s="1"/>
  <c r="H332" i="3"/>
  <c r="H333" i="3" s="1"/>
  <c r="I249" i="3"/>
  <c r="I268" i="3"/>
  <c r="I269" i="3"/>
  <c r="H497" i="3"/>
  <c r="J454" i="3"/>
  <c r="J422" i="3"/>
  <c r="J423" i="3" s="1"/>
  <c r="H492" i="3"/>
  <c r="H493" i="3" s="1"/>
  <c r="J510" i="3"/>
  <c r="H388" i="3"/>
  <c r="H318" i="3"/>
  <c r="H319" i="3" s="1"/>
  <c r="H390" i="3"/>
  <c r="H391" i="3" s="1"/>
  <c r="I266" i="3"/>
  <c r="H298" i="3"/>
  <c r="H418" i="3"/>
  <c r="I446" i="3"/>
  <c r="H475" i="3"/>
  <c r="I314" i="3"/>
  <c r="I413" i="3"/>
  <c r="G419" i="3"/>
  <c r="H406" i="3"/>
  <c r="H407" i="3" s="1"/>
  <c r="H330" i="3"/>
  <c r="H368" i="3"/>
  <c r="H369" i="3"/>
  <c r="K404" i="3"/>
  <c r="H410" i="3"/>
  <c r="H411" i="3"/>
  <c r="I396" i="3"/>
  <c r="H334" i="3"/>
  <c r="I514" i="3"/>
  <c r="G331" i="3"/>
  <c r="H408" i="3"/>
  <c r="H294" i="3"/>
  <c r="G335" i="3"/>
  <c r="H254" i="3"/>
  <c r="L382" i="3"/>
  <c r="J452" i="3"/>
  <c r="H488" i="3"/>
  <c r="H494" i="3" s="1"/>
  <c r="F18" i="4" s="1"/>
  <c r="I274" i="3"/>
  <c r="H472" i="3"/>
  <c r="G255" i="3"/>
  <c r="K383" i="3"/>
  <c r="H460" i="3"/>
  <c r="G489" i="3"/>
  <c r="G473" i="3"/>
  <c r="H440" i="3"/>
  <c r="H400" i="3"/>
  <c r="I464" i="3"/>
  <c r="G461" i="3"/>
  <c r="H461" i="3" s="1"/>
  <c r="H308" i="3"/>
  <c r="H309" i="3" s="1"/>
  <c r="H402" i="3"/>
  <c r="G401" i="3"/>
  <c r="H465" i="3"/>
  <c r="H260" i="3"/>
  <c r="I340" i="3"/>
  <c r="H292" i="3"/>
  <c r="J469" i="3"/>
  <c r="H344" i="3"/>
  <c r="H345" i="3"/>
  <c r="J363" i="3"/>
  <c r="K476" i="3"/>
  <c r="J326" i="3"/>
  <c r="J327" i="3" s="1"/>
  <c r="H238" i="3"/>
  <c r="H239" i="3"/>
  <c r="H240" i="3"/>
  <c r="H241" i="3" s="1"/>
  <c r="J218" i="3"/>
  <c r="H230" i="3"/>
  <c r="H231" i="3"/>
  <c r="K224" i="3"/>
  <c r="I220" i="3"/>
  <c r="H221" i="3"/>
  <c r="H234" i="3"/>
  <c r="I232" i="3"/>
  <c r="I233" i="3" s="1"/>
  <c r="H216" i="3"/>
  <c r="H236" i="3"/>
  <c r="I214" i="3"/>
  <c r="H226" i="3"/>
  <c r="H227" i="3"/>
  <c r="I242" i="3"/>
  <c r="I243" i="3" s="1"/>
  <c r="I228" i="3"/>
  <c r="I229" i="3" s="1"/>
  <c r="H222" i="3"/>
  <c r="H223" i="3" s="1"/>
  <c r="K200" i="3"/>
  <c r="H194" i="3"/>
  <c r="H195" i="3"/>
  <c r="I204" i="3"/>
  <c r="I205" i="3"/>
  <c r="I176" i="3"/>
  <c r="I177" i="3"/>
  <c r="H206" i="3"/>
  <c r="H207" i="3" s="1"/>
  <c r="I184" i="3"/>
  <c r="H188" i="3"/>
  <c r="J192" i="3"/>
  <c r="I193" i="3"/>
  <c r="J193" i="3" s="1"/>
  <c r="H186" i="3"/>
  <c r="I178" i="3"/>
  <c r="I179" i="3" s="1"/>
  <c r="H196" i="3"/>
  <c r="H197" i="3"/>
  <c r="H198" i="3"/>
  <c r="G199" i="3"/>
  <c r="H210" i="3"/>
  <c r="G211" i="3"/>
  <c r="H190" i="3"/>
  <c r="H191" i="3"/>
  <c r="H202" i="3"/>
  <c r="H182" i="3"/>
  <c r="H180" i="3"/>
  <c r="I208" i="3"/>
  <c r="H164" i="3"/>
  <c r="K170" i="3"/>
  <c r="K171" i="3" s="1"/>
  <c r="I156" i="3"/>
  <c r="J160" i="3"/>
  <c r="H162" i="3"/>
  <c r="H163" i="3"/>
  <c r="H152" i="3"/>
  <c r="J168" i="3"/>
  <c r="I169" i="3"/>
  <c r="J169" i="3" s="1"/>
  <c r="L172" i="3"/>
  <c r="K173" i="3"/>
  <c r="I154" i="3"/>
  <c r="I155" i="3" s="1"/>
  <c r="H150" i="3"/>
  <c r="H158" i="3"/>
  <c r="H159" i="3" s="1"/>
  <c r="H166" i="3"/>
  <c r="H147" i="3"/>
  <c r="K136" i="3"/>
  <c r="K137" i="3" s="1"/>
  <c r="J128" i="3"/>
  <c r="J140" i="3"/>
  <c r="I142" i="3"/>
  <c r="H132" i="3"/>
  <c r="I146" i="3"/>
  <c r="H126" i="3"/>
  <c r="G127" i="3"/>
  <c r="H127" i="3" s="1"/>
  <c r="J138" i="3"/>
  <c r="J134" i="3"/>
  <c r="H130" i="3"/>
  <c r="H131" i="3" s="1"/>
  <c r="K144" i="3"/>
  <c r="I120" i="3"/>
  <c r="H121" i="3"/>
  <c r="I113" i="3"/>
  <c r="J113" i="3" s="1"/>
  <c r="H107" i="3"/>
  <c r="G65" i="3"/>
  <c r="G99" i="3"/>
  <c r="G124" i="3"/>
  <c r="E6" i="4" s="1"/>
  <c r="F125" i="3"/>
  <c r="G117" i="3"/>
  <c r="H118" i="3"/>
  <c r="L104" i="3"/>
  <c r="J102" i="3"/>
  <c r="J103" i="3" s="1"/>
  <c r="G119" i="3"/>
  <c r="K112" i="3"/>
  <c r="I114" i="3"/>
  <c r="H116" i="3"/>
  <c r="H100" i="3"/>
  <c r="I106" i="3"/>
  <c r="H108" i="3"/>
  <c r="H109" i="3" s="1"/>
  <c r="K105" i="3"/>
  <c r="J110" i="3"/>
  <c r="J111" i="3" s="1"/>
  <c r="H85" i="3"/>
  <c r="G30" i="3"/>
  <c r="F60" i="3"/>
  <c r="D4" i="4" s="1"/>
  <c r="E61" i="3"/>
  <c r="F97" i="3"/>
  <c r="G96" i="3"/>
  <c r="E5" i="4" s="1"/>
  <c r="H98" i="3"/>
  <c r="I74" i="3"/>
  <c r="I84" i="3"/>
  <c r="I68" i="3"/>
  <c r="J82" i="3"/>
  <c r="I83" i="3"/>
  <c r="J92" i="3"/>
  <c r="I93" i="3"/>
  <c r="H72" i="3"/>
  <c r="J94" i="3"/>
  <c r="I95" i="3"/>
  <c r="H62" i="3"/>
  <c r="H86" i="3"/>
  <c r="G87" i="3"/>
  <c r="H87" i="3" s="1"/>
  <c r="I70" i="3"/>
  <c r="I71" i="3" s="1"/>
  <c r="H75" i="3"/>
  <c r="J66" i="3"/>
  <c r="I76" i="3"/>
  <c r="K78" i="3"/>
  <c r="J79" i="3"/>
  <c r="K79" i="3" s="1"/>
  <c r="H88" i="3"/>
  <c r="I90" i="3"/>
  <c r="H80" i="3"/>
  <c r="H64" i="3"/>
  <c r="I58" i="3"/>
  <c r="B23" i="4"/>
  <c r="F21" i="3"/>
  <c r="G21" i="3" s="1"/>
  <c r="H21" i="3" s="1"/>
  <c r="E11" i="3"/>
  <c r="I35" i="3"/>
  <c r="G50" i="3"/>
  <c r="H50" i="3" s="1"/>
  <c r="I50" i="3" s="1"/>
  <c r="J50" i="3" s="1"/>
  <c r="H23" i="3"/>
  <c r="H25" i="3"/>
  <c r="J57" i="3"/>
  <c r="F15" i="3"/>
  <c r="G15" i="3" s="1"/>
  <c r="H15" i="3" s="1"/>
  <c r="I15" i="3" s="1"/>
  <c r="J15" i="3" s="1"/>
  <c r="K15" i="3" s="1"/>
  <c r="L15" i="3" s="1"/>
  <c r="M15" i="3" s="1"/>
  <c r="N15" i="3" s="1"/>
  <c r="O15" i="3" s="1"/>
  <c r="F28" i="3"/>
  <c r="D3" i="4" s="1"/>
  <c r="M27" i="3"/>
  <c r="I55" i="3"/>
  <c r="H9" i="3"/>
  <c r="K7" i="3"/>
  <c r="F13" i="3"/>
  <c r="L19" i="3"/>
  <c r="J37" i="3"/>
  <c r="G12" i="3"/>
  <c r="F11" i="3"/>
  <c r="J47" i="3"/>
  <c r="I45" i="3"/>
  <c r="F33" i="3"/>
  <c r="G33" i="3" s="1"/>
  <c r="L49" i="3"/>
  <c r="I53" i="3"/>
  <c r="H39" i="3"/>
  <c r="E29" i="3"/>
  <c r="F17" i="3"/>
  <c r="G17" i="3" s="1"/>
  <c r="K3" i="3"/>
  <c r="L3" i="3" s="1"/>
  <c r="H5" i="3"/>
  <c r="I5" i="3" s="1"/>
  <c r="J5" i="3" s="1"/>
  <c r="G11" i="3"/>
  <c r="K4" i="3"/>
  <c r="J40" i="3"/>
  <c r="J54" i="3"/>
  <c r="J42" i="3"/>
  <c r="M48" i="3"/>
  <c r="K56" i="3"/>
  <c r="I43" i="3"/>
  <c r="N26" i="3"/>
  <c r="I41" i="3"/>
  <c r="I22" i="3"/>
  <c r="I20" i="3"/>
  <c r="J44" i="3"/>
  <c r="I38" i="3"/>
  <c r="L16" i="3"/>
  <c r="J52" i="3"/>
  <c r="P14" i="3"/>
  <c r="N2" i="3"/>
  <c r="I32" i="3"/>
  <c r="I8" i="3"/>
  <c r="I10" i="3" s="1"/>
  <c r="G2" i="4" s="1"/>
  <c r="I24" i="3"/>
  <c r="J34" i="3"/>
  <c r="K46" i="3"/>
  <c r="M18" i="3"/>
  <c r="K36" i="3"/>
  <c r="L6" i="3"/>
  <c r="G125" i="3" l="1"/>
  <c r="H419" i="3"/>
  <c r="H237" i="3"/>
  <c r="K405" i="3"/>
  <c r="I339" i="3"/>
  <c r="H153" i="3"/>
  <c r="H199" i="3"/>
  <c r="I221" i="3"/>
  <c r="I515" i="3"/>
  <c r="I157" i="3"/>
  <c r="H457" i="3"/>
  <c r="H217" i="3"/>
  <c r="J479" i="3"/>
  <c r="K479" i="3" s="1"/>
  <c r="I59" i="3"/>
  <c r="H512" i="3"/>
  <c r="F19" i="4" s="1"/>
  <c r="H259" i="3"/>
  <c r="I497" i="3"/>
  <c r="I91" i="3"/>
  <c r="I329" i="3"/>
  <c r="I215" i="3"/>
  <c r="H281" i="3"/>
  <c r="I281" i="3" s="1"/>
  <c r="I341" i="3"/>
  <c r="J341" i="3" s="1"/>
  <c r="J93" i="3"/>
  <c r="H165" i="3"/>
  <c r="J467" i="3"/>
  <c r="H501" i="3"/>
  <c r="I365" i="3"/>
  <c r="I431" i="3"/>
  <c r="H212" i="3"/>
  <c r="F9" i="4" s="1"/>
  <c r="H288" i="3"/>
  <c r="F11" i="4" s="1"/>
  <c r="H379" i="3"/>
  <c r="G31" i="3"/>
  <c r="J249" i="3"/>
  <c r="K313" i="3"/>
  <c r="I75" i="3"/>
  <c r="J219" i="3"/>
  <c r="G289" i="3"/>
  <c r="I325" i="3"/>
  <c r="H521" i="3"/>
  <c r="F20" i="4"/>
  <c r="H384" i="3"/>
  <c r="F14" i="4" s="1"/>
  <c r="I107" i="3"/>
  <c r="H393" i="3"/>
  <c r="I271" i="3"/>
  <c r="I487" i="3"/>
  <c r="G175" i="3"/>
  <c r="E8" i="4"/>
  <c r="I520" i="3"/>
  <c r="G20" i="4" s="1"/>
  <c r="G321" i="3"/>
  <c r="E12" i="4"/>
  <c r="H187" i="3"/>
  <c r="G149" i="3"/>
  <c r="H99" i="3"/>
  <c r="G485" i="3"/>
  <c r="J83" i="3"/>
  <c r="I121" i="3"/>
  <c r="G213" i="3"/>
  <c r="H409" i="3"/>
  <c r="K363" i="3"/>
  <c r="I375" i="3"/>
  <c r="K145" i="3"/>
  <c r="J413" i="3"/>
  <c r="K413" i="3" s="1"/>
  <c r="H244" i="3"/>
  <c r="F10" i="4" s="1"/>
  <c r="I475" i="3"/>
  <c r="H473" i="3"/>
  <c r="H414" i="3"/>
  <c r="F15" i="4" s="1"/>
  <c r="G495" i="3"/>
  <c r="L377" i="3"/>
  <c r="K371" i="3"/>
  <c r="H459" i="3"/>
  <c r="I209" i="3"/>
  <c r="G385" i="3"/>
  <c r="H174" i="3"/>
  <c r="F8" i="4" s="1"/>
  <c r="H151" i="3"/>
  <c r="G443" i="3"/>
  <c r="F61" i="3"/>
  <c r="I463" i="3"/>
  <c r="J486" i="3"/>
  <c r="H484" i="3"/>
  <c r="F17" i="4" s="1"/>
  <c r="H148" i="3"/>
  <c r="F7" i="4" s="1"/>
  <c r="K469" i="3"/>
  <c r="I521" i="3"/>
  <c r="H471" i="3"/>
  <c r="I465" i="3"/>
  <c r="H323" i="3"/>
  <c r="H348" i="3"/>
  <c r="F13" i="4" s="1"/>
  <c r="H211" i="3"/>
  <c r="H401" i="3"/>
  <c r="K444" i="3"/>
  <c r="H442" i="3"/>
  <c r="F16" i="4" s="1"/>
  <c r="I416" i="3"/>
  <c r="H183" i="3"/>
  <c r="H417" i="3"/>
  <c r="I417" i="3" s="1"/>
  <c r="H320" i="3"/>
  <c r="F12" i="4" s="1"/>
  <c r="H291" i="3"/>
  <c r="H449" i="3"/>
  <c r="J453" i="3"/>
  <c r="K453" i="3" s="1"/>
  <c r="G415" i="3"/>
  <c r="G349" i="3"/>
  <c r="H255" i="3"/>
  <c r="H307" i="3"/>
  <c r="H451" i="3"/>
  <c r="H335" i="3"/>
  <c r="I387" i="3"/>
  <c r="H303" i="3"/>
  <c r="H124" i="3"/>
  <c r="F6" i="4" s="1"/>
  <c r="I353" i="3"/>
  <c r="J246" i="3"/>
  <c r="J247" i="3" s="1"/>
  <c r="I292" i="3"/>
  <c r="I284" i="3"/>
  <c r="H293" i="3"/>
  <c r="H285" i="3"/>
  <c r="K350" i="3"/>
  <c r="I304" i="3"/>
  <c r="I305" i="3" s="1"/>
  <c r="J480" i="3"/>
  <c r="J481" i="3" s="1"/>
  <c r="J314" i="3"/>
  <c r="I456" i="3"/>
  <c r="I457" i="3" s="1"/>
  <c r="J446" i="3"/>
  <c r="M376" i="3"/>
  <c r="I334" i="3"/>
  <c r="L362" i="3"/>
  <c r="I318" i="3"/>
  <c r="I319" i="3"/>
  <c r="K248" i="3"/>
  <c r="J490" i="3"/>
  <c r="J436" i="3"/>
  <c r="I488" i="3"/>
  <c r="H489" i="3"/>
  <c r="J506" i="3"/>
  <c r="J351" i="3"/>
  <c r="J340" i="3"/>
  <c r="I507" i="3"/>
  <c r="I306" i="3"/>
  <c r="I310" i="3"/>
  <c r="M382" i="3"/>
  <c r="H311" i="3"/>
  <c r="I280" i="3"/>
  <c r="L383" i="3"/>
  <c r="J462" i="3"/>
  <c r="I254" i="3"/>
  <c r="I392" i="3"/>
  <c r="I393" i="3" s="1"/>
  <c r="J496" i="3"/>
  <c r="I302" i="3"/>
  <c r="J300" i="3"/>
  <c r="I301" i="3"/>
  <c r="I448" i="3"/>
  <c r="I388" i="3"/>
  <c r="I256" i="3"/>
  <c r="I257" i="3" s="1"/>
  <c r="I460" i="3"/>
  <c r="I461" i="3"/>
  <c r="H389" i="3"/>
  <c r="L342" i="3"/>
  <c r="L343" i="3" s="1"/>
  <c r="L468" i="3"/>
  <c r="K510" i="3"/>
  <c r="L476" i="3"/>
  <c r="J511" i="3"/>
  <c r="K511" i="3" s="1"/>
  <c r="I366" i="3"/>
  <c r="I367" i="3" s="1"/>
  <c r="I372" i="3"/>
  <c r="I398" i="3"/>
  <c r="I399" i="3"/>
  <c r="I491" i="3"/>
  <c r="I437" i="3"/>
  <c r="K454" i="3"/>
  <c r="M250" i="3"/>
  <c r="I296" i="3"/>
  <c r="I297" i="3" s="1"/>
  <c r="J268" i="3"/>
  <c r="J269" i="3" s="1"/>
  <c r="L312" i="3"/>
  <c r="K482" i="3"/>
  <c r="I447" i="3"/>
  <c r="J352" i="3"/>
  <c r="I390" i="3"/>
  <c r="I438" i="3"/>
  <c r="I439" i="3" s="1"/>
  <c r="J396" i="3"/>
  <c r="I420" i="3"/>
  <c r="I397" i="3"/>
  <c r="I508" i="3"/>
  <c r="I258" i="3"/>
  <c r="K466" i="3"/>
  <c r="K467" i="3"/>
  <c r="I410" i="3"/>
  <c r="I411" i="3" s="1"/>
  <c r="I282" i="3"/>
  <c r="J324" i="3"/>
  <c r="I500" i="3"/>
  <c r="I501" i="3" s="1"/>
  <c r="K326" i="3"/>
  <c r="K327" i="3"/>
  <c r="L404" i="3"/>
  <c r="H283" i="3"/>
  <c r="K477" i="3"/>
  <c r="I368" i="3"/>
  <c r="I369" i="3" s="1"/>
  <c r="H373" i="3"/>
  <c r="J328" i="3"/>
  <c r="J329" i="3" s="1"/>
  <c r="J346" i="3"/>
  <c r="I330" i="3"/>
  <c r="I492" i="3"/>
  <c r="J286" i="3"/>
  <c r="J287" i="3"/>
  <c r="I262" i="3"/>
  <c r="I263" i="3"/>
  <c r="I472" i="3"/>
  <c r="H331" i="3"/>
  <c r="I432" i="3"/>
  <c r="K336" i="3"/>
  <c r="K337" i="3" s="1"/>
  <c r="I426" i="3"/>
  <c r="I344" i="3"/>
  <c r="I345" i="3" s="1"/>
  <c r="J274" i="3"/>
  <c r="K422" i="3"/>
  <c r="K423" i="3" s="1"/>
  <c r="H427" i="3"/>
  <c r="I427" i="3" s="1"/>
  <c r="K412" i="3"/>
  <c r="L370" i="3"/>
  <c r="L371" i="3" s="1"/>
  <c r="J356" i="3"/>
  <c r="J357" i="3" s="1"/>
  <c r="I275" i="3"/>
  <c r="J275" i="3" s="1"/>
  <c r="I406" i="3"/>
  <c r="I407" i="3" s="1"/>
  <c r="J455" i="3"/>
  <c r="K455" i="3" s="1"/>
  <c r="I264" i="3"/>
  <c r="I360" i="3"/>
  <c r="I361" i="3" s="1"/>
  <c r="J474" i="3"/>
  <c r="J338" i="3"/>
  <c r="J339" i="3"/>
  <c r="I347" i="3"/>
  <c r="K452" i="3"/>
  <c r="K478" i="3"/>
  <c r="L251" i="3"/>
  <c r="I260" i="3"/>
  <c r="H261" i="3"/>
  <c r="K498" i="3"/>
  <c r="K499" i="3" s="1"/>
  <c r="I332" i="3"/>
  <c r="I333" i="3"/>
  <c r="K316" i="3"/>
  <c r="K317" i="3" s="1"/>
  <c r="I322" i="3"/>
  <c r="I402" i="3"/>
  <c r="J516" i="3"/>
  <c r="H403" i="3"/>
  <c r="I403" i="3" s="1"/>
  <c r="K278" i="3"/>
  <c r="I308" i="3"/>
  <c r="I309" i="3" s="1"/>
  <c r="K276" i="3"/>
  <c r="O394" i="3"/>
  <c r="J277" i="3"/>
  <c r="J434" i="3"/>
  <c r="I294" i="3"/>
  <c r="I295" i="3"/>
  <c r="I418" i="3"/>
  <c r="K428" i="3"/>
  <c r="K424" i="3"/>
  <c r="K425" i="3"/>
  <c r="I435" i="3"/>
  <c r="I458" i="3"/>
  <c r="J464" i="3"/>
  <c r="J429" i="3"/>
  <c r="I470" i="3"/>
  <c r="J364" i="3"/>
  <c r="J365" i="3" s="1"/>
  <c r="K518" i="3"/>
  <c r="I408" i="3"/>
  <c r="I504" i="3"/>
  <c r="I354" i="3"/>
  <c r="I355" i="3" s="1"/>
  <c r="J519" i="3"/>
  <c r="I400" i="3"/>
  <c r="I298" i="3"/>
  <c r="H505" i="3"/>
  <c r="I505" i="3" s="1"/>
  <c r="I252" i="3"/>
  <c r="J430" i="3"/>
  <c r="H299" i="3"/>
  <c r="J358" i="3"/>
  <c r="H253" i="3"/>
  <c r="J374" i="3"/>
  <c r="I378" i="3"/>
  <c r="J502" i="3"/>
  <c r="J503" i="3"/>
  <c r="I440" i="3"/>
  <c r="J514" i="3"/>
  <c r="J520" i="3" s="1"/>
  <c r="H20" i="4" s="1"/>
  <c r="J515" i="3"/>
  <c r="J266" i="3"/>
  <c r="I359" i="3"/>
  <c r="J380" i="3"/>
  <c r="I450" i="3"/>
  <c r="H441" i="3"/>
  <c r="I267" i="3"/>
  <c r="I290" i="3"/>
  <c r="J386" i="3"/>
  <c r="I272" i="3"/>
  <c r="I273" i="3"/>
  <c r="J270" i="3"/>
  <c r="I381" i="3"/>
  <c r="J214" i="3"/>
  <c r="I222" i="3"/>
  <c r="I223" i="3" s="1"/>
  <c r="I226" i="3"/>
  <c r="I234" i="3"/>
  <c r="I235" i="3"/>
  <c r="J220" i="3"/>
  <c r="J221" i="3" s="1"/>
  <c r="L224" i="3"/>
  <c r="K225" i="3"/>
  <c r="L225" i="3" s="1"/>
  <c r="I230" i="3"/>
  <c r="J228" i="3"/>
  <c r="J242" i="3"/>
  <c r="J243" i="3"/>
  <c r="I236" i="3"/>
  <c r="I237" i="3" s="1"/>
  <c r="I216" i="3"/>
  <c r="I217" i="3" s="1"/>
  <c r="J232" i="3"/>
  <c r="J233" i="3" s="1"/>
  <c r="K218" i="3"/>
  <c r="K219" i="3" s="1"/>
  <c r="I240" i="3"/>
  <c r="I241" i="3" s="1"/>
  <c r="I238" i="3"/>
  <c r="I239" i="3" s="1"/>
  <c r="I202" i="3"/>
  <c r="I210" i="3"/>
  <c r="I190" i="3"/>
  <c r="I198" i="3"/>
  <c r="I199" i="3" s="1"/>
  <c r="I196" i="3"/>
  <c r="I197" i="3" s="1"/>
  <c r="J178" i="3"/>
  <c r="J179" i="3"/>
  <c r="I186" i="3"/>
  <c r="I187" i="3"/>
  <c r="K192" i="3"/>
  <c r="K193" i="3" s="1"/>
  <c r="I188" i="3"/>
  <c r="H189" i="3"/>
  <c r="I189" i="3" s="1"/>
  <c r="J184" i="3"/>
  <c r="I185" i="3"/>
  <c r="I206" i="3"/>
  <c r="I207" i="3" s="1"/>
  <c r="J176" i="3"/>
  <c r="J208" i="3"/>
  <c r="I180" i="3"/>
  <c r="J204" i="3"/>
  <c r="J205" i="3" s="1"/>
  <c r="H181" i="3"/>
  <c r="I194" i="3"/>
  <c r="I182" i="3"/>
  <c r="L200" i="3"/>
  <c r="H203" i="3"/>
  <c r="K201" i="3"/>
  <c r="I166" i="3"/>
  <c r="H167" i="3"/>
  <c r="I150" i="3"/>
  <c r="I158" i="3"/>
  <c r="I159" i="3" s="1"/>
  <c r="J154" i="3"/>
  <c r="J155" i="3" s="1"/>
  <c r="K168" i="3"/>
  <c r="I162" i="3"/>
  <c r="K160" i="3"/>
  <c r="J161" i="3"/>
  <c r="J156" i="3"/>
  <c r="J157" i="3" s="1"/>
  <c r="M172" i="3"/>
  <c r="L173" i="3"/>
  <c r="I152" i="3"/>
  <c r="L170" i="3"/>
  <c r="L171" i="3" s="1"/>
  <c r="I164" i="3"/>
  <c r="I165" i="3" s="1"/>
  <c r="I147" i="3"/>
  <c r="L144" i="3"/>
  <c r="I130" i="3"/>
  <c r="I131" i="3" s="1"/>
  <c r="K134" i="3"/>
  <c r="J135" i="3"/>
  <c r="K135" i="3" s="1"/>
  <c r="K138" i="3"/>
  <c r="J139" i="3"/>
  <c r="I126" i="3"/>
  <c r="I127" i="3"/>
  <c r="J146" i="3"/>
  <c r="I132" i="3"/>
  <c r="H133" i="3"/>
  <c r="J142" i="3"/>
  <c r="I143" i="3"/>
  <c r="J143" i="3" s="1"/>
  <c r="K140" i="3"/>
  <c r="J141" i="3"/>
  <c r="K128" i="3"/>
  <c r="J129" i="3"/>
  <c r="K129" i="3" s="1"/>
  <c r="L136" i="3"/>
  <c r="J120" i="3"/>
  <c r="H65" i="3"/>
  <c r="L105" i="3"/>
  <c r="H117" i="3"/>
  <c r="K110" i="3"/>
  <c r="I108" i="3"/>
  <c r="I109" i="3"/>
  <c r="I100" i="3"/>
  <c r="K122" i="3"/>
  <c r="J114" i="3"/>
  <c r="L112" i="3"/>
  <c r="M104" i="3"/>
  <c r="J106" i="3"/>
  <c r="J123" i="3"/>
  <c r="K113" i="3"/>
  <c r="H119" i="3"/>
  <c r="H101" i="3"/>
  <c r="I116" i="3"/>
  <c r="I115" i="3"/>
  <c r="K102" i="3"/>
  <c r="K103" i="3"/>
  <c r="I118" i="3"/>
  <c r="G97" i="3"/>
  <c r="J95" i="3"/>
  <c r="H96" i="3"/>
  <c r="F5" i="4" s="1"/>
  <c r="H30" i="3"/>
  <c r="G60" i="3"/>
  <c r="E4" i="4" s="1"/>
  <c r="I98" i="3"/>
  <c r="J70" i="3"/>
  <c r="I86" i="3"/>
  <c r="I87" i="3" s="1"/>
  <c r="K94" i="3"/>
  <c r="I72" i="3"/>
  <c r="K66" i="3"/>
  <c r="H73" i="3"/>
  <c r="L78" i="3"/>
  <c r="I62" i="3"/>
  <c r="K92" i="3"/>
  <c r="K93" i="3" s="1"/>
  <c r="J76" i="3"/>
  <c r="H63" i="3"/>
  <c r="I77" i="3"/>
  <c r="I64" i="3"/>
  <c r="J67" i="3"/>
  <c r="I80" i="3"/>
  <c r="K82" i="3"/>
  <c r="J68" i="3"/>
  <c r="H81" i="3"/>
  <c r="J84" i="3"/>
  <c r="J90" i="3"/>
  <c r="J91" i="3" s="1"/>
  <c r="I85" i="3"/>
  <c r="I69" i="3"/>
  <c r="I88" i="3"/>
  <c r="H89" i="3"/>
  <c r="J74" i="3"/>
  <c r="J58" i="3"/>
  <c r="C23" i="4"/>
  <c r="J35" i="3"/>
  <c r="G51" i="3"/>
  <c r="H51" i="3" s="1"/>
  <c r="I51" i="3" s="1"/>
  <c r="J51" i="3" s="1"/>
  <c r="J55" i="3"/>
  <c r="K57" i="3"/>
  <c r="I23" i="3"/>
  <c r="G13" i="3"/>
  <c r="N27" i="3"/>
  <c r="I9" i="3"/>
  <c r="I11" i="3" s="1"/>
  <c r="K47" i="3"/>
  <c r="K37" i="3"/>
  <c r="K5" i="3"/>
  <c r="H11" i="3"/>
  <c r="F29" i="3"/>
  <c r="H12" i="3"/>
  <c r="G28" i="3"/>
  <c r="E3" i="4" s="1"/>
  <c r="J43" i="3"/>
  <c r="J53" i="3"/>
  <c r="H33" i="3"/>
  <c r="I33" i="3" s="1"/>
  <c r="H17" i="3"/>
  <c r="P15" i="3"/>
  <c r="M3" i="3"/>
  <c r="L46" i="3"/>
  <c r="N18" i="3"/>
  <c r="J38" i="3"/>
  <c r="I39" i="3"/>
  <c r="J24" i="3"/>
  <c r="M19" i="3"/>
  <c r="L36" i="3"/>
  <c r="J8" i="3"/>
  <c r="K52" i="3"/>
  <c r="K44" i="3"/>
  <c r="I25" i="3"/>
  <c r="J45" i="3"/>
  <c r="K40" i="3"/>
  <c r="M6" i="3"/>
  <c r="M16" i="3"/>
  <c r="J41" i="3"/>
  <c r="L7" i="3"/>
  <c r="J32" i="3"/>
  <c r="J20" i="3"/>
  <c r="Q14" i="3"/>
  <c r="K50" i="3"/>
  <c r="K54" i="3"/>
  <c r="L4" i="3"/>
  <c r="O26" i="3"/>
  <c r="L56" i="3"/>
  <c r="N48" i="3"/>
  <c r="M49" i="3"/>
  <c r="K42" i="3"/>
  <c r="I21" i="3"/>
  <c r="J22" i="3"/>
  <c r="O2" i="3"/>
  <c r="K34" i="3"/>
  <c r="I119" i="3" l="1"/>
  <c r="L363" i="3"/>
  <c r="K277" i="3"/>
  <c r="I203" i="3"/>
  <c r="H245" i="3"/>
  <c r="K249" i="3"/>
  <c r="J387" i="3"/>
  <c r="I133" i="3"/>
  <c r="I335" i="3"/>
  <c r="J497" i="3"/>
  <c r="J375" i="3"/>
  <c r="I451" i="3"/>
  <c r="J507" i="3"/>
  <c r="J325" i="3"/>
  <c r="I379" i="3"/>
  <c r="I183" i="3"/>
  <c r="J437" i="3"/>
  <c r="J431" i="3"/>
  <c r="K139" i="3"/>
  <c r="K351" i="3"/>
  <c r="I212" i="3"/>
  <c r="G9" i="4" s="1"/>
  <c r="J447" i="3"/>
  <c r="K519" i="3"/>
  <c r="L313" i="3"/>
  <c r="I81" i="3"/>
  <c r="L113" i="3"/>
  <c r="L145" i="3"/>
  <c r="J107" i="3"/>
  <c r="I489" i="3"/>
  <c r="G61" i="3"/>
  <c r="L201" i="3"/>
  <c r="J121" i="3"/>
  <c r="K121" i="3" s="1"/>
  <c r="I253" i="3"/>
  <c r="J185" i="3"/>
  <c r="H321" i="3"/>
  <c r="J209" i="3"/>
  <c r="I414" i="3"/>
  <c r="G15" i="4" s="1"/>
  <c r="J301" i="3"/>
  <c r="H385" i="3"/>
  <c r="K83" i="3"/>
  <c r="I331" i="3"/>
  <c r="H213" i="3"/>
  <c r="I323" i="3"/>
  <c r="H175" i="3"/>
  <c r="H289" i="3"/>
  <c r="H485" i="3"/>
  <c r="I288" i="3"/>
  <c r="G11" i="4" s="1"/>
  <c r="M173" i="3"/>
  <c r="M251" i="3"/>
  <c r="K429" i="3"/>
  <c r="I494" i="3"/>
  <c r="G18" i="4" s="1"/>
  <c r="K161" i="3"/>
  <c r="I285" i="3"/>
  <c r="J435" i="3"/>
  <c r="K435" i="3" s="1"/>
  <c r="L469" i="3"/>
  <c r="I311" i="3"/>
  <c r="J487" i="3"/>
  <c r="I384" i="3"/>
  <c r="G14" i="4" s="1"/>
  <c r="J381" i="3"/>
  <c r="H349" i="3"/>
  <c r="I291" i="3"/>
  <c r="J291" i="3" s="1"/>
  <c r="I320" i="3"/>
  <c r="I151" i="3"/>
  <c r="J267" i="3"/>
  <c r="H149" i="3"/>
  <c r="I449" i="3"/>
  <c r="I348" i="3"/>
  <c r="G13" i="4" s="1"/>
  <c r="K246" i="3"/>
  <c r="K247" i="3" s="1"/>
  <c r="I211" i="3"/>
  <c r="I174" i="3"/>
  <c r="G8" i="4" s="1"/>
  <c r="K141" i="3"/>
  <c r="I167" i="3"/>
  <c r="I441" i="3"/>
  <c r="I261" i="3"/>
  <c r="J397" i="3"/>
  <c r="I244" i="3"/>
  <c r="G10" i="4" s="1"/>
  <c r="I148" i="3"/>
  <c r="I484" i="3"/>
  <c r="G17" i="4" s="1"/>
  <c r="I181" i="3"/>
  <c r="K486" i="3"/>
  <c r="I512" i="3"/>
  <c r="G19" i="4" s="1"/>
  <c r="J177" i="3"/>
  <c r="I373" i="3"/>
  <c r="I65" i="3"/>
  <c r="I255" i="3"/>
  <c r="I299" i="3"/>
  <c r="I283" i="3"/>
  <c r="J283" i="3" s="1"/>
  <c r="I442" i="3"/>
  <c r="G16" i="4" s="1"/>
  <c r="J416" i="3"/>
  <c r="J417" i="3" s="1"/>
  <c r="H495" i="3"/>
  <c r="M383" i="3"/>
  <c r="H443" i="3"/>
  <c r="I293" i="3"/>
  <c r="L444" i="3"/>
  <c r="K445" i="3"/>
  <c r="L445" i="3" s="1"/>
  <c r="I389" i="3"/>
  <c r="J389" i="3" s="1"/>
  <c r="H415" i="3"/>
  <c r="H513" i="3"/>
  <c r="L412" i="3"/>
  <c r="K386" i="3"/>
  <c r="J332" i="3"/>
  <c r="N382" i="3"/>
  <c r="M404" i="3"/>
  <c r="J470" i="3"/>
  <c r="J264" i="3"/>
  <c r="J508" i="3"/>
  <c r="K490" i="3"/>
  <c r="L278" i="3"/>
  <c r="L454" i="3"/>
  <c r="L455" i="3" s="1"/>
  <c r="J420" i="3"/>
  <c r="L248" i="3"/>
  <c r="I421" i="3"/>
  <c r="J318" i="3"/>
  <c r="J458" i="3"/>
  <c r="I459" i="3"/>
  <c r="J459" i="3" s="1"/>
  <c r="M476" i="3"/>
  <c r="N376" i="3"/>
  <c r="L422" i="3"/>
  <c r="J378" i="3"/>
  <c r="J492" i="3"/>
  <c r="J302" i="3"/>
  <c r="I471" i="3"/>
  <c r="I509" i="3"/>
  <c r="J509" i="3" s="1"/>
  <c r="J491" i="3"/>
  <c r="K279" i="3"/>
  <c r="J406" i="3"/>
  <c r="J407" i="3" s="1"/>
  <c r="J330" i="3"/>
  <c r="K496" i="3"/>
  <c r="K497" i="3"/>
  <c r="K346" i="3"/>
  <c r="J392" i="3"/>
  <c r="K374" i="3"/>
  <c r="K516" i="3"/>
  <c r="J347" i="3"/>
  <c r="J517" i="3"/>
  <c r="J398" i="3"/>
  <c r="J399" i="3"/>
  <c r="J402" i="3"/>
  <c r="K356" i="3"/>
  <c r="K357" i="3" s="1"/>
  <c r="K328" i="3"/>
  <c r="K329" i="3" s="1"/>
  <c r="K396" i="3"/>
  <c r="J372" i="3"/>
  <c r="J254" i="3"/>
  <c r="M362" i="3"/>
  <c r="K270" i="3"/>
  <c r="K358" i="3"/>
  <c r="K464" i="3"/>
  <c r="K462" i="3"/>
  <c r="J271" i="3"/>
  <c r="J359" i="3"/>
  <c r="J465" i="3"/>
  <c r="J322" i="3"/>
  <c r="M370" i="3"/>
  <c r="J438" i="3"/>
  <c r="J439" i="3" s="1"/>
  <c r="J463" i="3"/>
  <c r="J272" i="3"/>
  <c r="J273" i="3" s="1"/>
  <c r="J334" i="3"/>
  <c r="J335" i="3" s="1"/>
  <c r="M342" i="3"/>
  <c r="M343" i="3"/>
  <c r="K380" i="3"/>
  <c r="J294" i="3"/>
  <c r="J295" i="3" s="1"/>
  <c r="L478" i="3"/>
  <c r="L336" i="3"/>
  <c r="L337" i="3" s="1"/>
  <c r="K324" i="3"/>
  <c r="J460" i="3"/>
  <c r="J461" i="3" s="1"/>
  <c r="J354" i="3"/>
  <c r="J432" i="3"/>
  <c r="L452" i="3"/>
  <c r="I433" i="3"/>
  <c r="J282" i="3"/>
  <c r="J256" i="3"/>
  <c r="J257" i="3"/>
  <c r="K340" i="3"/>
  <c r="J304" i="3"/>
  <c r="J390" i="3"/>
  <c r="J368" i="3"/>
  <c r="L477" i="3"/>
  <c r="J252" i="3"/>
  <c r="M377" i="3"/>
  <c r="J290" i="3"/>
  <c r="L424" i="3"/>
  <c r="L510" i="3"/>
  <c r="J298" i="3"/>
  <c r="L498" i="3"/>
  <c r="L499" i="3" s="1"/>
  <c r="L405" i="3"/>
  <c r="K446" i="3"/>
  <c r="K447" i="3" s="1"/>
  <c r="L482" i="3"/>
  <c r="M468" i="3"/>
  <c r="J310" i="3"/>
  <c r="J344" i="3"/>
  <c r="J345" i="3" s="1"/>
  <c r="K483" i="3"/>
  <c r="J456" i="3"/>
  <c r="J457" i="3" s="1"/>
  <c r="J418" i="3"/>
  <c r="K314" i="3"/>
  <c r="I419" i="3"/>
  <c r="J315" i="3"/>
  <c r="K480" i="3"/>
  <c r="J504" i="3"/>
  <c r="J388" i="3"/>
  <c r="K434" i="3"/>
  <c r="J472" i="3"/>
  <c r="K268" i="3"/>
  <c r="K269" i="3" s="1"/>
  <c r="K506" i="3"/>
  <c r="I473" i="3"/>
  <c r="K514" i="3"/>
  <c r="P394" i="3"/>
  <c r="L466" i="3"/>
  <c r="L467" i="3"/>
  <c r="J448" i="3"/>
  <c r="N250" i="3"/>
  <c r="L276" i="3"/>
  <c r="L277" i="3" s="1"/>
  <c r="K286" i="3"/>
  <c r="K436" i="3"/>
  <c r="K437" i="3" s="1"/>
  <c r="J292" i="3"/>
  <c r="J366" i="3"/>
  <c r="J367" i="3" s="1"/>
  <c r="K430" i="3"/>
  <c r="K431" i="3" s="1"/>
  <c r="I391" i="3"/>
  <c r="L316" i="3"/>
  <c r="L317" i="3"/>
  <c r="J280" i="3"/>
  <c r="K352" i="3"/>
  <c r="J353" i="3"/>
  <c r="K353" i="3" s="1"/>
  <c r="K274" i="3"/>
  <c r="L428" i="3"/>
  <c r="J400" i="3"/>
  <c r="J260" i="3"/>
  <c r="L326" i="3"/>
  <c r="L327" i="3" s="1"/>
  <c r="J450" i="3"/>
  <c r="I401" i="3"/>
  <c r="J426" i="3"/>
  <c r="J500" i="3"/>
  <c r="J306" i="3"/>
  <c r="M312" i="3"/>
  <c r="I307" i="3"/>
  <c r="K266" i="3"/>
  <c r="J410" i="3"/>
  <c r="L350" i="3"/>
  <c r="J408" i="3"/>
  <c r="K338" i="3"/>
  <c r="K339" i="3" s="1"/>
  <c r="I409" i="3"/>
  <c r="K474" i="3"/>
  <c r="J296" i="3"/>
  <c r="J297" i="3"/>
  <c r="J440" i="3"/>
  <c r="O395" i="3"/>
  <c r="J475" i="3"/>
  <c r="J262" i="3"/>
  <c r="J263" i="3" s="1"/>
  <c r="J258" i="3"/>
  <c r="L518" i="3"/>
  <c r="J360" i="3"/>
  <c r="I259" i="3"/>
  <c r="K300" i="3"/>
  <c r="J488" i="3"/>
  <c r="J494" i="3" s="1"/>
  <c r="H18" i="4" s="1"/>
  <c r="J489" i="3"/>
  <c r="J284" i="3"/>
  <c r="J285" i="3" s="1"/>
  <c r="K502" i="3"/>
  <c r="K503" i="3" s="1"/>
  <c r="K364" i="3"/>
  <c r="J308" i="3"/>
  <c r="J309" i="3" s="1"/>
  <c r="I265" i="3"/>
  <c r="I493" i="3"/>
  <c r="I303" i="3"/>
  <c r="L218" i="3"/>
  <c r="J238" i="3"/>
  <c r="J239" i="3"/>
  <c r="J240" i="3"/>
  <c r="J241" i="3" s="1"/>
  <c r="J230" i="3"/>
  <c r="M224" i="3"/>
  <c r="M225" i="3" s="1"/>
  <c r="K232" i="3"/>
  <c r="K233" i="3" s="1"/>
  <c r="K242" i="3"/>
  <c r="K243" i="3" s="1"/>
  <c r="K228" i="3"/>
  <c r="J229" i="3"/>
  <c r="K220" i="3"/>
  <c r="J234" i="3"/>
  <c r="J235" i="3" s="1"/>
  <c r="K214" i="3"/>
  <c r="J216" i="3"/>
  <c r="J236" i="3"/>
  <c r="I231" i="3"/>
  <c r="J231" i="3" s="1"/>
  <c r="J226" i="3"/>
  <c r="I227" i="3"/>
  <c r="J227" i="3" s="1"/>
  <c r="J222" i="3"/>
  <c r="J215" i="3"/>
  <c r="J180" i="3"/>
  <c r="K208" i="3"/>
  <c r="J206" i="3"/>
  <c r="J207" i="3"/>
  <c r="K204" i="3"/>
  <c r="L192" i="3"/>
  <c r="M200" i="3"/>
  <c r="J190" i="3"/>
  <c r="I191" i="3"/>
  <c r="J191" i="3" s="1"/>
  <c r="J186" i="3"/>
  <c r="J187" i="3" s="1"/>
  <c r="K178" i="3"/>
  <c r="K179" i="3" s="1"/>
  <c r="J196" i="3"/>
  <c r="J197" i="3"/>
  <c r="J182" i="3"/>
  <c r="J183" i="3" s="1"/>
  <c r="K176" i="3"/>
  <c r="K184" i="3"/>
  <c r="J188" i="3"/>
  <c r="J198" i="3"/>
  <c r="J199" i="3"/>
  <c r="J194" i="3"/>
  <c r="J210" i="3"/>
  <c r="I195" i="3"/>
  <c r="J202" i="3"/>
  <c r="J203" i="3" s="1"/>
  <c r="J152" i="3"/>
  <c r="L168" i="3"/>
  <c r="J164" i="3"/>
  <c r="J165" i="3" s="1"/>
  <c r="I153" i="3"/>
  <c r="L160" i="3"/>
  <c r="J162" i="3"/>
  <c r="I163" i="3"/>
  <c r="J163" i="3" s="1"/>
  <c r="K169" i="3"/>
  <c r="K154" i="3"/>
  <c r="J158" i="3"/>
  <c r="J159" i="3"/>
  <c r="J150" i="3"/>
  <c r="M170" i="3"/>
  <c r="N172" i="3"/>
  <c r="K156" i="3"/>
  <c r="J166" i="3"/>
  <c r="J147" i="3"/>
  <c r="L128" i="3"/>
  <c r="M136" i="3"/>
  <c r="L137" i="3"/>
  <c r="L140" i="3"/>
  <c r="K142" i="3"/>
  <c r="J132" i="3"/>
  <c r="K146" i="3"/>
  <c r="J126" i="3"/>
  <c r="J127" i="3"/>
  <c r="L138" i="3"/>
  <c r="L134" i="3"/>
  <c r="J130" i="3"/>
  <c r="M144" i="3"/>
  <c r="K123" i="3"/>
  <c r="K120" i="3"/>
  <c r="I117" i="3"/>
  <c r="J115" i="3"/>
  <c r="H125" i="3"/>
  <c r="H97" i="3"/>
  <c r="J85" i="3"/>
  <c r="I124" i="3"/>
  <c r="G6" i="4" s="1"/>
  <c r="J116" i="3"/>
  <c r="K106" i="3"/>
  <c r="L102" i="3"/>
  <c r="L103" i="3"/>
  <c r="N104" i="3"/>
  <c r="M112" i="3"/>
  <c r="I101" i="3"/>
  <c r="L110" i="3"/>
  <c r="J118" i="3"/>
  <c r="J119" i="3" s="1"/>
  <c r="M105" i="3"/>
  <c r="K114" i="3"/>
  <c r="L122" i="3"/>
  <c r="J100" i="3"/>
  <c r="J108" i="3"/>
  <c r="J109" i="3" s="1"/>
  <c r="K111" i="3"/>
  <c r="K95" i="3"/>
  <c r="I99" i="3"/>
  <c r="H60" i="3"/>
  <c r="F4" i="4" s="1"/>
  <c r="I30" i="3"/>
  <c r="I96" i="3"/>
  <c r="G5" i="4" s="1"/>
  <c r="H31" i="3"/>
  <c r="J98" i="3"/>
  <c r="I63" i="3"/>
  <c r="K76" i="3"/>
  <c r="L82" i="3"/>
  <c r="M78" i="3"/>
  <c r="K74" i="3"/>
  <c r="K68" i="3"/>
  <c r="J80" i="3"/>
  <c r="J64" i="3"/>
  <c r="J77" i="3"/>
  <c r="L79" i="3"/>
  <c r="J69" i="3"/>
  <c r="J72" i="3"/>
  <c r="L92" i="3"/>
  <c r="L93" i="3" s="1"/>
  <c r="J62" i="3"/>
  <c r="L66" i="3"/>
  <c r="J75" i="3"/>
  <c r="K67" i="3"/>
  <c r="J88" i="3"/>
  <c r="I73" i="3"/>
  <c r="I89" i="3"/>
  <c r="L94" i="3"/>
  <c r="J86" i="3"/>
  <c r="J87" i="3" s="1"/>
  <c r="K90" i="3"/>
  <c r="K91" i="3" s="1"/>
  <c r="K70" i="3"/>
  <c r="K84" i="3"/>
  <c r="J71" i="3"/>
  <c r="K58" i="3"/>
  <c r="J59" i="3"/>
  <c r="O27" i="3"/>
  <c r="D23" i="4"/>
  <c r="K35" i="3"/>
  <c r="L37" i="3"/>
  <c r="L5" i="3"/>
  <c r="L47" i="3"/>
  <c r="K51" i="3"/>
  <c r="Q15" i="3"/>
  <c r="K43" i="3"/>
  <c r="N19" i="3"/>
  <c r="K53" i="3"/>
  <c r="N49" i="3"/>
  <c r="G29" i="3"/>
  <c r="I12" i="3"/>
  <c r="H28" i="3"/>
  <c r="F3" i="4" s="1"/>
  <c r="J25" i="3"/>
  <c r="H13" i="3"/>
  <c r="J33" i="3"/>
  <c r="K45" i="3"/>
  <c r="K41" i="3"/>
  <c r="I17" i="3"/>
  <c r="J21" i="3"/>
  <c r="M7" i="3"/>
  <c r="J10" i="3"/>
  <c r="H2" i="4" s="1"/>
  <c r="N3" i="3"/>
  <c r="M56" i="3"/>
  <c r="M4" i="3"/>
  <c r="L54" i="3"/>
  <c r="M36" i="3"/>
  <c r="K55" i="3"/>
  <c r="K32" i="3"/>
  <c r="N6" i="3"/>
  <c r="L40" i="3"/>
  <c r="L50" i="3"/>
  <c r="L42" i="3"/>
  <c r="K38" i="3"/>
  <c r="O18" i="3"/>
  <c r="P26" i="3"/>
  <c r="P2" i="3"/>
  <c r="L34" i="3"/>
  <c r="L57" i="3"/>
  <c r="L52" i="3"/>
  <c r="R14" i="3"/>
  <c r="O48" i="3"/>
  <c r="K24" i="3"/>
  <c r="N16" i="3"/>
  <c r="L44" i="3"/>
  <c r="K22" i="3"/>
  <c r="K8" i="3"/>
  <c r="K10" i="3" s="1"/>
  <c r="I2" i="4" s="1"/>
  <c r="J9" i="3"/>
  <c r="J23" i="3"/>
  <c r="M46" i="3"/>
  <c r="J39" i="3"/>
  <c r="K20" i="3"/>
  <c r="K107" i="3" l="1"/>
  <c r="J421" i="3"/>
  <c r="K487" i="3"/>
  <c r="J441" i="3"/>
  <c r="J331" i="3"/>
  <c r="J195" i="3"/>
  <c r="K185" i="3"/>
  <c r="N251" i="3"/>
  <c r="M405" i="3"/>
  <c r="L141" i="3"/>
  <c r="I443" i="3"/>
  <c r="K325" i="3"/>
  <c r="K375" i="3"/>
  <c r="J303" i="3"/>
  <c r="L429" i="3"/>
  <c r="M429" i="3" s="1"/>
  <c r="I213" i="3"/>
  <c r="J401" i="3"/>
  <c r="M201" i="3"/>
  <c r="J512" i="3"/>
  <c r="H19" i="4" s="1"/>
  <c r="K397" i="3"/>
  <c r="K517" i="3"/>
  <c r="I349" i="3"/>
  <c r="K267" i="3"/>
  <c r="L83" i="3"/>
  <c r="J293" i="3"/>
  <c r="K293" i="3" s="1"/>
  <c r="N383" i="3"/>
  <c r="J63" i="3"/>
  <c r="J211" i="3"/>
  <c r="K229" i="3"/>
  <c r="K271" i="3"/>
  <c r="K520" i="3"/>
  <c r="I20" i="4" s="1"/>
  <c r="N105" i="3"/>
  <c r="O105" i="3" s="1"/>
  <c r="J307" i="3"/>
  <c r="I321" i="3"/>
  <c r="G12" i="4"/>
  <c r="M477" i="3"/>
  <c r="I175" i="3"/>
  <c r="N173" i="3"/>
  <c r="J288" i="3"/>
  <c r="H11" i="4" s="1"/>
  <c r="J433" i="3"/>
  <c r="I513" i="3"/>
  <c r="L161" i="3"/>
  <c r="I289" i="3"/>
  <c r="J117" i="3"/>
  <c r="J373" i="3"/>
  <c r="K301" i="3"/>
  <c r="J259" i="3"/>
  <c r="K315" i="3"/>
  <c r="K177" i="3"/>
  <c r="P395" i="3"/>
  <c r="Q395" i="3" s="1"/>
  <c r="I149" i="3"/>
  <c r="G7" i="4"/>
  <c r="J384" i="3"/>
  <c r="H14" i="4" s="1"/>
  <c r="K347" i="3"/>
  <c r="J212" i="3"/>
  <c r="H9" i="4" s="1"/>
  <c r="J409" i="3"/>
  <c r="L279" i="3"/>
  <c r="J101" i="3"/>
  <c r="K491" i="3"/>
  <c r="I415" i="3"/>
  <c r="J89" i="3"/>
  <c r="I485" i="3"/>
  <c r="J493" i="3"/>
  <c r="J495" i="3" s="1"/>
  <c r="J414" i="3"/>
  <c r="H15" i="4" s="1"/>
  <c r="L169" i="3"/>
  <c r="J181" i="3"/>
  <c r="K71" i="3"/>
  <c r="J153" i="3"/>
  <c r="J442" i="3"/>
  <c r="H16" i="4" s="1"/>
  <c r="K416" i="3"/>
  <c r="J244" i="3"/>
  <c r="H10" i="4" s="1"/>
  <c r="J265" i="3"/>
  <c r="J449" i="3"/>
  <c r="J484" i="3"/>
  <c r="H17" i="4" s="1"/>
  <c r="K381" i="3"/>
  <c r="L246" i="3"/>
  <c r="L247" i="3" s="1"/>
  <c r="J473" i="3"/>
  <c r="J320" i="3"/>
  <c r="H12" i="4" s="1"/>
  <c r="N377" i="3"/>
  <c r="K463" i="3"/>
  <c r="J148" i="3"/>
  <c r="H7" i="4" s="1"/>
  <c r="I385" i="3"/>
  <c r="K69" i="3"/>
  <c r="J255" i="3"/>
  <c r="K255" i="3" s="1"/>
  <c r="J471" i="3"/>
  <c r="M79" i="3"/>
  <c r="J521" i="3"/>
  <c r="L486" i="3"/>
  <c r="J174" i="3"/>
  <c r="L483" i="3"/>
  <c r="I495" i="3"/>
  <c r="J65" i="3"/>
  <c r="I245" i="3"/>
  <c r="J323" i="3"/>
  <c r="J348" i="3"/>
  <c r="H13" i="4" s="1"/>
  <c r="L351" i="3"/>
  <c r="M444" i="3"/>
  <c r="M445" i="3"/>
  <c r="K504" i="3"/>
  <c r="M424" i="3"/>
  <c r="L462" i="3"/>
  <c r="K392" i="3"/>
  <c r="K426" i="3"/>
  <c r="L480" i="3"/>
  <c r="L324" i="3"/>
  <c r="L325" i="3" s="1"/>
  <c r="L464" i="3"/>
  <c r="K318" i="3"/>
  <c r="K262" i="3"/>
  <c r="J427" i="3"/>
  <c r="K427" i="3" s="1"/>
  <c r="K481" i="3"/>
  <c r="L481" i="3" s="1"/>
  <c r="K290" i="3"/>
  <c r="K465" i="3"/>
  <c r="L346" i="3"/>
  <c r="J319" i="3"/>
  <c r="M336" i="3"/>
  <c r="M337" i="3" s="1"/>
  <c r="L358" i="3"/>
  <c r="K450" i="3"/>
  <c r="K252" i="3"/>
  <c r="M478" i="3"/>
  <c r="K359" i="3"/>
  <c r="M248" i="3"/>
  <c r="J451" i="3"/>
  <c r="J253" i="3"/>
  <c r="L479" i="3"/>
  <c r="M479" i="3" s="1"/>
  <c r="L496" i="3"/>
  <c r="L249" i="3"/>
  <c r="K440" i="3"/>
  <c r="K441" i="3" s="1"/>
  <c r="L286" i="3"/>
  <c r="L270" i="3"/>
  <c r="K420" i="3"/>
  <c r="K421" i="3" s="1"/>
  <c r="K287" i="3"/>
  <c r="L314" i="3"/>
  <c r="K368" i="3"/>
  <c r="K294" i="3"/>
  <c r="N362" i="3"/>
  <c r="K330" i="3"/>
  <c r="K331" i="3" s="1"/>
  <c r="K296" i="3"/>
  <c r="J369" i="3"/>
  <c r="K369" i="3" s="1"/>
  <c r="M363" i="3"/>
  <c r="N363" i="3" s="1"/>
  <c r="K406" i="3"/>
  <c r="K407" i="3" s="1"/>
  <c r="M454" i="3"/>
  <c r="M455" i="3" s="1"/>
  <c r="K258" i="3"/>
  <c r="L474" i="3"/>
  <c r="M276" i="3"/>
  <c r="K390" i="3"/>
  <c r="L380" i="3"/>
  <c r="K260" i="3"/>
  <c r="O250" i="3"/>
  <c r="O251" i="3" s="1"/>
  <c r="K304" i="3"/>
  <c r="K456" i="3"/>
  <c r="K457" i="3" s="1"/>
  <c r="J305" i="3"/>
  <c r="K372" i="3"/>
  <c r="L338" i="3"/>
  <c r="L339" i="3"/>
  <c r="L340" i="3"/>
  <c r="K308" i="3"/>
  <c r="K309" i="3" s="1"/>
  <c r="L364" i="3"/>
  <c r="M428" i="3"/>
  <c r="K344" i="3"/>
  <c r="K345" i="3" s="1"/>
  <c r="K508" i="3"/>
  <c r="K509" i="3" s="1"/>
  <c r="L274" i="3"/>
  <c r="K310" i="3"/>
  <c r="K264" i="3"/>
  <c r="M350" i="3"/>
  <c r="Q394" i="3"/>
  <c r="J311" i="3"/>
  <c r="K311" i="3" s="1"/>
  <c r="L502" i="3"/>
  <c r="L503" i="3" s="1"/>
  <c r="N468" i="3"/>
  <c r="K470" i="3"/>
  <c r="M469" i="3"/>
  <c r="K402" i="3"/>
  <c r="M482" i="3"/>
  <c r="J403" i="3"/>
  <c r="L506" i="3"/>
  <c r="N404" i="3"/>
  <c r="N405" i="3" s="1"/>
  <c r="K507" i="3"/>
  <c r="M452" i="3"/>
  <c r="K398" i="3"/>
  <c r="K399" i="3" s="1"/>
  <c r="N312" i="3"/>
  <c r="L453" i="3"/>
  <c r="O382" i="3"/>
  <c r="M313" i="3"/>
  <c r="L268" i="3"/>
  <c r="L269" i="3" s="1"/>
  <c r="K332" i="3"/>
  <c r="J333" i="3"/>
  <c r="K333" i="3" s="1"/>
  <c r="M498" i="3"/>
  <c r="M499" i="3" s="1"/>
  <c r="L386" i="3"/>
  <c r="K306" i="3"/>
  <c r="K298" i="3"/>
  <c r="K500" i="3"/>
  <c r="L434" i="3"/>
  <c r="M518" i="3"/>
  <c r="M510" i="3"/>
  <c r="L519" i="3"/>
  <c r="M519" i="3" s="1"/>
  <c r="K388" i="3"/>
  <c r="L511" i="3"/>
  <c r="L374" i="3"/>
  <c r="L375" i="3" s="1"/>
  <c r="M412" i="3"/>
  <c r="L436" i="3"/>
  <c r="L437" i="3" s="1"/>
  <c r="M326" i="3"/>
  <c r="M327" i="3" s="1"/>
  <c r="K418" i="3"/>
  <c r="K475" i="3"/>
  <c r="J419" i="3"/>
  <c r="J391" i="3"/>
  <c r="K254" i="3"/>
  <c r="M278" i="3"/>
  <c r="J261" i="3"/>
  <c r="N342" i="3"/>
  <c r="K448" i="3"/>
  <c r="K400" i="3"/>
  <c r="K334" i="3"/>
  <c r="K335" i="3" s="1"/>
  <c r="L490" i="3"/>
  <c r="K341" i="3"/>
  <c r="L396" i="3"/>
  <c r="K408" i="3"/>
  <c r="M466" i="3"/>
  <c r="K272" i="3"/>
  <c r="K273" i="3"/>
  <c r="K365" i="3"/>
  <c r="K256" i="3"/>
  <c r="K257" i="3" s="1"/>
  <c r="L328" i="3"/>
  <c r="L329" i="3" s="1"/>
  <c r="K275" i="3"/>
  <c r="K410" i="3"/>
  <c r="L514" i="3"/>
  <c r="L356" i="3"/>
  <c r="L357" i="3" s="1"/>
  <c r="J411" i="3"/>
  <c r="K515" i="3"/>
  <c r="K521" i="3" s="1"/>
  <c r="K302" i="3"/>
  <c r="K284" i="3"/>
  <c r="K285" i="3" s="1"/>
  <c r="L352" i="3"/>
  <c r="K282" i="3"/>
  <c r="L266" i="3"/>
  <c r="K280" i="3"/>
  <c r="K492" i="3"/>
  <c r="J281" i="3"/>
  <c r="K281" i="3" s="1"/>
  <c r="K378" i="3"/>
  <c r="K488" i="3"/>
  <c r="K489" i="3" s="1"/>
  <c r="L446" i="3"/>
  <c r="L447" i="3" s="1"/>
  <c r="K438" i="3"/>
  <c r="K439" i="3" s="1"/>
  <c r="J379" i="3"/>
  <c r="M316" i="3"/>
  <c r="M317" i="3"/>
  <c r="N370" i="3"/>
  <c r="M422" i="3"/>
  <c r="L300" i="3"/>
  <c r="M371" i="3"/>
  <c r="N371" i="3" s="1"/>
  <c r="L423" i="3"/>
  <c r="K472" i="3"/>
  <c r="K432" i="3"/>
  <c r="K433" i="3" s="1"/>
  <c r="K322" i="3"/>
  <c r="O376" i="3"/>
  <c r="K360" i="3"/>
  <c r="L430" i="3"/>
  <c r="K387" i="3"/>
  <c r="J361" i="3"/>
  <c r="K366" i="3"/>
  <c r="J299" i="3"/>
  <c r="K354" i="3"/>
  <c r="L516" i="3"/>
  <c r="N476" i="3"/>
  <c r="J501" i="3"/>
  <c r="J355" i="3"/>
  <c r="K292" i="3"/>
  <c r="J505" i="3"/>
  <c r="L425" i="3"/>
  <c r="K460" i="3"/>
  <c r="K461" i="3" s="1"/>
  <c r="J393" i="3"/>
  <c r="K458" i="3"/>
  <c r="K459" i="3" s="1"/>
  <c r="L413" i="3"/>
  <c r="K222" i="3"/>
  <c r="K236" i="3"/>
  <c r="K216" i="3"/>
  <c r="J217" i="3"/>
  <c r="K217" i="3" s="1"/>
  <c r="K234" i="3"/>
  <c r="L220" i="3"/>
  <c r="L228" i="3"/>
  <c r="K226" i="3"/>
  <c r="K227" i="3" s="1"/>
  <c r="K221" i="3"/>
  <c r="L221" i="3" s="1"/>
  <c r="L232" i="3"/>
  <c r="N224" i="3"/>
  <c r="N225" i="3" s="1"/>
  <c r="L214" i="3"/>
  <c r="L242" i="3"/>
  <c r="K240" i="3"/>
  <c r="K238" i="3"/>
  <c r="K239" i="3" s="1"/>
  <c r="M218" i="3"/>
  <c r="J237" i="3"/>
  <c r="K215" i="3"/>
  <c r="K230" i="3"/>
  <c r="J223" i="3"/>
  <c r="L219" i="3"/>
  <c r="M219" i="3" s="1"/>
  <c r="K188" i="3"/>
  <c r="J189" i="3"/>
  <c r="K189" i="3" s="1"/>
  <c r="L184" i="3"/>
  <c r="L185" i="3" s="1"/>
  <c r="K196" i="3"/>
  <c r="K197" i="3" s="1"/>
  <c r="K198" i="3"/>
  <c r="K199" i="3"/>
  <c r="L176" i="3"/>
  <c r="K182" i="3"/>
  <c r="K183" i="3" s="1"/>
  <c r="L178" i="3"/>
  <c r="L179" i="3" s="1"/>
  <c r="K186" i="3"/>
  <c r="K190" i="3"/>
  <c r="K191" i="3"/>
  <c r="N200" i="3"/>
  <c r="M192" i="3"/>
  <c r="L193" i="3"/>
  <c r="M193" i="3" s="1"/>
  <c r="L204" i="3"/>
  <c r="K205" i="3"/>
  <c r="K202" i="3"/>
  <c r="K203" i="3" s="1"/>
  <c r="K206" i="3"/>
  <c r="K207" i="3" s="1"/>
  <c r="L208" i="3"/>
  <c r="K209" i="3"/>
  <c r="L209" i="3" s="1"/>
  <c r="K210" i="3"/>
  <c r="K211" i="3" s="1"/>
  <c r="K194" i="3"/>
  <c r="K195" i="3" s="1"/>
  <c r="K180" i="3"/>
  <c r="K152" i="3"/>
  <c r="K166" i="3"/>
  <c r="J167" i="3"/>
  <c r="K167" i="3" s="1"/>
  <c r="L156" i="3"/>
  <c r="K157" i="3"/>
  <c r="O172" i="3"/>
  <c r="N170" i="3"/>
  <c r="M171" i="3"/>
  <c r="M168" i="3"/>
  <c r="K150" i="3"/>
  <c r="L154" i="3"/>
  <c r="K162" i="3"/>
  <c r="K163" i="3"/>
  <c r="M160" i="3"/>
  <c r="J151" i="3"/>
  <c r="K158" i="3"/>
  <c r="K159" i="3" s="1"/>
  <c r="K155" i="3"/>
  <c r="K164" i="3"/>
  <c r="K126" i="3"/>
  <c r="K127" i="3"/>
  <c r="K130" i="3"/>
  <c r="J131" i="3"/>
  <c r="M134" i="3"/>
  <c r="M138" i="3"/>
  <c r="L146" i="3"/>
  <c r="K147" i="3"/>
  <c r="K132" i="3"/>
  <c r="J133" i="3"/>
  <c r="L142" i="3"/>
  <c r="K143" i="3"/>
  <c r="M140" i="3"/>
  <c r="N144" i="3"/>
  <c r="M145" i="3"/>
  <c r="L135" i="3"/>
  <c r="L139" i="3"/>
  <c r="N136" i="3"/>
  <c r="M137" i="3"/>
  <c r="M128" i="3"/>
  <c r="L129" i="3"/>
  <c r="L120" i="3"/>
  <c r="L121" i="3" s="1"/>
  <c r="K115" i="3"/>
  <c r="K75" i="3"/>
  <c r="L111" i="3"/>
  <c r="K85" i="3"/>
  <c r="H61" i="3"/>
  <c r="I125" i="3"/>
  <c r="J124" i="3"/>
  <c r="O104" i="3"/>
  <c r="M102" i="3"/>
  <c r="M103" i="3" s="1"/>
  <c r="L106" i="3"/>
  <c r="L107" i="3" s="1"/>
  <c r="K116" i="3"/>
  <c r="K108" i="3"/>
  <c r="K109" i="3" s="1"/>
  <c r="K100" i="3"/>
  <c r="M122" i="3"/>
  <c r="L123" i="3"/>
  <c r="L114" i="3"/>
  <c r="N112" i="3"/>
  <c r="K118" i="3"/>
  <c r="K119" i="3" s="1"/>
  <c r="M110" i="3"/>
  <c r="M113" i="3"/>
  <c r="I31" i="3"/>
  <c r="I97" i="3"/>
  <c r="K77" i="3"/>
  <c r="L67" i="3"/>
  <c r="J96" i="3"/>
  <c r="H5" i="4" s="1"/>
  <c r="I60" i="3"/>
  <c r="G4" i="4" s="1"/>
  <c r="J30" i="3"/>
  <c r="J60" i="3" s="1"/>
  <c r="K98" i="3"/>
  <c r="J99" i="3"/>
  <c r="M92" i="3"/>
  <c r="J73" i="3"/>
  <c r="K64" i="3"/>
  <c r="K80" i="3"/>
  <c r="J81" i="3"/>
  <c r="K88" i="3"/>
  <c r="M66" i="3"/>
  <c r="L68" i="3"/>
  <c r="L74" i="3"/>
  <c r="L75" i="3"/>
  <c r="L90" i="3"/>
  <c r="L91" i="3"/>
  <c r="K72" i="3"/>
  <c r="L70" i="3"/>
  <c r="N78" i="3"/>
  <c r="M94" i="3"/>
  <c r="K62" i="3"/>
  <c r="L84" i="3"/>
  <c r="K86" i="3"/>
  <c r="M82" i="3"/>
  <c r="L76" i="3"/>
  <c r="L95" i="3"/>
  <c r="L58" i="3"/>
  <c r="K59" i="3"/>
  <c r="L59" i="3" s="1"/>
  <c r="L35" i="3"/>
  <c r="E23" i="4"/>
  <c r="P27" i="3"/>
  <c r="O19" i="3"/>
  <c r="M37" i="3"/>
  <c r="M5" i="3"/>
  <c r="L51" i="3"/>
  <c r="I13" i="3"/>
  <c r="O49" i="3"/>
  <c r="L43" i="3"/>
  <c r="R15" i="3"/>
  <c r="K9" i="3"/>
  <c r="K11" i="3" s="1"/>
  <c r="N7" i="3"/>
  <c r="K23" i="3"/>
  <c r="I28" i="3"/>
  <c r="G3" i="4" s="1"/>
  <c r="J12" i="3"/>
  <c r="J28" i="3" s="1"/>
  <c r="H29" i="3"/>
  <c r="M57" i="3"/>
  <c r="K33" i="3"/>
  <c r="L55" i="3"/>
  <c r="K39" i="3"/>
  <c r="L41" i="3"/>
  <c r="J11" i="3"/>
  <c r="J17" i="3"/>
  <c r="O3" i="3"/>
  <c r="P3" i="3" s="1"/>
  <c r="L8" i="3"/>
  <c r="L24" i="3"/>
  <c r="M40" i="3"/>
  <c r="M42" i="3"/>
  <c r="M52" i="3"/>
  <c r="L53" i="3"/>
  <c r="L22" i="3"/>
  <c r="N36" i="3"/>
  <c r="N4" i="3"/>
  <c r="L38" i="3"/>
  <c r="L32" i="3"/>
  <c r="S14" i="3"/>
  <c r="O16" i="3"/>
  <c r="M44" i="3"/>
  <c r="L45" i="3"/>
  <c r="P48" i="3"/>
  <c r="Q2" i="3"/>
  <c r="Q26" i="3"/>
  <c r="M54" i="3"/>
  <c r="L20" i="3"/>
  <c r="K21" i="3"/>
  <c r="M34" i="3"/>
  <c r="N56" i="3"/>
  <c r="P18" i="3"/>
  <c r="M50" i="3"/>
  <c r="N46" i="3"/>
  <c r="M47" i="3"/>
  <c r="O6" i="3"/>
  <c r="K25" i="3"/>
  <c r="L229" i="3" l="1"/>
  <c r="L267" i="3"/>
  <c r="J289" i="3"/>
  <c r="L517" i="3"/>
  <c r="J245" i="3"/>
  <c r="K237" i="3"/>
  <c r="K361" i="3"/>
  <c r="K63" i="3"/>
  <c r="L271" i="3"/>
  <c r="L69" i="3"/>
  <c r="N145" i="3"/>
  <c r="G23" i="4"/>
  <c r="K414" i="3"/>
  <c r="I15" i="4" s="1"/>
  <c r="K265" i="3"/>
  <c r="L381" i="3"/>
  <c r="K449" i="3"/>
  <c r="L387" i="3"/>
  <c r="K133" i="3"/>
  <c r="O377" i="3"/>
  <c r="N201" i="3"/>
  <c r="K253" i="3"/>
  <c r="L71" i="3"/>
  <c r="K451" i="3"/>
  <c r="K73" i="3"/>
  <c r="K373" i="3"/>
  <c r="M483" i="3"/>
  <c r="K305" i="3"/>
  <c r="L305" i="3" s="1"/>
  <c r="L359" i="3"/>
  <c r="K401" i="3"/>
  <c r="M453" i="3"/>
  <c r="K484" i="3"/>
  <c r="I17" i="4" s="1"/>
  <c r="K471" i="3"/>
  <c r="K391" i="3"/>
  <c r="L507" i="3"/>
  <c r="N137" i="3"/>
  <c r="L157" i="3"/>
  <c r="N469" i="3"/>
  <c r="K259" i="3"/>
  <c r="L143" i="3"/>
  <c r="K419" i="3"/>
  <c r="J175" i="3"/>
  <c r="H8" i="4"/>
  <c r="K384" i="3"/>
  <c r="I14" i="4" s="1"/>
  <c r="K403" i="3"/>
  <c r="K319" i="3"/>
  <c r="L319" i="3" s="1"/>
  <c r="J213" i="3"/>
  <c r="L465" i="3"/>
  <c r="M465" i="3" s="1"/>
  <c r="K494" i="3"/>
  <c r="I18" i="4" s="1"/>
  <c r="J513" i="3"/>
  <c r="K101" i="3"/>
  <c r="N79" i="3"/>
  <c r="K131" i="3"/>
  <c r="L205" i="3"/>
  <c r="J125" i="3"/>
  <c r="H6" i="4"/>
  <c r="K473" i="3"/>
  <c r="K501" i="3"/>
  <c r="L315" i="3"/>
  <c r="K244" i="3"/>
  <c r="I10" i="4" s="1"/>
  <c r="L341" i="3"/>
  <c r="J443" i="3"/>
  <c r="K65" i="3"/>
  <c r="K379" i="3"/>
  <c r="K512" i="3"/>
  <c r="I19" i="4" s="1"/>
  <c r="K212" i="3"/>
  <c r="I9" i="4" s="1"/>
  <c r="K393" i="3"/>
  <c r="L287" i="3"/>
  <c r="K307" i="3"/>
  <c r="L275" i="3"/>
  <c r="M129" i="3"/>
  <c r="K181" i="3"/>
  <c r="K89" i="3"/>
  <c r="K409" i="3"/>
  <c r="L177" i="3"/>
  <c r="M413" i="3"/>
  <c r="L491" i="3"/>
  <c r="M249" i="3"/>
  <c r="K291" i="3"/>
  <c r="K320" i="3"/>
  <c r="I12" i="4" s="1"/>
  <c r="L497" i="3"/>
  <c r="M425" i="3"/>
  <c r="K223" i="3"/>
  <c r="L215" i="3"/>
  <c r="K355" i="3"/>
  <c r="M139" i="3"/>
  <c r="K153" i="3"/>
  <c r="J485" i="3"/>
  <c r="K505" i="3"/>
  <c r="K261" i="3"/>
  <c r="J349" i="3"/>
  <c r="M123" i="3"/>
  <c r="M486" i="3"/>
  <c r="K148" i="3"/>
  <c r="L365" i="3"/>
  <c r="M365" i="3" s="1"/>
  <c r="N313" i="3"/>
  <c r="K323" i="3"/>
  <c r="K348" i="3"/>
  <c r="I13" i="4" s="1"/>
  <c r="J149" i="3"/>
  <c r="J385" i="3"/>
  <c r="M111" i="3"/>
  <c r="K417" i="3"/>
  <c r="L155" i="3"/>
  <c r="L520" i="3"/>
  <c r="K151" i="3"/>
  <c r="K174" i="3"/>
  <c r="I8" i="4" s="1"/>
  <c r="J321" i="3"/>
  <c r="L487" i="3"/>
  <c r="M423" i="3"/>
  <c r="L463" i="3"/>
  <c r="N171" i="3"/>
  <c r="J415" i="3"/>
  <c r="K288" i="3"/>
  <c r="I11" i="4" s="1"/>
  <c r="K442" i="3"/>
  <c r="I16" i="4" s="1"/>
  <c r="L416" i="3"/>
  <c r="L417" i="3" s="1"/>
  <c r="M246" i="3"/>
  <c r="M247" i="3" s="1"/>
  <c r="N444" i="3"/>
  <c r="M352" i="3"/>
  <c r="P382" i="3"/>
  <c r="L264" i="3"/>
  <c r="L284" i="3"/>
  <c r="L460" i="3"/>
  <c r="L302" i="3"/>
  <c r="L310" i="3"/>
  <c r="L311" i="3"/>
  <c r="M300" i="3"/>
  <c r="M301" i="3"/>
  <c r="L398" i="3"/>
  <c r="M346" i="3"/>
  <c r="M434" i="3"/>
  <c r="N276" i="3"/>
  <c r="L334" i="3"/>
  <c r="L335" i="3" s="1"/>
  <c r="K303" i="3"/>
  <c r="N518" i="3"/>
  <c r="M274" i="3"/>
  <c r="M380" i="3"/>
  <c r="M270" i="3"/>
  <c r="M271" i="3"/>
  <c r="L301" i="3"/>
  <c r="L400" i="3"/>
  <c r="N452" i="3"/>
  <c r="L508" i="3"/>
  <c r="L509" i="3" s="1"/>
  <c r="L390" i="3"/>
  <c r="L391" i="3" s="1"/>
  <c r="M286" i="3"/>
  <c r="L347" i="3"/>
  <c r="L292" i="3"/>
  <c r="L293" i="3" s="1"/>
  <c r="N422" i="3"/>
  <c r="N423" i="3"/>
  <c r="L448" i="3"/>
  <c r="L449" i="3" s="1"/>
  <c r="L435" i="3"/>
  <c r="L344" i="3"/>
  <c r="L345" i="3" s="1"/>
  <c r="M277" i="3"/>
  <c r="N277" i="3" s="1"/>
  <c r="L440" i="3"/>
  <c r="N510" i="3"/>
  <c r="L260" i="3"/>
  <c r="M474" i="3"/>
  <c r="L298" i="3"/>
  <c r="L262" i="3"/>
  <c r="L410" i="3"/>
  <c r="L318" i="3"/>
  <c r="M446" i="3"/>
  <c r="M447" i="3"/>
  <c r="K411" i="3"/>
  <c r="M386" i="3"/>
  <c r="M464" i="3"/>
  <c r="O342" i="3"/>
  <c r="N343" i="3"/>
  <c r="O343" i="3" s="1"/>
  <c r="N336" i="3"/>
  <c r="O404" i="3"/>
  <c r="O405" i="3"/>
  <c r="L472" i="3"/>
  <c r="L420" i="3"/>
  <c r="M356" i="3"/>
  <c r="O476" i="3"/>
  <c r="K299" i="3"/>
  <c r="M514" i="3"/>
  <c r="N454" i="3"/>
  <c r="N455" i="3" s="1"/>
  <c r="L515" i="3"/>
  <c r="N498" i="3"/>
  <c r="M340" i="3"/>
  <c r="L488" i="3"/>
  <c r="L489" i="3" s="1"/>
  <c r="M324" i="3"/>
  <c r="L378" i="3"/>
  <c r="L470" i="3"/>
  <c r="N248" i="3"/>
  <c r="L256" i="3"/>
  <c r="L257" i="3" s="1"/>
  <c r="L492" i="3"/>
  <c r="K493" i="3"/>
  <c r="M436" i="3"/>
  <c r="O468" i="3"/>
  <c r="L252" i="3"/>
  <c r="N466" i="3"/>
  <c r="L392" i="3"/>
  <c r="P376" i="3"/>
  <c r="M266" i="3"/>
  <c r="M267" i="3" s="1"/>
  <c r="L408" i="3"/>
  <c r="M374" i="3"/>
  <c r="M375" i="3"/>
  <c r="L456" i="3"/>
  <c r="L457" i="3"/>
  <c r="L368" i="3"/>
  <c r="L369" i="3" s="1"/>
  <c r="O312" i="3"/>
  <c r="N428" i="3"/>
  <c r="N278" i="3"/>
  <c r="K263" i="3"/>
  <c r="L438" i="3"/>
  <c r="M490" i="3"/>
  <c r="M491" i="3" s="1"/>
  <c r="L290" i="3"/>
  <c r="O370" i="3"/>
  <c r="O371" i="3"/>
  <c r="L475" i="3"/>
  <c r="M496" i="3"/>
  <c r="L258" i="3"/>
  <c r="N477" i="3"/>
  <c r="M279" i="3"/>
  <c r="M516" i="3"/>
  <c r="M517" i="3" s="1"/>
  <c r="L254" i="3"/>
  <c r="L255" i="3"/>
  <c r="N482" i="3"/>
  <c r="L406" i="3"/>
  <c r="L407" i="3" s="1"/>
  <c r="L354" i="3"/>
  <c r="L402" i="3"/>
  <c r="L366" i="3"/>
  <c r="M328" i="3"/>
  <c r="M329" i="3" s="1"/>
  <c r="L296" i="3"/>
  <c r="K367" i="3"/>
  <c r="M480" i="3"/>
  <c r="M481" i="3" s="1"/>
  <c r="N326" i="3"/>
  <c r="N327" i="3" s="1"/>
  <c r="L330" i="3"/>
  <c r="L426" i="3"/>
  <c r="L427" i="3"/>
  <c r="M430" i="3"/>
  <c r="L431" i="3"/>
  <c r="M431" i="3" s="1"/>
  <c r="L272" i="3"/>
  <c r="L273" i="3" s="1"/>
  <c r="L280" i="3"/>
  <c r="L281" i="3" s="1"/>
  <c r="L372" i="3"/>
  <c r="M467" i="3"/>
  <c r="N467" i="3" s="1"/>
  <c r="N424" i="3"/>
  <c r="L282" i="3"/>
  <c r="R394" i="3"/>
  <c r="R395" i="3"/>
  <c r="L450" i="3"/>
  <c r="K283" i="3"/>
  <c r="M396" i="3"/>
  <c r="L388" i="3"/>
  <c r="N350" i="3"/>
  <c r="L504" i="3"/>
  <c r="M511" i="3"/>
  <c r="L500" i="3"/>
  <c r="M506" i="3"/>
  <c r="N316" i="3"/>
  <c r="M364" i="3"/>
  <c r="L306" i="3"/>
  <c r="L308" i="3"/>
  <c r="L309" i="3" s="1"/>
  <c r="L418" i="3"/>
  <c r="K297" i="3"/>
  <c r="M338" i="3"/>
  <c r="M339" i="3"/>
  <c r="L332" i="3"/>
  <c r="N478" i="3"/>
  <c r="O362" i="3"/>
  <c r="O363" i="3" s="1"/>
  <c r="L360" i="3"/>
  <c r="L361" i="3"/>
  <c r="M502" i="3"/>
  <c r="L294" i="3"/>
  <c r="N412" i="3"/>
  <c r="N413" i="3" s="1"/>
  <c r="K295" i="3"/>
  <c r="L295" i="3" s="1"/>
  <c r="M462" i="3"/>
  <c r="L322" i="3"/>
  <c r="M268" i="3"/>
  <c r="M269" i="3"/>
  <c r="L304" i="3"/>
  <c r="M314" i="3"/>
  <c r="L458" i="3"/>
  <c r="L432" i="3"/>
  <c r="L353" i="3"/>
  <c r="L397" i="3"/>
  <c r="K389" i="3"/>
  <c r="O383" i="3"/>
  <c r="M351" i="3"/>
  <c r="P250" i="3"/>
  <c r="P251" i="3" s="1"/>
  <c r="M358" i="3"/>
  <c r="L240" i="3"/>
  <c r="M242" i="3"/>
  <c r="L243" i="3"/>
  <c r="M243" i="3" s="1"/>
  <c r="N218" i="3"/>
  <c r="N219" i="3" s="1"/>
  <c r="K241" i="3"/>
  <c r="M214" i="3"/>
  <c r="O224" i="3"/>
  <c r="O225" i="3" s="1"/>
  <c r="L238" i="3"/>
  <c r="M232" i="3"/>
  <c r="L226" i="3"/>
  <c r="L227" i="3" s="1"/>
  <c r="M220" i="3"/>
  <c r="L216" i="3"/>
  <c r="L230" i="3"/>
  <c r="L233" i="3"/>
  <c r="M228" i="3"/>
  <c r="M229" i="3" s="1"/>
  <c r="L234" i="3"/>
  <c r="K235" i="3"/>
  <c r="L236" i="3"/>
  <c r="K231" i="3"/>
  <c r="L222" i="3"/>
  <c r="M204" i="3"/>
  <c r="L206" i="3"/>
  <c r="L207" i="3"/>
  <c r="N192" i="3"/>
  <c r="O200" i="3"/>
  <c r="L186" i="3"/>
  <c r="K187" i="3"/>
  <c r="M178" i="3"/>
  <c r="M179" i="3" s="1"/>
  <c r="L182" i="3"/>
  <c r="L183" i="3" s="1"/>
  <c r="L180" i="3"/>
  <c r="L202" i="3"/>
  <c r="L190" i="3"/>
  <c r="L191" i="3"/>
  <c r="M176" i="3"/>
  <c r="L198" i="3"/>
  <c r="L199" i="3" s="1"/>
  <c r="L194" i="3"/>
  <c r="L195" i="3" s="1"/>
  <c r="L196" i="3"/>
  <c r="M184" i="3"/>
  <c r="L210" i="3"/>
  <c r="M208" i="3"/>
  <c r="M209" i="3" s="1"/>
  <c r="L188" i="3"/>
  <c r="M156" i="3"/>
  <c r="M157" i="3" s="1"/>
  <c r="L152" i="3"/>
  <c r="L164" i="3"/>
  <c r="K165" i="3"/>
  <c r="L165" i="3" s="1"/>
  <c r="L166" i="3"/>
  <c r="L167" i="3" s="1"/>
  <c r="M154" i="3"/>
  <c r="L150" i="3"/>
  <c r="P172" i="3"/>
  <c r="N160" i="3"/>
  <c r="O173" i="3"/>
  <c r="L158" i="3"/>
  <c r="M161" i="3"/>
  <c r="N161" i="3" s="1"/>
  <c r="L162" i="3"/>
  <c r="N168" i="3"/>
  <c r="M169" i="3"/>
  <c r="O170" i="3"/>
  <c r="L147" i="3"/>
  <c r="N138" i="3"/>
  <c r="L132" i="3"/>
  <c r="N134" i="3"/>
  <c r="M135" i="3"/>
  <c r="N135" i="3" s="1"/>
  <c r="L130" i="3"/>
  <c r="L126" i="3"/>
  <c r="L127" i="3" s="1"/>
  <c r="N128" i="3"/>
  <c r="N129" i="3"/>
  <c r="O136" i="3"/>
  <c r="O144" i="3"/>
  <c r="N140" i="3"/>
  <c r="M141" i="3"/>
  <c r="N141" i="3" s="1"/>
  <c r="M142" i="3"/>
  <c r="M146" i="3"/>
  <c r="M120" i="3"/>
  <c r="M121" i="3" s="1"/>
  <c r="L115" i="3"/>
  <c r="N113" i="3"/>
  <c r="L85" i="3"/>
  <c r="K124" i="3"/>
  <c r="I6" i="4" s="1"/>
  <c r="N110" i="3"/>
  <c r="O112" i="3"/>
  <c r="L116" i="3"/>
  <c r="L118" i="3"/>
  <c r="K117" i="3"/>
  <c r="M106" i="3"/>
  <c r="M107" i="3"/>
  <c r="N102" i="3"/>
  <c r="N103" i="3" s="1"/>
  <c r="M114" i="3"/>
  <c r="N122" i="3"/>
  <c r="L100" i="3"/>
  <c r="L108" i="3"/>
  <c r="P104" i="3"/>
  <c r="P105" i="3"/>
  <c r="I61" i="3"/>
  <c r="K81" i="3"/>
  <c r="L81" i="3" s="1"/>
  <c r="H4" i="4"/>
  <c r="K30" i="3"/>
  <c r="M35" i="3"/>
  <c r="K96" i="3"/>
  <c r="K99" i="3"/>
  <c r="J97" i="3"/>
  <c r="J31" i="3"/>
  <c r="L98" i="3"/>
  <c r="M68" i="3"/>
  <c r="M69" i="3" s="1"/>
  <c r="N94" i="3"/>
  <c r="M90" i="3"/>
  <c r="M91" i="3" s="1"/>
  <c r="N66" i="3"/>
  <c r="M67" i="3"/>
  <c r="L88" i="3"/>
  <c r="L89" i="3"/>
  <c r="L86" i="3"/>
  <c r="M95" i="3"/>
  <c r="L72" i="3"/>
  <c r="M84" i="3"/>
  <c r="L62" i="3"/>
  <c r="O78" i="3"/>
  <c r="M70" i="3"/>
  <c r="M74" i="3"/>
  <c r="M75" i="3" s="1"/>
  <c r="L80" i="3"/>
  <c r="M76" i="3"/>
  <c r="L77" i="3"/>
  <c r="M77" i="3" s="1"/>
  <c r="L64" i="3"/>
  <c r="N82" i="3"/>
  <c r="M83" i="3"/>
  <c r="N92" i="3"/>
  <c r="K87" i="3"/>
  <c r="M93" i="3"/>
  <c r="N93" i="3" s="1"/>
  <c r="M58" i="3"/>
  <c r="M59" i="3" s="1"/>
  <c r="N37" i="3"/>
  <c r="Q27" i="3"/>
  <c r="L9" i="3"/>
  <c r="F23" i="4"/>
  <c r="M51" i="3"/>
  <c r="J13" i="3"/>
  <c r="L39" i="3"/>
  <c r="I29" i="3"/>
  <c r="S15" i="3"/>
  <c r="M43" i="3"/>
  <c r="O7" i="3"/>
  <c r="P49" i="3"/>
  <c r="Q3" i="3"/>
  <c r="L23" i="3"/>
  <c r="M41" i="3"/>
  <c r="M45" i="3"/>
  <c r="N57" i="3"/>
  <c r="K12" i="3"/>
  <c r="H3" i="4"/>
  <c r="M55" i="3"/>
  <c r="N47" i="3"/>
  <c r="M53" i="3"/>
  <c r="L21" i="3"/>
  <c r="L25" i="3"/>
  <c r="K17" i="3"/>
  <c r="L10" i="3"/>
  <c r="J2" i="4" s="1"/>
  <c r="N5" i="3"/>
  <c r="M22" i="3"/>
  <c r="P16" i="3"/>
  <c r="N50" i="3"/>
  <c r="M38" i="3"/>
  <c r="N40" i="3"/>
  <c r="N52" i="3"/>
  <c r="R26" i="3"/>
  <c r="Q18" i="3"/>
  <c r="P19" i="3"/>
  <c r="O56" i="3"/>
  <c r="T14" i="3"/>
  <c r="O4" i="3"/>
  <c r="M20" i="3"/>
  <c r="R2" i="3"/>
  <c r="O36" i="3"/>
  <c r="M24" i="3"/>
  <c r="M32" i="3"/>
  <c r="M8" i="3"/>
  <c r="N42" i="3"/>
  <c r="Q48" i="3"/>
  <c r="O46" i="3"/>
  <c r="P6" i="3"/>
  <c r="N34" i="3"/>
  <c r="N54" i="3"/>
  <c r="N44" i="3"/>
  <c r="L33" i="3"/>
  <c r="M359" i="3" l="1"/>
  <c r="L263" i="3"/>
  <c r="O171" i="3"/>
  <c r="N249" i="3"/>
  <c r="L299" i="3"/>
  <c r="L473" i="3"/>
  <c r="L403" i="3"/>
  <c r="L131" i="3"/>
  <c r="L451" i="3"/>
  <c r="M341" i="3"/>
  <c r="N341" i="3" s="1"/>
  <c r="L411" i="3"/>
  <c r="L241" i="3"/>
  <c r="N139" i="3"/>
  <c r="M487" i="3"/>
  <c r="M381" i="3"/>
  <c r="M143" i="3"/>
  <c r="M507" i="3"/>
  <c r="O469" i="3"/>
  <c r="K443" i="3"/>
  <c r="M387" i="3"/>
  <c r="M287" i="3"/>
  <c r="K289" i="3"/>
  <c r="L133" i="3"/>
  <c r="L73" i="3"/>
  <c r="M397" i="3"/>
  <c r="L393" i="3"/>
  <c r="L414" i="3"/>
  <c r="J15" i="4" s="1"/>
  <c r="K349" i="3"/>
  <c r="L471" i="3"/>
  <c r="M471" i="3" s="1"/>
  <c r="L373" i="3"/>
  <c r="K485" i="3"/>
  <c r="K175" i="3"/>
  <c r="M520" i="3"/>
  <c r="K20" i="4" s="1"/>
  <c r="M475" i="3"/>
  <c r="L379" i="3"/>
  <c r="L401" i="3"/>
  <c r="L521" i="3"/>
  <c r="J20" i="4"/>
  <c r="L235" i="3"/>
  <c r="L399" i="3"/>
  <c r="L367" i="3"/>
  <c r="K97" i="3"/>
  <c r="I5" i="4"/>
  <c r="L65" i="3"/>
  <c r="M65" i="3" s="1"/>
  <c r="K385" i="3"/>
  <c r="L409" i="3"/>
  <c r="K149" i="3"/>
  <c r="I7" i="4"/>
  <c r="K513" i="3"/>
  <c r="O313" i="3"/>
  <c r="L223" i="3"/>
  <c r="L181" i="3"/>
  <c r="N169" i="3"/>
  <c r="L124" i="3"/>
  <c r="J6" i="4" s="1"/>
  <c r="O113" i="3"/>
  <c r="K415" i="3"/>
  <c r="L484" i="3"/>
  <c r="J17" i="4" s="1"/>
  <c r="N35" i="3"/>
  <c r="M85" i="3"/>
  <c r="N511" i="3"/>
  <c r="L244" i="3"/>
  <c r="J10" i="4" s="1"/>
  <c r="M463" i="3"/>
  <c r="N463" i="3" s="1"/>
  <c r="M315" i="3"/>
  <c r="N315" i="3" s="1"/>
  <c r="L494" i="3"/>
  <c r="J18" i="4" s="1"/>
  <c r="N111" i="3"/>
  <c r="L442" i="3"/>
  <c r="J16" i="4" s="1"/>
  <c r="M416" i="3"/>
  <c r="L212" i="3"/>
  <c r="J9" i="4" s="1"/>
  <c r="P173" i="3"/>
  <c r="L187" i="3"/>
  <c r="O477" i="3"/>
  <c r="L288" i="3"/>
  <c r="J11" i="4" s="1"/>
  <c r="M215" i="3"/>
  <c r="N486" i="3"/>
  <c r="M497" i="3"/>
  <c r="K245" i="3"/>
  <c r="L320" i="3"/>
  <c r="J12" i="4" s="1"/>
  <c r="L303" i="3"/>
  <c r="M515" i="3"/>
  <c r="M435" i="3"/>
  <c r="L512" i="3"/>
  <c r="J19" i="4" s="1"/>
  <c r="N351" i="3"/>
  <c r="L355" i="3"/>
  <c r="M355" i="3" s="1"/>
  <c r="K321" i="3"/>
  <c r="M347" i="3"/>
  <c r="L148" i="3"/>
  <c r="M233" i="3"/>
  <c r="P383" i="3"/>
  <c r="L231" i="3"/>
  <c r="M231" i="3" s="1"/>
  <c r="L323" i="3"/>
  <c r="L348" i="3"/>
  <c r="J13" i="4" s="1"/>
  <c r="M353" i="3"/>
  <c r="O444" i="3"/>
  <c r="N445" i="3"/>
  <c r="O445" i="3" s="1"/>
  <c r="K213" i="3"/>
  <c r="N123" i="3"/>
  <c r="L493" i="3"/>
  <c r="L174" i="3"/>
  <c r="J8" i="4" s="1"/>
  <c r="N279" i="3"/>
  <c r="N246" i="3"/>
  <c r="N247" i="3" s="1"/>
  <c r="M177" i="3"/>
  <c r="L384" i="3"/>
  <c r="J14" i="4" s="1"/>
  <c r="K495" i="3"/>
  <c r="O278" i="3"/>
  <c r="P404" i="3"/>
  <c r="O482" i="3"/>
  <c r="M448" i="3"/>
  <c r="M484" i="3" s="1"/>
  <c r="K17" i="4" s="1"/>
  <c r="N364" i="3"/>
  <c r="N324" i="3"/>
  <c r="M280" i="3"/>
  <c r="M281" i="3"/>
  <c r="P342" i="3"/>
  <c r="P343" i="3" s="1"/>
  <c r="M334" i="3"/>
  <c r="M335" i="3"/>
  <c r="N462" i="3"/>
  <c r="M272" i="3"/>
  <c r="M273" i="3" s="1"/>
  <c r="N516" i="3"/>
  <c r="N517" i="3" s="1"/>
  <c r="O422" i="3"/>
  <c r="O423" i="3" s="1"/>
  <c r="O276" i="3"/>
  <c r="O518" i="3"/>
  <c r="M322" i="3"/>
  <c r="M456" i="3"/>
  <c r="M457" i="3" s="1"/>
  <c r="O316" i="3"/>
  <c r="M254" i="3"/>
  <c r="M255" i="3"/>
  <c r="M325" i="3"/>
  <c r="N317" i="3"/>
  <c r="M488" i="3"/>
  <c r="M489" i="3" s="1"/>
  <c r="N506" i="3"/>
  <c r="N374" i="3"/>
  <c r="N340" i="3"/>
  <c r="N464" i="3"/>
  <c r="M292" i="3"/>
  <c r="M293" i="3" s="1"/>
  <c r="O428" i="3"/>
  <c r="O336" i="3"/>
  <c r="M306" i="3"/>
  <c r="N337" i="3"/>
  <c r="L307" i="3"/>
  <c r="N483" i="3"/>
  <c r="N430" i="3"/>
  <c r="O498" i="3"/>
  <c r="N386" i="3"/>
  <c r="M504" i="3"/>
  <c r="M330" i="3"/>
  <c r="M392" i="3"/>
  <c r="M393" i="3"/>
  <c r="M440" i="3"/>
  <c r="O248" i="3"/>
  <c r="O249" i="3"/>
  <c r="M500" i="3"/>
  <c r="M408" i="3"/>
  <c r="M409" i="3"/>
  <c r="M258" i="3"/>
  <c r="N286" i="3"/>
  <c r="N502" i="3"/>
  <c r="Q376" i="3"/>
  <c r="N346" i="3"/>
  <c r="L331" i="3"/>
  <c r="M458" i="3"/>
  <c r="N429" i="3"/>
  <c r="M354" i="3"/>
  <c r="M470" i="3"/>
  <c r="M372" i="3"/>
  <c r="O412" i="3"/>
  <c r="L501" i="3"/>
  <c r="N499" i="3"/>
  <c r="M294" i="3"/>
  <c r="M295" i="3"/>
  <c r="L505" i="3"/>
  <c r="N446" i="3"/>
  <c r="N447" i="3" s="1"/>
  <c r="M398" i="3"/>
  <c r="M388" i="3"/>
  <c r="M508" i="3"/>
  <c r="M509" i="3"/>
  <c r="L389" i="3"/>
  <c r="P370" i="3"/>
  <c r="P371" i="3"/>
  <c r="O466" i="3"/>
  <c r="N300" i="3"/>
  <c r="N301" i="3" s="1"/>
  <c r="N358" i="3"/>
  <c r="M290" i="3"/>
  <c r="O454" i="3"/>
  <c r="O455" i="3" s="1"/>
  <c r="O478" i="3"/>
  <c r="N396" i="3"/>
  <c r="L291" i="3"/>
  <c r="M252" i="3"/>
  <c r="M262" i="3"/>
  <c r="M310" i="3"/>
  <c r="M311" i="3"/>
  <c r="Q250" i="3"/>
  <c r="N479" i="3"/>
  <c r="N480" i="3"/>
  <c r="N490" i="3"/>
  <c r="N491" i="3" s="1"/>
  <c r="L253" i="3"/>
  <c r="M298" i="3"/>
  <c r="M302" i="3"/>
  <c r="M256" i="3"/>
  <c r="M257" i="3" s="1"/>
  <c r="N519" i="3"/>
  <c r="M406" i="3"/>
  <c r="M407" i="3" s="1"/>
  <c r="M378" i="3"/>
  <c r="M379" i="3" s="1"/>
  <c r="N268" i="3"/>
  <c r="O350" i="3"/>
  <c r="M318" i="3"/>
  <c r="M319" i="3"/>
  <c r="M410" i="3"/>
  <c r="P362" i="3"/>
  <c r="P363" i="3"/>
  <c r="O326" i="3"/>
  <c r="O327" i="3" s="1"/>
  <c r="O452" i="3"/>
  <c r="N453" i="3"/>
  <c r="N514" i="3"/>
  <c r="M400" i="3"/>
  <c r="M401" i="3" s="1"/>
  <c r="O424" i="3"/>
  <c r="L459" i="3"/>
  <c r="M402" i="3"/>
  <c r="M308" i="3"/>
  <c r="P312" i="3"/>
  <c r="M304" i="3"/>
  <c r="M305" i="3" s="1"/>
  <c r="M368" i="3"/>
  <c r="N434" i="3"/>
  <c r="L259" i="3"/>
  <c r="N266" i="3"/>
  <c r="N267" i="3" s="1"/>
  <c r="M426" i="3"/>
  <c r="M427" i="3" s="1"/>
  <c r="N496" i="3"/>
  <c r="M390" i="3"/>
  <c r="M391" i="3" s="1"/>
  <c r="M503" i="3"/>
  <c r="P377" i="3"/>
  <c r="M360" i="3"/>
  <c r="M361" i="3" s="1"/>
  <c r="M450" i="3"/>
  <c r="M451" i="3" s="1"/>
  <c r="M296" i="3"/>
  <c r="P468" i="3"/>
  <c r="P469" i="3"/>
  <c r="P476" i="3"/>
  <c r="N474" i="3"/>
  <c r="M460" i="3"/>
  <c r="M332" i="3"/>
  <c r="L297" i="3"/>
  <c r="M297" i="3" s="1"/>
  <c r="N436" i="3"/>
  <c r="L461" i="3"/>
  <c r="L333" i="3"/>
  <c r="S394" i="3"/>
  <c r="S395" i="3" s="1"/>
  <c r="M438" i="3"/>
  <c r="M437" i="3"/>
  <c r="N437" i="3" s="1"/>
  <c r="N356" i="3"/>
  <c r="M260" i="3"/>
  <c r="N270" i="3"/>
  <c r="N271" i="3" s="1"/>
  <c r="M284" i="3"/>
  <c r="M282" i="3"/>
  <c r="N328" i="3"/>
  <c r="L439" i="3"/>
  <c r="M357" i="3"/>
  <c r="L261" i="3"/>
  <c r="L285" i="3"/>
  <c r="M432" i="3"/>
  <c r="N338" i="3"/>
  <c r="N339" i="3" s="1"/>
  <c r="L283" i="3"/>
  <c r="M492" i="3"/>
  <c r="M494" i="3" s="1"/>
  <c r="K18" i="4" s="1"/>
  <c r="M420" i="3"/>
  <c r="M264" i="3"/>
  <c r="L433" i="3"/>
  <c r="N425" i="3"/>
  <c r="M366" i="3"/>
  <c r="M367" i="3"/>
  <c r="L421" i="3"/>
  <c r="M421" i="3" s="1"/>
  <c r="O510" i="3"/>
  <c r="N380" i="3"/>
  <c r="N381" i="3" s="1"/>
  <c r="L265" i="3"/>
  <c r="M418" i="3"/>
  <c r="M472" i="3"/>
  <c r="M473" i="3"/>
  <c r="L441" i="3"/>
  <c r="L419" i="3"/>
  <c r="N274" i="3"/>
  <c r="Q382" i="3"/>
  <c r="N314" i="3"/>
  <c r="M275" i="3"/>
  <c r="M344" i="3"/>
  <c r="M345" i="3" s="1"/>
  <c r="N352" i="3"/>
  <c r="M236" i="3"/>
  <c r="L237" i="3"/>
  <c r="M237" i="3" s="1"/>
  <c r="N220" i="3"/>
  <c r="M238" i="3"/>
  <c r="N228" i="3"/>
  <c r="M216" i="3"/>
  <c r="M221" i="3"/>
  <c r="N214" i="3"/>
  <c r="O218" i="3"/>
  <c r="O219" i="3" s="1"/>
  <c r="N242" i="3"/>
  <c r="N243" i="3"/>
  <c r="M234" i="3"/>
  <c r="M235" i="3"/>
  <c r="M230" i="3"/>
  <c r="L217" i="3"/>
  <c r="M217" i="3" s="1"/>
  <c r="M226" i="3"/>
  <c r="N232" i="3"/>
  <c r="L239" i="3"/>
  <c r="P224" i="3"/>
  <c r="P225" i="3"/>
  <c r="M222" i="3"/>
  <c r="M240" i="3"/>
  <c r="N184" i="3"/>
  <c r="M196" i="3"/>
  <c r="M198" i="3"/>
  <c r="M210" i="3"/>
  <c r="M185" i="3"/>
  <c r="L197" i="3"/>
  <c r="M194" i="3"/>
  <c r="M195" i="3" s="1"/>
  <c r="N176" i="3"/>
  <c r="M190" i="3"/>
  <c r="M191" i="3"/>
  <c r="M202" i="3"/>
  <c r="L203" i="3"/>
  <c r="M203" i="3" s="1"/>
  <c r="M180" i="3"/>
  <c r="M182" i="3"/>
  <c r="M183" i="3" s="1"/>
  <c r="N178" i="3"/>
  <c r="N179" i="3" s="1"/>
  <c r="M186" i="3"/>
  <c r="P200" i="3"/>
  <c r="O201" i="3"/>
  <c r="P201" i="3" s="1"/>
  <c r="O192" i="3"/>
  <c r="M188" i="3"/>
  <c r="N193" i="3"/>
  <c r="L189" i="3"/>
  <c r="M206" i="3"/>
  <c r="N208" i="3"/>
  <c r="N204" i="3"/>
  <c r="L211" i="3"/>
  <c r="M205" i="3"/>
  <c r="M158" i="3"/>
  <c r="M152" i="3"/>
  <c r="N156" i="3"/>
  <c r="N157" i="3" s="1"/>
  <c r="M150" i="3"/>
  <c r="N154" i="3"/>
  <c r="M166" i="3"/>
  <c r="M167" i="3" s="1"/>
  <c r="M164" i="3"/>
  <c r="M165" i="3" s="1"/>
  <c r="O168" i="3"/>
  <c r="M162" i="3"/>
  <c r="Q172" i="3"/>
  <c r="L151" i="3"/>
  <c r="M155" i="3"/>
  <c r="L153" i="3"/>
  <c r="O160" i="3"/>
  <c r="O161" i="3"/>
  <c r="P170" i="3"/>
  <c r="L163" i="3"/>
  <c r="M163" i="3" s="1"/>
  <c r="L159" i="3"/>
  <c r="O134" i="3"/>
  <c r="O135" i="3" s="1"/>
  <c r="M126" i="3"/>
  <c r="M127" i="3"/>
  <c r="M130" i="3"/>
  <c r="M131" i="3" s="1"/>
  <c r="M132" i="3"/>
  <c r="O138" i="3"/>
  <c r="O139" i="3"/>
  <c r="P144" i="3"/>
  <c r="P136" i="3"/>
  <c r="N146" i="3"/>
  <c r="M147" i="3"/>
  <c r="N142" i="3"/>
  <c r="O140" i="3"/>
  <c r="O145" i="3"/>
  <c r="O137" i="3"/>
  <c r="O128" i="3"/>
  <c r="O129" i="3" s="1"/>
  <c r="N120" i="3"/>
  <c r="K125" i="3"/>
  <c r="L117" i="3"/>
  <c r="M108" i="3"/>
  <c r="Q104" i="3"/>
  <c r="Q105" i="3" s="1"/>
  <c r="L109" i="3"/>
  <c r="N106" i="3"/>
  <c r="N107" i="3"/>
  <c r="M100" i="3"/>
  <c r="O102" i="3"/>
  <c r="O103" i="3" s="1"/>
  <c r="M118" i="3"/>
  <c r="M116" i="3"/>
  <c r="P112" i="3"/>
  <c r="L101" i="3"/>
  <c r="N114" i="3"/>
  <c r="L119" i="3"/>
  <c r="O110" i="3"/>
  <c r="O122" i="3"/>
  <c r="M115" i="3"/>
  <c r="K31" i="3"/>
  <c r="O37" i="3"/>
  <c r="N83" i="3"/>
  <c r="L99" i="3"/>
  <c r="N67" i="3"/>
  <c r="L63" i="3"/>
  <c r="L96" i="3"/>
  <c r="J5" i="4" s="1"/>
  <c r="N95" i="3"/>
  <c r="K60" i="3"/>
  <c r="I4" i="4" s="1"/>
  <c r="L30" i="3"/>
  <c r="J61" i="3"/>
  <c r="M98" i="3"/>
  <c r="M80" i="3"/>
  <c r="M81" i="3" s="1"/>
  <c r="N76" i="3"/>
  <c r="N77" i="3" s="1"/>
  <c r="N74" i="3"/>
  <c r="N70" i="3"/>
  <c r="M71" i="3"/>
  <c r="P78" i="3"/>
  <c r="O79" i="3"/>
  <c r="M62" i="3"/>
  <c r="N84" i="3"/>
  <c r="O66" i="3"/>
  <c r="O94" i="3"/>
  <c r="M72" i="3"/>
  <c r="M86" i="3"/>
  <c r="L87" i="3"/>
  <c r="M88" i="3"/>
  <c r="M89" i="3" s="1"/>
  <c r="O92" i="3"/>
  <c r="O93" i="3" s="1"/>
  <c r="N90" i="3"/>
  <c r="N91" i="3" s="1"/>
  <c r="O82" i="3"/>
  <c r="M64" i="3"/>
  <c r="N68" i="3"/>
  <c r="N58" i="3"/>
  <c r="K13" i="3"/>
  <c r="M39" i="3"/>
  <c r="N43" i="3"/>
  <c r="N51" i="3"/>
  <c r="Q49" i="3"/>
  <c r="P7" i="3"/>
  <c r="M23" i="3"/>
  <c r="R3" i="3"/>
  <c r="M33" i="3"/>
  <c r="N41" i="3"/>
  <c r="M25" i="3"/>
  <c r="H23" i="4"/>
  <c r="L12" i="3"/>
  <c r="K28" i="3"/>
  <c r="I3" i="4" s="1"/>
  <c r="J29" i="3"/>
  <c r="N53" i="3"/>
  <c r="L11" i="3"/>
  <c r="L17" i="3"/>
  <c r="M10" i="3"/>
  <c r="K2" i="4" s="1"/>
  <c r="O42" i="3"/>
  <c r="N32" i="3"/>
  <c r="P56" i="3"/>
  <c r="O57" i="3"/>
  <c r="P4" i="3"/>
  <c r="S26" i="3"/>
  <c r="R27" i="3"/>
  <c r="N38" i="3"/>
  <c r="S2" i="3"/>
  <c r="U14" i="3"/>
  <c r="O40" i="3"/>
  <c r="R18" i="3"/>
  <c r="N20" i="3"/>
  <c r="Q6" i="3"/>
  <c r="P46" i="3"/>
  <c r="Q16" i="3"/>
  <c r="M21" i="3"/>
  <c r="N8" i="3"/>
  <c r="N10" i="3" s="1"/>
  <c r="L2" i="4" s="1"/>
  <c r="M9" i="3"/>
  <c r="N22" i="3"/>
  <c r="O50" i="3"/>
  <c r="O34" i="3"/>
  <c r="T15" i="3"/>
  <c r="O44" i="3"/>
  <c r="R48" i="3"/>
  <c r="O47" i="3"/>
  <c r="N24" i="3"/>
  <c r="P36" i="3"/>
  <c r="Q19" i="3"/>
  <c r="N45" i="3"/>
  <c r="O54" i="3"/>
  <c r="N55" i="3"/>
  <c r="O5" i="3"/>
  <c r="O52" i="3"/>
  <c r="M73" i="3" l="1"/>
  <c r="M441" i="3"/>
  <c r="N387" i="3"/>
  <c r="N143" i="3"/>
  <c r="M181" i="3"/>
  <c r="N397" i="3"/>
  <c r="N287" i="3"/>
  <c r="P113" i="3"/>
  <c r="O169" i="3"/>
  <c r="O425" i="3"/>
  <c r="L385" i="3"/>
  <c r="O35" i="3"/>
  <c r="N177" i="3"/>
  <c r="N475" i="3"/>
  <c r="O483" i="3"/>
  <c r="M223" i="3"/>
  <c r="M159" i="3"/>
  <c r="N221" i="3"/>
  <c r="M521" i="3"/>
  <c r="M373" i="3"/>
  <c r="L31" i="3"/>
  <c r="M211" i="3"/>
  <c r="M99" i="3"/>
  <c r="O453" i="3"/>
  <c r="P453" i="3" s="1"/>
  <c r="L495" i="3"/>
  <c r="O111" i="3"/>
  <c r="O193" i="3"/>
  <c r="M244" i="3"/>
  <c r="K10" i="4" s="1"/>
  <c r="M148" i="3"/>
  <c r="K7" i="4" s="1"/>
  <c r="L149" i="3"/>
  <c r="J7" i="4"/>
  <c r="M212" i="3"/>
  <c r="K9" i="4" s="1"/>
  <c r="O519" i="3"/>
  <c r="O351" i="3"/>
  <c r="N233" i="3"/>
  <c r="M505" i="3"/>
  <c r="M439" i="3"/>
  <c r="M259" i="3"/>
  <c r="M501" i="3"/>
  <c r="O337" i="3"/>
  <c r="M109" i="3"/>
  <c r="N85" i="3"/>
  <c r="N155" i="3"/>
  <c r="M151" i="3"/>
  <c r="Q383" i="3"/>
  <c r="N215" i="3"/>
  <c r="M419" i="3"/>
  <c r="M288" i="3"/>
  <c r="K11" i="4" s="1"/>
  <c r="L349" i="3"/>
  <c r="M291" i="3"/>
  <c r="N291" i="3" s="1"/>
  <c r="P477" i="3"/>
  <c r="M333" i="3"/>
  <c r="N333" i="3" s="1"/>
  <c r="N147" i="3"/>
  <c r="N205" i="3"/>
  <c r="M461" i="3"/>
  <c r="N515" i="3"/>
  <c r="O279" i="3"/>
  <c r="P279" i="3" s="1"/>
  <c r="Q173" i="3"/>
  <c r="N435" i="3"/>
  <c r="N115" i="3"/>
  <c r="M303" i="3"/>
  <c r="N303" i="3" s="1"/>
  <c r="M331" i="3"/>
  <c r="M348" i="3"/>
  <c r="K13" i="4" s="1"/>
  <c r="L175" i="3"/>
  <c r="L321" i="3"/>
  <c r="M239" i="3"/>
  <c r="M189" i="3"/>
  <c r="L289" i="3"/>
  <c r="O499" i="3"/>
  <c r="M265" i="3"/>
  <c r="M414" i="3"/>
  <c r="K15" i="4" s="1"/>
  <c r="M512" i="3"/>
  <c r="K19" i="4" s="1"/>
  <c r="O246" i="3"/>
  <c r="O247" i="3" s="1"/>
  <c r="M459" i="3"/>
  <c r="N487" i="3"/>
  <c r="O486" i="3"/>
  <c r="L485" i="3"/>
  <c r="M493" i="3"/>
  <c r="M495" i="3" s="1"/>
  <c r="M384" i="3"/>
  <c r="K14" i="4" s="1"/>
  <c r="L443" i="3"/>
  <c r="P444" i="3"/>
  <c r="M283" i="3"/>
  <c r="M320" i="3"/>
  <c r="K12" i="4" s="1"/>
  <c r="N520" i="3"/>
  <c r="M153" i="3"/>
  <c r="L213" i="3"/>
  <c r="M442" i="3"/>
  <c r="K16" i="4" s="1"/>
  <c r="M417" i="3"/>
  <c r="N416" i="3"/>
  <c r="L513" i="3"/>
  <c r="P137" i="3"/>
  <c r="Q137" i="3" s="1"/>
  <c r="M197" i="3"/>
  <c r="N353" i="3"/>
  <c r="M433" i="3"/>
  <c r="Q377" i="3"/>
  <c r="P145" i="3"/>
  <c r="N185" i="3"/>
  <c r="M285" i="3"/>
  <c r="N503" i="3"/>
  <c r="L245" i="3"/>
  <c r="M174" i="3"/>
  <c r="K8" i="4" s="1"/>
  <c r="M261" i="3"/>
  <c r="N275" i="3"/>
  <c r="N357" i="3"/>
  <c r="M389" i="3"/>
  <c r="L415" i="3"/>
  <c r="N262" i="3"/>
  <c r="M263" i="3"/>
  <c r="N252" i="3"/>
  <c r="R250" i="3"/>
  <c r="P276" i="3"/>
  <c r="N294" i="3"/>
  <c r="N295" i="3" s="1"/>
  <c r="N492" i="3"/>
  <c r="M253" i="3"/>
  <c r="O338" i="3"/>
  <c r="O339" i="3"/>
  <c r="N292" i="3"/>
  <c r="N293" i="3" s="1"/>
  <c r="N440" i="3"/>
  <c r="N354" i="3"/>
  <c r="N355" i="3" s="1"/>
  <c r="N410" i="3"/>
  <c r="N408" i="3"/>
  <c r="N409" i="3" s="1"/>
  <c r="O352" i="3"/>
  <c r="N500" i="3"/>
  <c r="P428" i="3"/>
  <c r="N272" i="3"/>
  <c r="N273" i="3"/>
  <c r="N368" i="3"/>
  <c r="M369" i="3"/>
  <c r="P350" i="3"/>
  <c r="O374" i="3"/>
  <c r="Q476" i="3"/>
  <c r="N308" i="3"/>
  <c r="P454" i="3"/>
  <c r="P455" i="3" s="1"/>
  <c r="N375" i="3"/>
  <c r="O328" i="3"/>
  <c r="M309" i="3"/>
  <c r="N378" i="3"/>
  <c r="N290" i="3"/>
  <c r="O506" i="3"/>
  <c r="Q342" i="3"/>
  <c r="N329" i="3"/>
  <c r="Q468" i="3"/>
  <c r="Q469" i="3" s="1"/>
  <c r="N402" i="3"/>
  <c r="N507" i="3"/>
  <c r="N472" i="3"/>
  <c r="N282" i="3"/>
  <c r="M403" i="3"/>
  <c r="N406" i="3"/>
  <c r="N407" i="3" s="1"/>
  <c r="O358" i="3"/>
  <c r="N296" i="3"/>
  <c r="N359" i="3"/>
  <c r="O359" i="3" s="1"/>
  <c r="N458" i="3"/>
  <c r="N504" i="3"/>
  <c r="N488" i="3"/>
  <c r="N489" i="3" s="1"/>
  <c r="N418" i="3"/>
  <c r="N284" i="3"/>
  <c r="P424" i="3"/>
  <c r="P425" i="3"/>
  <c r="O300" i="3"/>
  <c r="N280" i="3"/>
  <c r="N306" i="3"/>
  <c r="M411" i="3"/>
  <c r="O436" i="3"/>
  <c r="O437" i="3"/>
  <c r="N332" i="3"/>
  <c r="O462" i="3"/>
  <c r="O463" i="3" s="1"/>
  <c r="P478" i="3"/>
  <c r="O268" i="3"/>
  <c r="N470" i="3"/>
  <c r="N471" i="3" s="1"/>
  <c r="N392" i="3"/>
  <c r="N393" i="3"/>
  <c r="O274" i="3"/>
  <c r="N269" i="3"/>
  <c r="N330" i="3"/>
  <c r="N450" i="3"/>
  <c r="N451" i="3" s="1"/>
  <c r="P466" i="3"/>
  <c r="O380" i="3"/>
  <c r="O381" i="3"/>
  <c r="N400" i="3"/>
  <c r="O467" i="3"/>
  <c r="P467" i="3" s="1"/>
  <c r="O364" i="3"/>
  <c r="P510" i="3"/>
  <c r="O346" i="3"/>
  <c r="N365" i="3"/>
  <c r="O511" i="3"/>
  <c r="N360" i="3"/>
  <c r="N361" i="3" s="1"/>
  <c r="O514" i="3"/>
  <c r="N298" i="3"/>
  <c r="Q370" i="3"/>
  <c r="Q371" i="3" s="1"/>
  <c r="N347" i="3"/>
  <c r="N254" i="3"/>
  <c r="N448" i="3"/>
  <c r="O356" i="3"/>
  <c r="M299" i="3"/>
  <c r="P316" i="3"/>
  <c r="M449" i="3"/>
  <c r="N449" i="3" s="1"/>
  <c r="P452" i="3"/>
  <c r="R376" i="3"/>
  <c r="O430" i="3"/>
  <c r="O317" i="3"/>
  <c r="N366" i="3"/>
  <c r="O490" i="3"/>
  <c r="N508" i="3"/>
  <c r="N431" i="3"/>
  <c r="N456" i="3"/>
  <c r="P482" i="3"/>
  <c r="P483" i="3"/>
  <c r="P336" i="3"/>
  <c r="N344" i="3"/>
  <c r="N318" i="3"/>
  <c r="N319" i="3" s="1"/>
  <c r="O516" i="3"/>
  <c r="O517" i="3" s="1"/>
  <c r="P412" i="3"/>
  <c r="P413" i="3"/>
  <c r="P248" i="3"/>
  <c r="P249" i="3" s="1"/>
  <c r="N432" i="3"/>
  <c r="O396" i="3"/>
  <c r="O397" i="3" s="1"/>
  <c r="O446" i="3"/>
  <c r="O447" i="3"/>
  <c r="O266" i="3"/>
  <c r="O277" i="3"/>
  <c r="N420" i="3"/>
  <c r="N310" i="3"/>
  <c r="O429" i="3"/>
  <c r="O314" i="3"/>
  <c r="N372" i="3"/>
  <c r="Q251" i="3"/>
  <c r="M307" i="3"/>
  <c r="P422" i="3"/>
  <c r="P423" i="3" s="1"/>
  <c r="O434" i="3"/>
  <c r="O413" i="3"/>
  <c r="N460" i="3"/>
  <c r="O464" i="3"/>
  <c r="R382" i="3"/>
  <c r="N304" i="3"/>
  <c r="N305" i="3" s="1"/>
  <c r="N465" i="3"/>
  <c r="O465" i="3" s="1"/>
  <c r="O474" i="3"/>
  <c r="O475" i="3" s="1"/>
  <c r="Q312" i="3"/>
  <c r="O479" i="3"/>
  <c r="O340" i="3"/>
  <c r="O341" i="3"/>
  <c r="P313" i="3"/>
  <c r="N334" i="3"/>
  <c r="N335" i="3"/>
  <c r="O324" i="3"/>
  <c r="N256" i="3"/>
  <c r="N325" i="3"/>
  <c r="O270" i="3"/>
  <c r="O271" i="3" s="1"/>
  <c r="N302" i="3"/>
  <c r="N260" i="3"/>
  <c r="O386" i="3"/>
  <c r="P498" i="3"/>
  <c r="P499" i="3" s="1"/>
  <c r="N438" i="3"/>
  <c r="N439" i="3" s="1"/>
  <c r="N390" i="3"/>
  <c r="N391" i="3" s="1"/>
  <c r="N388" i="3"/>
  <c r="N414" i="3" s="1"/>
  <c r="L15" i="4" s="1"/>
  <c r="O502" i="3"/>
  <c r="Q404" i="3"/>
  <c r="O496" i="3"/>
  <c r="P326" i="3"/>
  <c r="P327" i="3" s="1"/>
  <c r="O480" i="3"/>
  <c r="N322" i="3"/>
  <c r="P405" i="3"/>
  <c r="N497" i="3"/>
  <c r="N481" i="3"/>
  <c r="O481" i="3" s="1"/>
  <c r="N398" i="3"/>
  <c r="O286" i="3"/>
  <c r="O287" i="3"/>
  <c r="M323" i="3"/>
  <c r="N264" i="3"/>
  <c r="T394" i="3"/>
  <c r="T395" i="3"/>
  <c r="N426" i="3"/>
  <c r="Q362" i="3"/>
  <c r="Q363" i="3"/>
  <c r="M399" i="3"/>
  <c r="N399" i="3" s="1"/>
  <c r="N258" i="3"/>
  <c r="P518" i="3"/>
  <c r="P278" i="3"/>
  <c r="N236" i="3"/>
  <c r="Q224" i="3"/>
  <c r="Q225" i="3" s="1"/>
  <c r="N226" i="3"/>
  <c r="N234" i="3"/>
  <c r="N235" i="3" s="1"/>
  <c r="N222" i="3"/>
  <c r="N223" i="3"/>
  <c r="M227" i="3"/>
  <c r="N230" i="3"/>
  <c r="N231" i="3"/>
  <c r="O242" i="3"/>
  <c r="O243" i="3" s="1"/>
  <c r="O214" i="3"/>
  <c r="N240" i="3"/>
  <c r="O232" i="3"/>
  <c r="O233" i="3"/>
  <c r="P218" i="3"/>
  <c r="P219" i="3" s="1"/>
  <c r="N216" i="3"/>
  <c r="N217" i="3" s="1"/>
  <c r="O228" i="3"/>
  <c r="N229" i="3"/>
  <c r="N238" i="3"/>
  <c r="O220" i="3"/>
  <c r="O221" i="3"/>
  <c r="M241" i="3"/>
  <c r="N241" i="3" s="1"/>
  <c r="N180" i="3"/>
  <c r="N181" i="3" s="1"/>
  <c r="O178" i="3"/>
  <c r="O208" i="3"/>
  <c r="N210" i="3"/>
  <c r="N206" i="3"/>
  <c r="N198" i="3"/>
  <c r="M207" i="3"/>
  <c r="N186" i="3"/>
  <c r="P192" i="3"/>
  <c r="Q200" i="3"/>
  <c r="Q201" i="3" s="1"/>
  <c r="M187" i="3"/>
  <c r="N182" i="3"/>
  <c r="N202" i="3"/>
  <c r="N203" i="3" s="1"/>
  <c r="N190" i="3"/>
  <c r="N191" i="3" s="1"/>
  <c r="O176" i="3"/>
  <c r="N194" i="3"/>
  <c r="O204" i="3"/>
  <c r="N209" i="3"/>
  <c r="M199" i="3"/>
  <c r="N196" i="3"/>
  <c r="N188" i="3"/>
  <c r="O184" i="3"/>
  <c r="P160" i="3"/>
  <c r="P161" i="3"/>
  <c r="Q170" i="3"/>
  <c r="R172" i="3"/>
  <c r="P171" i="3"/>
  <c r="Q171" i="3" s="1"/>
  <c r="N162" i="3"/>
  <c r="N163" i="3" s="1"/>
  <c r="N166" i="3"/>
  <c r="N167" i="3" s="1"/>
  <c r="O154" i="3"/>
  <c r="N164" i="3"/>
  <c r="N165" i="3" s="1"/>
  <c r="N150" i="3"/>
  <c r="N151" i="3"/>
  <c r="N152" i="3"/>
  <c r="P168" i="3"/>
  <c r="P169" i="3" s="1"/>
  <c r="O156" i="3"/>
  <c r="O157" i="3" s="1"/>
  <c r="N158" i="3"/>
  <c r="P134" i="3"/>
  <c r="P135" i="3" s="1"/>
  <c r="P128" i="3"/>
  <c r="P129" i="3" s="1"/>
  <c r="O146" i="3"/>
  <c r="P140" i="3"/>
  <c r="O141" i="3"/>
  <c r="P141" i="3" s="1"/>
  <c r="O142" i="3"/>
  <c r="O143" i="3"/>
  <c r="Q136" i="3"/>
  <c r="Q144" i="3"/>
  <c r="P138" i="3"/>
  <c r="P139" i="3" s="1"/>
  <c r="N132" i="3"/>
  <c r="M133" i="3"/>
  <c r="N133" i="3" s="1"/>
  <c r="N130" i="3"/>
  <c r="N131" i="3" s="1"/>
  <c r="N126" i="3"/>
  <c r="O120" i="3"/>
  <c r="N121" i="3"/>
  <c r="M117" i="3"/>
  <c r="M119" i="3"/>
  <c r="K61" i="3"/>
  <c r="M101" i="3"/>
  <c r="L125" i="3"/>
  <c r="M124" i="3"/>
  <c r="K6" i="4" s="1"/>
  <c r="P122" i="3"/>
  <c r="P110" i="3"/>
  <c r="N116" i="3"/>
  <c r="N118" i="3"/>
  <c r="N100" i="3"/>
  <c r="O106" i="3"/>
  <c r="O107" i="3" s="1"/>
  <c r="O123" i="3"/>
  <c r="O114" i="3"/>
  <c r="Q112" i="3"/>
  <c r="Q113" i="3"/>
  <c r="P102" i="3"/>
  <c r="P103" i="3" s="1"/>
  <c r="R104" i="3"/>
  <c r="R105" i="3" s="1"/>
  <c r="N108" i="3"/>
  <c r="L97" i="3"/>
  <c r="P79" i="3"/>
  <c r="L60" i="3"/>
  <c r="M30" i="3"/>
  <c r="N71" i="3"/>
  <c r="M96" i="3"/>
  <c r="K5" i="4" s="1"/>
  <c r="N98" i="3"/>
  <c r="N86" i="3"/>
  <c r="M87" i="3"/>
  <c r="N72" i="3"/>
  <c r="N73" i="3" s="1"/>
  <c r="N88" i="3"/>
  <c r="P94" i="3"/>
  <c r="O95" i="3"/>
  <c r="P66" i="3"/>
  <c r="O67" i="3"/>
  <c r="O84" i="3"/>
  <c r="N62" i="3"/>
  <c r="Q78" i="3"/>
  <c r="O74" i="3"/>
  <c r="N64" i="3"/>
  <c r="N65" i="3" s="1"/>
  <c r="O90" i="3"/>
  <c r="P92" i="3"/>
  <c r="P93" i="3" s="1"/>
  <c r="M63" i="3"/>
  <c r="O70" i="3"/>
  <c r="O68" i="3"/>
  <c r="N69" i="3"/>
  <c r="N75" i="3"/>
  <c r="O76" i="3"/>
  <c r="O77" i="3" s="1"/>
  <c r="P82" i="3"/>
  <c r="O83" i="3"/>
  <c r="N80" i="3"/>
  <c r="N81" i="3" s="1"/>
  <c r="O58" i="3"/>
  <c r="N59" i="3"/>
  <c r="K29" i="3"/>
  <c r="L13" i="3"/>
  <c r="N25" i="3"/>
  <c r="O51" i="3"/>
  <c r="N39" i="3"/>
  <c r="O43" i="3"/>
  <c r="O55" i="3"/>
  <c r="N23" i="3"/>
  <c r="S3" i="3"/>
  <c r="P5" i="3"/>
  <c r="N33" i="3"/>
  <c r="O41" i="3"/>
  <c r="M12" i="3"/>
  <c r="L28" i="3"/>
  <c r="J3" i="4" s="1"/>
  <c r="O53" i="3"/>
  <c r="O45" i="3"/>
  <c r="P57" i="3"/>
  <c r="M11" i="3"/>
  <c r="N21" i="3"/>
  <c r="R19" i="3"/>
  <c r="S27" i="3"/>
  <c r="M17" i="3"/>
  <c r="R16" i="3"/>
  <c r="S48" i="3"/>
  <c r="T2" i="3"/>
  <c r="O22" i="3"/>
  <c r="O20" i="3"/>
  <c r="Q36" i="3"/>
  <c r="P37" i="3"/>
  <c r="O8" i="3"/>
  <c r="O10" i="3" s="1"/>
  <c r="M2" i="4" s="1"/>
  <c r="S18" i="3"/>
  <c r="Q46" i="3"/>
  <c r="P47" i="3"/>
  <c r="P34" i="3"/>
  <c r="P35" i="3" s="1"/>
  <c r="P50" i="3"/>
  <c r="V14" i="3"/>
  <c r="O24" i="3"/>
  <c r="P44" i="3"/>
  <c r="Q56" i="3"/>
  <c r="O38" i="3"/>
  <c r="R6" i="3"/>
  <c r="P54" i="3"/>
  <c r="P40" i="3"/>
  <c r="P42" i="3"/>
  <c r="U15" i="3"/>
  <c r="R49" i="3"/>
  <c r="P52" i="3"/>
  <c r="Q4" i="3"/>
  <c r="N9" i="3"/>
  <c r="Q7" i="3"/>
  <c r="T26" i="3"/>
  <c r="O32" i="3"/>
  <c r="O365" i="3" l="1"/>
  <c r="O147" i="3"/>
  <c r="P111" i="3"/>
  <c r="N261" i="3"/>
  <c r="P351" i="3"/>
  <c r="N87" i="3"/>
  <c r="O229" i="3"/>
  <c r="P429" i="3"/>
  <c r="P193" i="3"/>
  <c r="P337" i="3"/>
  <c r="M513" i="3"/>
  <c r="O503" i="3"/>
  <c r="N259" i="3"/>
  <c r="O115" i="3"/>
  <c r="N159" i="3"/>
  <c r="N369" i="3"/>
  <c r="R251" i="3"/>
  <c r="R383" i="3"/>
  <c r="Q145" i="3"/>
  <c r="P511" i="3"/>
  <c r="P67" i="3"/>
  <c r="N101" i="3"/>
  <c r="N288" i="3"/>
  <c r="L11" i="4" s="1"/>
  <c r="M443" i="3"/>
  <c r="N494" i="3"/>
  <c r="L18" i="4" s="1"/>
  <c r="M415" i="3"/>
  <c r="O375" i="3"/>
  <c r="O487" i="3"/>
  <c r="M349" i="3"/>
  <c r="M245" i="3"/>
  <c r="N501" i="3"/>
  <c r="L61" i="3"/>
  <c r="J4" i="4"/>
  <c r="N512" i="3"/>
  <c r="L19" i="4" s="1"/>
  <c r="N197" i="3"/>
  <c r="N109" i="3"/>
  <c r="O215" i="3"/>
  <c r="Q405" i="3"/>
  <c r="N417" i="3"/>
  <c r="N285" i="3"/>
  <c r="N403" i="3"/>
  <c r="M385" i="3"/>
  <c r="N331" i="3"/>
  <c r="N244" i="3"/>
  <c r="L10" i="4" s="1"/>
  <c r="O269" i="3"/>
  <c r="O507" i="3"/>
  <c r="M175" i="3"/>
  <c r="M485" i="3"/>
  <c r="N227" i="3"/>
  <c r="O275" i="3"/>
  <c r="N521" i="3"/>
  <c r="L20" i="4"/>
  <c r="M289" i="3"/>
  <c r="P123" i="3"/>
  <c r="N187" i="3"/>
  <c r="O329" i="3"/>
  <c r="N307" i="3"/>
  <c r="N127" i="3"/>
  <c r="N148" i="3"/>
  <c r="N239" i="3"/>
  <c r="O239" i="3" s="1"/>
  <c r="P277" i="3"/>
  <c r="P246" i="3"/>
  <c r="P247" i="3"/>
  <c r="N484" i="3"/>
  <c r="L17" i="4" s="1"/>
  <c r="O325" i="3"/>
  <c r="N253" i="3"/>
  <c r="N442" i="3"/>
  <c r="L16" i="4" s="1"/>
  <c r="O416" i="3"/>
  <c r="P486" i="3"/>
  <c r="M149" i="3"/>
  <c r="N265" i="3"/>
  <c r="O347" i="3"/>
  <c r="N320" i="3"/>
  <c r="Q313" i="3"/>
  <c r="O515" i="3"/>
  <c r="O520" i="3"/>
  <c r="N309" i="3"/>
  <c r="N263" i="3"/>
  <c r="N212" i="3"/>
  <c r="L9" i="4" s="1"/>
  <c r="M321" i="3"/>
  <c r="N348" i="3"/>
  <c r="L13" i="4" s="1"/>
  <c r="O497" i="3"/>
  <c r="P445" i="3"/>
  <c r="Q444" i="3"/>
  <c r="M125" i="3"/>
  <c r="N153" i="3"/>
  <c r="N207" i="3"/>
  <c r="N389" i="3"/>
  <c r="O431" i="3"/>
  <c r="N384" i="3"/>
  <c r="L14" i="4" s="1"/>
  <c r="N119" i="3"/>
  <c r="N174" i="3"/>
  <c r="L8" i="4" s="1"/>
  <c r="N199" i="3"/>
  <c r="O435" i="3"/>
  <c r="M213" i="3"/>
  <c r="O121" i="3"/>
  <c r="O334" i="3"/>
  <c r="N509" i="3"/>
  <c r="P490" i="3"/>
  <c r="O472" i="3"/>
  <c r="P430" i="3"/>
  <c r="N473" i="3"/>
  <c r="O390" i="3"/>
  <c r="O391" i="3"/>
  <c r="S376" i="3"/>
  <c r="P270" i="3"/>
  <c r="P271" i="3" s="1"/>
  <c r="O254" i="3"/>
  <c r="R342" i="3"/>
  <c r="O408" i="3"/>
  <c r="O409" i="3" s="1"/>
  <c r="P268" i="3"/>
  <c r="O310" i="3"/>
  <c r="Q422" i="3"/>
  <c r="Q423" i="3" s="1"/>
  <c r="O504" i="3"/>
  <c r="O410" i="3"/>
  <c r="N505" i="3"/>
  <c r="N411" i="3"/>
  <c r="O322" i="3"/>
  <c r="Q336" i="3"/>
  <c r="Q337" i="3" s="1"/>
  <c r="O298" i="3"/>
  <c r="O458" i="3"/>
  <c r="O290" i="3"/>
  <c r="N323" i="3"/>
  <c r="O256" i="3"/>
  <c r="O372" i="3"/>
  <c r="N299" i="3"/>
  <c r="O392" i="3"/>
  <c r="O393" i="3"/>
  <c r="N459" i="3"/>
  <c r="O378" i="3"/>
  <c r="P480" i="3"/>
  <c r="P481" i="3" s="1"/>
  <c r="N257" i="3"/>
  <c r="N373" i="3"/>
  <c r="Q482" i="3"/>
  <c r="Q483" i="3" s="1"/>
  <c r="O470" i="3"/>
  <c r="N379" i="3"/>
  <c r="O440" i="3"/>
  <c r="O344" i="3"/>
  <c r="O488" i="3"/>
  <c r="N345" i="3"/>
  <c r="P274" i="3"/>
  <c r="P506" i="3"/>
  <c r="R370" i="3"/>
  <c r="R371" i="3"/>
  <c r="P314" i="3"/>
  <c r="O456" i="3"/>
  <c r="P514" i="3"/>
  <c r="O296" i="3"/>
  <c r="O354" i="3"/>
  <c r="P324" i="3"/>
  <c r="P325" i="3" s="1"/>
  <c r="O315" i="3"/>
  <c r="P315" i="3" s="1"/>
  <c r="N457" i="3"/>
  <c r="O457" i="3" s="1"/>
  <c r="O360" i="3"/>
  <c r="O361" i="3" s="1"/>
  <c r="N297" i="3"/>
  <c r="O297" i="3" s="1"/>
  <c r="P328" i="3"/>
  <c r="N441" i="3"/>
  <c r="Q326" i="3"/>
  <c r="Q327" i="3"/>
  <c r="Q478" i="3"/>
  <c r="P479" i="3"/>
  <c r="Q479" i="3" s="1"/>
  <c r="Q278" i="3"/>
  <c r="Q279" i="3" s="1"/>
  <c r="O420" i="3"/>
  <c r="Q518" i="3"/>
  <c r="P340" i="3"/>
  <c r="P341" i="3"/>
  <c r="N421" i="3"/>
  <c r="O491" i="3"/>
  <c r="P346" i="3"/>
  <c r="P462" i="3"/>
  <c r="O406" i="3"/>
  <c r="O407" i="3" s="1"/>
  <c r="O308" i="3"/>
  <c r="P338" i="3"/>
  <c r="P519" i="3"/>
  <c r="O366" i="3"/>
  <c r="P502" i="3"/>
  <c r="R312" i="3"/>
  <c r="P266" i="3"/>
  <c r="N367" i="3"/>
  <c r="O367" i="3" s="1"/>
  <c r="Q510" i="3"/>
  <c r="O332" i="3"/>
  <c r="O333" i="3" s="1"/>
  <c r="O282" i="3"/>
  <c r="R476" i="3"/>
  <c r="O258" i="3"/>
  <c r="O267" i="3"/>
  <c r="N283" i="3"/>
  <c r="Q477" i="3"/>
  <c r="P496" i="3"/>
  <c r="O292" i="3"/>
  <c r="O293" i="3"/>
  <c r="Q454" i="3"/>
  <c r="Q455" i="3" s="1"/>
  <c r="P364" i="3"/>
  <c r="P365" i="3" s="1"/>
  <c r="O492" i="3"/>
  <c r="O494" i="3" s="1"/>
  <c r="M18" i="4" s="1"/>
  <c r="P474" i="3"/>
  <c r="P475" i="3"/>
  <c r="P446" i="3"/>
  <c r="P447" i="3" s="1"/>
  <c r="P436" i="3"/>
  <c r="P437" i="3"/>
  <c r="N493" i="3"/>
  <c r="R362" i="3"/>
  <c r="R363" i="3" s="1"/>
  <c r="O400" i="3"/>
  <c r="O426" i="3"/>
  <c r="P396" i="3"/>
  <c r="P397" i="3"/>
  <c r="N401" i="3"/>
  <c r="O294" i="3"/>
  <c r="O295" i="3"/>
  <c r="N427" i="3"/>
  <c r="O438" i="3"/>
  <c r="O439" i="3" s="1"/>
  <c r="Q276" i="3"/>
  <c r="Q452" i="3"/>
  <c r="Q453" i="3"/>
  <c r="O280" i="3"/>
  <c r="U394" i="3"/>
  <c r="Q498" i="3"/>
  <c r="Q499" i="3"/>
  <c r="N281" i="3"/>
  <c r="Q316" i="3"/>
  <c r="P300" i="3"/>
  <c r="S250" i="3"/>
  <c r="P464" i="3"/>
  <c r="P465" i="3"/>
  <c r="O272" i="3"/>
  <c r="Q412" i="3"/>
  <c r="O500" i="3"/>
  <c r="P286" i="3"/>
  <c r="P287" i="3"/>
  <c r="P516" i="3"/>
  <c r="P517" i="3" s="1"/>
  <c r="O450" i="3"/>
  <c r="O418" i="3"/>
  <c r="P352" i="3"/>
  <c r="O262" i="3"/>
  <c r="O508" i="3"/>
  <c r="N311" i="3"/>
  <c r="P358" i="3"/>
  <c r="R404" i="3"/>
  <c r="O388" i="3"/>
  <c r="P374" i="3"/>
  <c r="O304" i="3"/>
  <c r="R377" i="3"/>
  <c r="O306" i="3"/>
  <c r="Q350" i="3"/>
  <c r="Q351" i="3"/>
  <c r="O432" i="3"/>
  <c r="N433" i="3"/>
  <c r="P380" i="3"/>
  <c r="P381" i="3" s="1"/>
  <c r="O368" i="3"/>
  <c r="S382" i="3"/>
  <c r="S383" i="3" s="1"/>
  <c r="P386" i="3"/>
  <c r="Q248" i="3"/>
  <c r="Q249" i="3"/>
  <c r="O264" i="3"/>
  <c r="O387" i="3"/>
  <c r="P387" i="3" s="1"/>
  <c r="P317" i="3"/>
  <c r="Q466" i="3"/>
  <c r="Q467" i="3"/>
  <c r="O301" i="3"/>
  <c r="O460" i="3"/>
  <c r="Q428" i="3"/>
  <c r="O260" i="3"/>
  <c r="O261" i="3" s="1"/>
  <c r="N461" i="3"/>
  <c r="P356" i="3"/>
  <c r="Q424" i="3"/>
  <c r="Q425" i="3" s="1"/>
  <c r="O402" i="3"/>
  <c r="O252" i="3"/>
  <c r="O357" i="3"/>
  <c r="R468" i="3"/>
  <c r="O302" i="3"/>
  <c r="O303" i="3" s="1"/>
  <c r="P434" i="3"/>
  <c r="O448" i="3"/>
  <c r="O284" i="3"/>
  <c r="O398" i="3"/>
  <c r="O399" i="3" s="1"/>
  <c r="O318" i="3"/>
  <c r="O319" i="3"/>
  <c r="N255" i="3"/>
  <c r="O330" i="3"/>
  <c r="O331" i="3"/>
  <c r="N419" i="3"/>
  <c r="Q343" i="3"/>
  <c r="O353" i="3"/>
  <c r="O216" i="3"/>
  <c r="O217" i="3" s="1"/>
  <c r="Q218" i="3"/>
  <c r="Q219" i="3" s="1"/>
  <c r="O236" i="3"/>
  <c r="P228" i="3"/>
  <c r="P229" i="3" s="1"/>
  <c r="O240" i="3"/>
  <c r="O241" i="3" s="1"/>
  <c r="O230" i="3"/>
  <c r="O231" i="3" s="1"/>
  <c r="P232" i="3"/>
  <c r="P233" i="3"/>
  <c r="P214" i="3"/>
  <c r="P242" i="3"/>
  <c r="P243" i="3"/>
  <c r="O234" i="3"/>
  <c r="O235" i="3"/>
  <c r="N237" i="3"/>
  <c r="P220" i="3"/>
  <c r="P221" i="3" s="1"/>
  <c r="O238" i="3"/>
  <c r="O222" i="3"/>
  <c r="O223" i="3" s="1"/>
  <c r="O226" i="3"/>
  <c r="R224" i="3"/>
  <c r="R225" i="3" s="1"/>
  <c r="P204" i="3"/>
  <c r="O205" i="3"/>
  <c r="O194" i="3"/>
  <c r="P176" i="3"/>
  <c r="O177" i="3"/>
  <c r="N195" i="3"/>
  <c r="O190" i="3"/>
  <c r="O191" i="3"/>
  <c r="O182" i="3"/>
  <c r="R200" i="3"/>
  <c r="R201" i="3" s="1"/>
  <c r="Q192" i="3"/>
  <c r="O186" i="3"/>
  <c r="O206" i="3"/>
  <c r="P184" i="3"/>
  <c r="O210" i="3"/>
  <c r="O185" i="3"/>
  <c r="N211" i="3"/>
  <c r="O211" i="3" s="1"/>
  <c r="O202" i="3"/>
  <c r="O203" i="3"/>
  <c r="N183" i="3"/>
  <c r="O198" i="3"/>
  <c r="O188" i="3"/>
  <c r="P208" i="3"/>
  <c r="N189" i="3"/>
  <c r="O209" i="3"/>
  <c r="P178" i="3"/>
  <c r="O196" i="3"/>
  <c r="O179" i="3"/>
  <c r="P179" i="3" s="1"/>
  <c r="O180" i="3"/>
  <c r="Q168" i="3"/>
  <c r="Q169" i="3" s="1"/>
  <c r="Q160" i="3"/>
  <c r="O158" i="3"/>
  <c r="P156" i="3"/>
  <c r="P157" i="3" s="1"/>
  <c r="O152" i="3"/>
  <c r="O150" i="3"/>
  <c r="O151" i="3" s="1"/>
  <c r="O164" i="3"/>
  <c r="P154" i="3"/>
  <c r="O155" i="3"/>
  <c r="P155" i="3" s="1"/>
  <c r="O166" i="3"/>
  <c r="O167" i="3"/>
  <c r="O162" i="3"/>
  <c r="O163" i="3"/>
  <c r="S172" i="3"/>
  <c r="R173" i="3"/>
  <c r="S173" i="3" s="1"/>
  <c r="R170" i="3"/>
  <c r="Q134" i="3"/>
  <c r="Q135" i="3" s="1"/>
  <c r="Q128" i="3"/>
  <c r="Q129" i="3"/>
  <c r="O126" i="3"/>
  <c r="O130" i="3"/>
  <c r="O132" i="3"/>
  <c r="O133" i="3"/>
  <c r="Q138" i="3"/>
  <c r="Q139" i="3"/>
  <c r="R144" i="3"/>
  <c r="R136" i="3"/>
  <c r="R137" i="3" s="1"/>
  <c r="P142" i="3"/>
  <c r="P143" i="3"/>
  <c r="Q140" i="3"/>
  <c r="Q141" i="3"/>
  <c r="P146" i="3"/>
  <c r="P147" i="3" s="1"/>
  <c r="P120" i="3"/>
  <c r="N124" i="3"/>
  <c r="L6" i="4" s="1"/>
  <c r="O108" i="3"/>
  <c r="S104" i="3"/>
  <c r="S105" i="3" s="1"/>
  <c r="O100" i="3"/>
  <c r="O118" i="3"/>
  <c r="Q110" i="3"/>
  <c r="Q111" i="3" s="1"/>
  <c r="Q102" i="3"/>
  <c r="Q103" i="3" s="1"/>
  <c r="R112" i="3"/>
  <c r="R113" i="3"/>
  <c r="P114" i="3"/>
  <c r="P115" i="3"/>
  <c r="P106" i="3"/>
  <c r="P107" i="3" s="1"/>
  <c r="O116" i="3"/>
  <c r="N117" i="3"/>
  <c r="Q122" i="3"/>
  <c r="Q123" i="3"/>
  <c r="M97" i="3"/>
  <c r="P83" i="3"/>
  <c r="O69" i="3"/>
  <c r="O59" i="3"/>
  <c r="N96" i="3"/>
  <c r="L5" i="4" s="1"/>
  <c r="M60" i="3"/>
  <c r="K4" i="4" s="1"/>
  <c r="N30" i="3"/>
  <c r="M31" i="3"/>
  <c r="O98" i="3"/>
  <c r="N99" i="3"/>
  <c r="N63" i="3"/>
  <c r="P90" i="3"/>
  <c r="O91" i="3"/>
  <c r="P91" i="3" s="1"/>
  <c r="O64" i="3"/>
  <c r="P74" i="3"/>
  <c r="O75" i="3"/>
  <c r="P75" i="3" s="1"/>
  <c r="P84" i="3"/>
  <c r="Q66" i="3"/>
  <c r="R78" i="3"/>
  <c r="Q79" i="3"/>
  <c r="O85" i="3"/>
  <c r="O88" i="3"/>
  <c r="N89" i="3"/>
  <c r="O89" i="3" s="1"/>
  <c r="O72" i="3"/>
  <c r="O73" i="3" s="1"/>
  <c r="P70" i="3"/>
  <c r="O62" i="3"/>
  <c r="Q94" i="3"/>
  <c r="O80" i="3"/>
  <c r="P95" i="3"/>
  <c r="Q82" i="3"/>
  <c r="P76" i="3"/>
  <c r="O86" i="3"/>
  <c r="O87" i="3" s="1"/>
  <c r="O71" i="3"/>
  <c r="Q92" i="3"/>
  <c r="Q93" i="3"/>
  <c r="P68" i="3"/>
  <c r="P58" i="3"/>
  <c r="O25" i="3"/>
  <c r="P51" i="3"/>
  <c r="M13" i="3"/>
  <c r="L29" i="3"/>
  <c r="I23" i="4"/>
  <c r="P43" i="3"/>
  <c r="O23" i="3"/>
  <c r="O33" i="3"/>
  <c r="S19" i="3"/>
  <c r="O21" i="3"/>
  <c r="N12" i="3"/>
  <c r="M28" i="3"/>
  <c r="K3" i="4" s="1"/>
  <c r="O9" i="3"/>
  <c r="O11" i="3" s="1"/>
  <c r="R7" i="3"/>
  <c r="P53" i="3"/>
  <c r="S49" i="3"/>
  <c r="Q47" i="3"/>
  <c r="V15" i="3"/>
  <c r="N17" i="3"/>
  <c r="Q5" i="3"/>
  <c r="N11" i="3"/>
  <c r="Q40" i="3"/>
  <c r="Q50" i="3"/>
  <c r="P22" i="3"/>
  <c r="P41" i="3"/>
  <c r="P32" i="3"/>
  <c r="U2" i="3"/>
  <c r="T3" i="3"/>
  <c r="S6" i="3"/>
  <c r="Q54" i="3"/>
  <c r="R36" i="3"/>
  <c r="R56" i="3"/>
  <c r="Q57" i="3"/>
  <c r="T48" i="3"/>
  <c r="Q34" i="3"/>
  <c r="R46" i="3"/>
  <c r="P38" i="3"/>
  <c r="O39" i="3"/>
  <c r="P20" i="3"/>
  <c r="U26" i="3"/>
  <c r="T27" i="3"/>
  <c r="Q42" i="3"/>
  <c r="T18" i="3"/>
  <c r="Q44" i="3"/>
  <c r="P8" i="3"/>
  <c r="P10" i="3" s="1"/>
  <c r="N2" i="4" s="1"/>
  <c r="P24" i="3"/>
  <c r="R4" i="3"/>
  <c r="Q37" i="3"/>
  <c r="P45" i="3"/>
  <c r="W14" i="3"/>
  <c r="P55" i="3"/>
  <c r="Q52" i="3"/>
  <c r="S16" i="3"/>
  <c r="O384" i="3" l="1"/>
  <c r="M14" i="4" s="1"/>
  <c r="O411" i="3"/>
  <c r="Q511" i="3"/>
  <c r="P515" i="3"/>
  <c r="O263" i="3"/>
  <c r="O159" i="3"/>
  <c r="P215" i="3"/>
  <c r="O195" i="3"/>
  <c r="Q429" i="3"/>
  <c r="R145" i="3"/>
  <c r="O473" i="3"/>
  <c r="O501" i="3"/>
  <c r="P435" i="3"/>
  <c r="O283" i="3"/>
  <c r="O281" i="3"/>
  <c r="R79" i="3"/>
  <c r="O101" i="3"/>
  <c r="O419" i="3"/>
  <c r="Q277" i="3"/>
  <c r="O109" i="3"/>
  <c r="O433" i="3"/>
  <c r="N349" i="3"/>
  <c r="P431" i="3"/>
  <c r="O355" i="3"/>
  <c r="O427" i="3"/>
  <c r="P427" i="3" s="1"/>
  <c r="O153" i="3"/>
  <c r="P153" i="3" s="1"/>
  <c r="O401" i="3"/>
  <c r="P375" i="3"/>
  <c r="R405" i="3"/>
  <c r="S405" i="3" s="1"/>
  <c r="Q519" i="3"/>
  <c r="R519" i="3" s="1"/>
  <c r="N31" i="3"/>
  <c r="O237" i="3"/>
  <c r="P237" i="3" s="1"/>
  <c r="P507" i="3"/>
  <c r="O183" i="3"/>
  <c r="O309" i="3"/>
  <c r="P491" i="3"/>
  <c r="O345" i="3"/>
  <c r="P185" i="3"/>
  <c r="O417" i="3"/>
  <c r="O414" i="3"/>
  <c r="M15" i="4" s="1"/>
  <c r="N149" i="3"/>
  <c r="L7" i="4"/>
  <c r="N513" i="3"/>
  <c r="O389" i="3"/>
  <c r="O127" i="3"/>
  <c r="O207" i="3"/>
  <c r="O421" i="3"/>
  <c r="O288" i="3"/>
  <c r="M11" i="4" s="1"/>
  <c r="Q445" i="3"/>
  <c r="O244" i="3"/>
  <c r="M10" i="4" s="1"/>
  <c r="P353" i="3"/>
  <c r="O521" i="3"/>
  <c r="M20" i="4"/>
  <c r="O265" i="3"/>
  <c r="O484" i="3"/>
  <c r="M17" i="4" s="1"/>
  <c r="N321" i="3"/>
  <c r="L12" i="4"/>
  <c r="P267" i="3"/>
  <c r="R477" i="3"/>
  <c r="S477" i="3" s="1"/>
  <c r="S377" i="3"/>
  <c r="O212" i="3"/>
  <c r="M9" i="4" s="1"/>
  <c r="O285" i="3"/>
  <c r="O459" i="3"/>
  <c r="P209" i="3"/>
  <c r="Q209" i="3" s="1"/>
  <c r="O299" i="3"/>
  <c r="O253" i="3"/>
  <c r="N175" i="3"/>
  <c r="N485" i="3"/>
  <c r="O505" i="3"/>
  <c r="Q486" i="3"/>
  <c r="O119" i="3"/>
  <c r="R444" i="3"/>
  <c r="O403" i="3"/>
  <c r="O442" i="3"/>
  <c r="M16" i="4" s="1"/>
  <c r="P416" i="3"/>
  <c r="N443" i="3"/>
  <c r="O174" i="3"/>
  <c r="N289" i="3"/>
  <c r="O441" i="3"/>
  <c r="O461" i="3"/>
  <c r="O373" i="3"/>
  <c r="O512" i="3"/>
  <c r="M19" i="4" s="1"/>
  <c r="O257" i="3"/>
  <c r="Q246" i="3"/>
  <c r="Q247" i="3" s="1"/>
  <c r="P177" i="3"/>
  <c r="O348" i="3"/>
  <c r="M13" i="4" s="1"/>
  <c r="Q317" i="3"/>
  <c r="O255" i="3"/>
  <c r="N415" i="3"/>
  <c r="N245" i="3"/>
  <c r="N385" i="3"/>
  <c r="P301" i="3"/>
  <c r="R343" i="3"/>
  <c r="O323" i="3"/>
  <c r="O493" i="3"/>
  <c r="N495" i="3"/>
  <c r="P520" i="3"/>
  <c r="O320" i="3"/>
  <c r="M12" i="4" s="1"/>
  <c r="O148" i="3"/>
  <c r="M7" i="4" s="1"/>
  <c r="N213" i="3"/>
  <c r="O189" i="3"/>
  <c r="O449" i="3"/>
  <c r="P487" i="3"/>
  <c r="R454" i="3"/>
  <c r="R455" i="3" s="1"/>
  <c r="Q356" i="3"/>
  <c r="P292" i="3"/>
  <c r="R422" i="3"/>
  <c r="R423" i="3"/>
  <c r="P330" i="3"/>
  <c r="P357" i="3"/>
  <c r="Q357" i="3" s="1"/>
  <c r="T382" i="3"/>
  <c r="T383" i="3" s="1"/>
  <c r="P450" i="3"/>
  <c r="R452" i="3"/>
  <c r="Q496" i="3"/>
  <c r="P378" i="3"/>
  <c r="P310" i="3"/>
  <c r="P368" i="3"/>
  <c r="O451" i="3"/>
  <c r="P497" i="3"/>
  <c r="Q462" i="3"/>
  <c r="P296" i="3"/>
  <c r="P297" i="3" s="1"/>
  <c r="O379" i="3"/>
  <c r="O311" i="3"/>
  <c r="P311" i="3" s="1"/>
  <c r="O369" i="3"/>
  <c r="R276" i="3"/>
  <c r="P463" i="3"/>
  <c r="Q268" i="3"/>
  <c r="P318" i="3"/>
  <c r="P319" i="3" s="1"/>
  <c r="Q516" i="3"/>
  <c r="Q517" i="3" s="1"/>
  <c r="Q346" i="3"/>
  <c r="Q514" i="3"/>
  <c r="Q515" i="3" s="1"/>
  <c r="P269" i="3"/>
  <c r="Q380" i="3"/>
  <c r="Q381" i="3"/>
  <c r="P438" i="3"/>
  <c r="P439" i="3"/>
  <c r="P347" i="3"/>
  <c r="P456" i="3"/>
  <c r="P457" i="3"/>
  <c r="P392" i="3"/>
  <c r="P393" i="3" s="1"/>
  <c r="P408" i="3"/>
  <c r="V394" i="3"/>
  <c r="Q324" i="3"/>
  <c r="Q325" i="3" s="1"/>
  <c r="Q480" i="3"/>
  <c r="Q481" i="3"/>
  <c r="P258" i="3"/>
  <c r="Q386" i="3"/>
  <c r="Q286" i="3"/>
  <c r="Q287" i="3" s="1"/>
  <c r="P306" i="3"/>
  <c r="P290" i="3"/>
  <c r="P448" i="3"/>
  <c r="R278" i="3"/>
  <c r="R279" i="3" s="1"/>
  <c r="P280" i="3"/>
  <c r="P406" i="3"/>
  <c r="P432" i="3"/>
  <c r="O259" i="3"/>
  <c r="R350" i="3"/>
  <c r="R351" i="3"/>
  <c r="R412" i="3"/>
  <c r="Q396" i="3"/>
  <c r="Q397" i="3"/>
  <c r="R518" i="3"/>
  <c r="O307" i="3"/>
  <c r="Q413" i="3"/>
  <c r="P420" i="3"/>
  <c r="S370" i="3"/>
  <c r="S371" i="3" s="1"/>
  <c r="Q270" i="3"/>
  <c r="Q271" i="3"/>
  <c r="P460" i="3"/>
  <c r="P272" i="3"/>
  <c r="P426" i="3"/>
  <c r="P282" i="3"/>
  <c r="O291" i="3"/>
  <c r="P304" i="3"/>
  <c r="O273" i="3"/>
  <c r="P273" i="3" s="1"/>
  <c r="P400" i="3"/>
  <c r="Q506" i="3"/>
  <c r="P458" i="3"/>
  <c r="Q434" i="3"/>
  <c r="O305" i="3"/>
  <c r="P332" i="3"/>
  <c r="P333" i="3" s="1"/>
  <c r="Q274" i="3"/>
  <c r="Q374" i="3"/>
  <c r="Q464" i="3"/>
  <c r="Q465" i="3" s="1"/>
  <c r="R510" i="3"/>
  <c r="P275" i="3"/>
  <c r="T376" i="3"/>
  <c r="Q352" i="3"/>
  <c r="P354" i="3"/>
  <c r="P256" i="3"/>
  <c r="S476" i="3"/>
  <c r="P302" i="3"/>
  <c r="P303" i="3" s="1"/>
  <c r="Q338" i="3"/>
  <c r="P260" i="3"/>
  <c r="P261" i="3"/>
  <c r="S342" i="3"/>
  <c r="P294" i="3"/>
  <c r="P295" i="3" s="1"/>
  <c r="P254" i="3"/>
  <c r="P500" i="3"/>
  <c r="P501" i="3" s="1"/>
  <c r="T250" i="3"/>
  <c r="P504" i="3"/>
  <c r="P308" i="3"/>
  <c r="P418" i="3"/>
  <c r="P372" i="3"/>
  <c r="R428" i="3"/>
  <c r="S468" i="3"/>
  <c r="S251" i="3"/>
  <c r="R478" i="3"/>
  <c r="P488" i="3"/>
  <c r="P390" i="3"/>
  <c r="P391" i="3"/>
  <c r="Q300" i="3"/>
  <c r="R466" i="3"/>
  <c r="R467" i="3" s="1"/>
  <c r="R326" i="3"/>
  <c r="R327" i="3"/>
  <c r="R316" i="3"/>
  <c r="S312" i="3"/>
  <c r="P344" i="3"/>
  <c r="Q430" i="3"/>
  <c r="Q446" i="3"/>
  <c r="Q447" i="3"/>
  <c r="Q328" i="3"/>
  <c r="Q502" i="3"/>
  <c r="P472" i="3"/>
  <c r="P503" i="3"/>
  <c r="P470" i="3"/>
  <c r="Q490" i="3"/>
  <c r="P366" i="3"/>
  <c r="P367" i="3" s="1"/>
  <c r="P360" i="3"/>
  <c r="O471" i="3"/>
  <c r="P471" i="3" s="1"/>
  <c r="P402" i="3"/>
  <c r="R248" i="3"/>
  <c r="R249" i="3" s="1"/>
  <c r="P262" i="3"/>
  <c r="P263" i="3"/>
  <c r="R498" i="3"/>
  <c r="R499" i="3"/>
  <c r="R482" i="3"/>
  <c r="P334" i="3"/>
  <c r="P398" i="3"/>
  <c r="Q314" i="3"/>
  <c r="Q315" i="3"/>
  <c r="Q340" i="3"/>
  <c r="Q341" i="3"/>
  <c r="P284" i="3"/>
  <c r="S362" i="3"/>
  <c r="P298" i="3"/>
  <c r="R469" i="3"/>
  <c r="S469" i="3" s="1"/>
  <c r="P388" i="3"/>
  <c r="O489" i="3"/>
  <c r="R336" i="3"/>
  <c r="S404" i="3"/>
  <c r="Q436" i="3"/>
  <c r="Q266" i="3"/>
  <c r="Q358" i="3"/>
  <c r="R313" i="3"/>
  <c r="P322" i="3"/>
  <c r="P359" i="3"/>
  <c r="Q359" i="3" s="1"/>
  <c r="P329" i="3"/>
  <c r="P440" i="3"/>
  <c r="P264" i="3"/>
  <c r="Q474" i="3"/>
  <c r="Q475" i="3" s="1"/>
  <c r="P252" i="3"/>
  <c r="P508" i="3"/>
  <c r="P492" i="3"/>
  <c r="O509" i="3"/>
  <c r="P509" i="3" s="1"/>
  <c r="R424" i="3"/>
  <c r="U395" i="3"/>
  <c r="Q364" i="3"/>
  <c r="Q365" i="3"/>
  <c r="P339" i="3"/>
  <c r="P410" i="3"/>
  <c r="P411" i="3"/>
  <c r="O335" i="3"/>
  <c r="P238" i="3"/>
  <c r="P239" i="3" s="1"/>
  <c r="Q220" i="3"/>
  <c r="P234" i="3"/>
  <c r="P235" i="3" s="1"/>
  <c r="Q242" i="3"/>
  <c r="Q243" i="3"/>
  <c r="P230" i="3"/>
  <c r="P231" i="3"/>
  <c r="P240" i="3"/>
  <c r="P241" i="3" s="1"/>
  <c r="Q228" i="3"/>
  <c r="Q229" i="3" s="1"/>
  <c r="P236" i="3"/>
  <c r="S224" i="3"/>
  <c r="S225" i="3" s="1"/>
  <c r="P226" i="3"/>
  <c r="O227" i="3"/>
  <c r="P227" i="3" s="1"/>
  <c r="P222" i="3"/>
  <c r="P223" i="3" s="1"/>
  <c r="Q214" i="3"/>
  <c r="Q232" i="3"/>
  <c r="Q233" i="3" s="1"/>
  <c r="R218" i="3"/>
  <c r="R219" i="3"/>
  <c r="P216" i="3"/>
  <c r="P217" i="3" s="1"/>
  <c r="Q204" i="3"/>
  <c r="P205" i="3"/>
  <c r="P198" i="3"/>
  <c r="O199" i="3"/>
  <c r="P202" i="3"/>
  <c r="P210" i="3"/>
  <c r="P211" i="3"/>
  <c r="Q184" i="3"/>
  <c r="P206" i="3"/>
  <c r="P186" i="3"/>
  <c r="O187" i="3"/>
  <c r="P187" i="3" s="1"/>
  <c r="R192" i="3"/>
  <c r="Q193" i="3"/>
  <c r="S200" i="3"/>
  <c r="S201" i="3" s="1"/>
  <c r="P180" i="3"/>
  <c r="O181" i="3"/>
  <c r="P181" i="3" s="1"/>
  <c r="P182" i="3"/>
  <c r="P183" i="3"/>
  <c r="P196" i="3"/>
  <c r="P190" i="3"/>
  <c r="P191" i="3"/>
  <c r="O197" i="3"/>
  <c r="Q178" i="3"/>
  <c r="Q176" i="3"/>
  <c r="P194" i="3"/>
  <c r="P195" i="3"/>
  <c r="P188" i="3"/>
  <c r="Q208" i="3"/>
  <c r="S170" i="3"/>
  <c r="T172" i="3"/>
  <c r="T173" i="3" s="1"/>
  <c r="R171" i="3"/>
  <c r="P162" i="3"/>
  <c r="P163" i="3"/>
  <c r="P166" i="3"/>
  <c r="P167" i="3" s="1"/>
  <c r="Q154" i="3"/>
  <c r="Q155" i="3"/>
  <c r="P164" i="3"/>
  <c r="O165" i="3"/>
  <c r="P150" i="3"/>
  <c r="P151" i="3"/>
  <c r="P152" i="3"/>
  <c r="Q156" i="3"/>
  <c r="Q157" i="3" s="1"/>
  <c r="P158" i="3"/>
  <c r="P159" i="3"/>
  <c r="R160" i="3"/>
  <c r="Q161" i="3"/>
  <c r="R161" i="3" s="1"/>
  <c r="R168" i="3"/>
  <c r="R169" i="3" s="1"/>
  <c r="Q146" i="3"/>
  <c r="R140" i="3"/>
  <c r="R141" i="3" s="1"/>
  <c r="Q142" i="3"/>
  <c r="S144" i="3"/>
  <c r="S136" i="3"/>
  <c r="R138" i="3"/>
  <c r="R139" i="3" s="1"/>
  <c r="P132" i="3"/>
  <c r="P133" i="3"/>
  <c r="P130" i="3"/>
  <c r="O131" i="3"/>
  <c r="P126" i="3"/>
  <c r="R128" i="3"/>
  <c r="R134" i="3"/>
  <c r="R135" i="3" s="1"/>
  <c r="Q120" i="3"/>
  <c r="P121" i="3"/>
  <c r="Q121" i="3" s="1"/>
  <c r="Q83" i="3"/>
  <c r="O124" i="3"/>
  <c r="M6" i="4" s="1"/>
  <c r="N125" i="3"/>
  <c r="R122" i="3"/>
  <c r="R123" i="3" s="1"/>
  <c r="R110" i="3"/>
  <c r="R111" i="3"/>
  <c r="P116" i="3"/>
  <c r="O117" i="3"/>
  <c r="Q106" i="3"/>
  <c r="Q107" i="3" s="1"/>
  <c r="Q114" i="3"/>
  <c r="Q115" i="3" s="1"/>
  <c r="S112" i="3"/>
  <c r="S113" i="3"/>
  <c r="T104" i="3"/>
  <c r="T105" i="3" s="1"/>
  <c r="R102" i="3"/>
  <c r="R103" i="3" s="1"/>
  <c r="P118" i="3"/>
  <c r="P100" i="3"/>
  <c r="P101" i="3" s="1"/>
  <c r="P108" i="3"/>
  <c r="P85" i="3"/>
  <c r="O63" i="3"/>
  <c r="P59" i="3"/>
  <c r="Q95" i="3"/>
  <c r="O99" i="3"/>
  <c r="O96" i="3"/>
  <c r="M5" i="4" s="1"/>
  <c r="M61" i="3"/>
  <c r="N97" i="3"/>
  <c r="N60" i="3"/>
  <c r="O30" i="3"/>
  <c r="P98" i="3"/>
  <c r="P62" i="3"/>
  <c r="Q70" i="3"/>
  <c r="P71" i="3"/>
  <c r="P72" i="3"/>
  <c r="P73" i="3"/>
  <c r="P80" i="3"/>
  <c r="R94" i="3"/>
  <c r="P88" i="3"/>
  <c r="P89" i="3" s="1"/>
  <c r="R92" i="3"/>
  <c r="R93" i="3" s="1"/>
  <c r="Q74" i="3"/>
  <c r="P64" i="3"/>
  <c r="P86" i="3"/>
  <c r="O65" i="3"/>
  <c r="S78" i="3"/>
  <c r="R66" i="3"/>
  <c r="Q67" i="3"/>
  <c r="Q84" i="3"/>
  <c r="Q68" i="3"/>
  <c r="P69" i="3"/>
  <c r="R82" i="3"/>
  <c r="O81" i="3"/>
  <c r="Q76" i="3"/>
  <c r="P77" i="3"/>
  <c r="Q90" i="3"/>
  <c r="Q58" i="3"/>
  <c r="P25" i="3"/>
  <c r="Q51" i="3"/>
  <c r="N13" i="3"/>
  <c r="M29" i="3"/>
  <c r="Q43" i="3"/>
  <c r="P23" i="3"/>
  <c r="J23" i="4"/>
  <c r="P39" i="3"/>
  <c r="Q41" i="3"/>
  <c r="S7" i="3"/>
  <c r="R57" i="3"/>
  <c r="R5" i="3"/>
  <c r="T49" i="3"/>
  <c r="O12" i="3"/>
  <c r="N28" i="3"/>
  <c r="L3" i="4" s="1"/>
  <c r="R37" i="3"/>
  <c r="Q53" i="3"/>
  <c r="R47" i="3"/>
  <c r="O17" i="3"/>
  <c r="U27" i="3"/>
  <c r="W15" i="3"/>
  <c r="R34" i="3"/>
  <c r="Q35" i="3"/>
  <c r="R54" i="3"/>
  <c r="Q55" i="3"/>
  <c r="S4" i="3"/>
  <c r="V26" i="3"/>
  <c r="Q32" i="3"/>
  <c r="Q22" i="3"/>
  <c r="T16" i="3"/>
  <c r="Q38" i="3"/>
  <c r="T6" i="3"/>
  <c r="R52" i="3"/>
  <c r="P33" i="3"/>
  <c r="Q20" i="3"/>
  <c r="P21" i="3"/>
  <c r="U48" i="3"/>
  <c r="S36" i="3"/>
  <c r="V2" i="3"/>
  <c r="U18" i="3"/>
  <c r="S56" i="3"/>
  <c r="R50" i="3"/>
  <c r="R40" i="3"/>
  <c r="Q24" i="3"/>
  <c r="Q8" i="3"/>
  <c r="Q10" i="3" s="1"/>
  <c r="O2" i="4" s="1"/>
  <c r="P9" i="3"/>
  <c r="P11" i="3" s="1"/>
  <c r="T19" i="3"/>
  <c r="S46" i="3"/>
  <c r="X14" i="3"/>
  <c r="U3" i="3"/>
  <c r="R44" i="3"/>
  <c r="Q45" i="3"/>
  <c r="R42" i="3"/>
  <c r="P109" i="3" l="1"/>
  <c r="T377" i="3"/>
  <c r="P419" i="3"/>
  <c r="P207" i="3"/>
  <c r="P127" i="3"/>
  <c r="Q435" i="3"/>
  <c r="P255" i="3"/>
  <c r="P291" i="3"/>
  <c r="P473" i="3"/>
  <c r="R413" i="3"/>
  <c r="P449" i="3"/>
  <c r="P259" i="3"/>
  <c r="P197" i="3"/>
  <c r="P281" i="3"/>
  <c r="P99" i="3"/>
  <c r="P299" i="3"/>
  <c r="S79" i="3"/>
  <c r="P165" i="3"/>
  <c r="Q185" i="3"/>
  <c r="Q77" i="3"/>
  <c r="P199" i="3"/>
  <c r="R277" i="3"/>
  <c r="P285" i="3"/>
  <c r="Q285" i="3" s="1"/>
  <c r="O31" i="3"/>
  <c r="P459" i="3"/>
  <c r="Q459" i="3" s="1"/>
  <c r="P131" i="3"/>
  <c r="P451" i="3"/>
  <c r="P441" i="3"/>
  <c r="O443" i="3"/>
  <c r="P335" i="3"/>
  <c r="Q335" i="3" s="1"/>
  <c r="Q347" i="3"/>
  <c r="R347" i="3" s="1"/>
  <c r="Q205" i="3"/>
  <c r="R205" i="3" s="1"/>
  <c r="P494" i="3"/>
  <c r="N18" i="4" s="1"/>
  <c r="P288" i="3"/>
  <c r="N11" i="4" s="1"/>
  <c r="O385" i="3"/>
  <c r="O349" i="3"/>
  <c r="T251" i="3"/>
  <c r="P505" i="3"/>
  <c r="P521" i="3"/>
  <c r="N20" i="4"/>
  <c r="Q463" i="3"/>
  <c r="P493" i="3"/>
  <c r="Q177" i="3"/>
  <c r="P379" i="3"/>
  <c r="O513" i="3"/>
  <c r="O321" i="3"/>
  <c r="P212" i="3"/>
  <c r="N9" i="4" s="1"/>
  <c r="Q267" i="3"/>
  <c r="Q329" i="3"/>
  <c r="O289" i="3"/>
  <c r="P373" i="3"/>
  <c r="Q373" i="3" s="1"/>
  <c r="O175" i="3"/>
  <c r="M8" i="4"/>
  <c r="Q339" i="3"/>
  <c r="Q275" i="3"/>
  <c r="N61" i="3"/>
  <c r="L4" i="4"/>
  <c r="Q487" i="3"/>
  <c r="O415" i="3"/>
  <c r="S171" i="3"/>
  <c r="O485" i="3"/>
  <c r="Q25" i="3"/>
  <c r="P320" i="3"/>
  <c r="N12" i="4" s="1"/>
  <c r="P307" i="3"/>
  <c r="Q307" i="3" s="1"/>
  <c r="V395" i="3"/>
  <c r="O149" i="3"/>
  <c r="P384" i="3"/>
  <c r="N14" i="4" s="1"/>
  <c r="Q387" i="3"/>
  <c r="O213" i="3"/>
  <c r="P119" i="3"/>
  <c r="Q215" i="3"/>
  <c r="P253" i="3"/>
  <c r="Q301" i="3"/>
  <c r="P355" i="3"/>
  <c r="P417" i="3"/>
  <c r="P442" i="3"/>
  <c r="N16" i="4" s="1"/>
  <c r="Q416" i="3"/>
  <c r="Q417" i="3"/>
  <c r="P484" i="3"/>
  <c r="S444" i="3"/>
  <c r="Q497" i="3"/>
  <c r="P512" i="3"/>
  <c r="P323" i="3"/>
  <c r="Q323" i="3" s="1"/>
  <c r="P348" i="3"/>
  <c r="N13" i="4" s="1"/>
  <c r="S313" i="3"/>
  <c r="O245" i="3"/>
  <c r="P174" i="3"/>
  <c r="P244" i="3"/>
  <c r="N10" i="4" s="1"/>
  <c r="Q269" i="3"/>
  <c r="P245" i="3"/>
  <c r="R486" i="3"/>
  <c r="Q520" i="3"/>
  <c r="Q503" i="3"/>
  <c r="P489" i="3"/>
  <c r="O495" i="3"/>
  <c r="R246" i="3"/>
  <c r="R247" i="3"/>
  <c r="P414" i="3"/>
  <c r="N15" i="4" s="1"/>
  <c r="R445" i="3"/>
  <c r="P148" i="3"/>
  <c r="S510" i="3"/>
  <c r="Q256" i="3"/>
  <c r="Q304" i="3"/>
  <c r="Q406" i="3"/>
  <c r="R474" i="3"/>
  <c r="R475" i="3" s="1"/>
  <c r="P305" i="3"/>
  <c r="Q305" i="3" s="1"/>
  <c r="P407" i="3"/>
  <c r="Q407" i="3" s="1"/>
  <c r="Q392" i="3"/>
  <c r="Q393" i="3" s="1"/>
  <c r="Q264" i="3"/>
  <c r="Q284" i="3"/>
  <c r="T468" i="3"/>
  <c r="T469" i="3" s="1"/>
  <c r="P265" i="3"/>
  <c r="Q472" i="3"/>
  <c r="Q473" i="3"/>
  <c r="S428" i="3"/>
  <c r="Q280" i="3"/>
  <c r="Q281" i="3"/>
  <c r="Q456" i="3"/>
  <c r="Q368" i="3"/>
  <c r="R340" i="3"/>
  <c r="R341" i="3" s="1"/>
  <c r="R429" i="3"/>
  <c r="Q354" i="3"/>
  <c r="P369" i="3"/>
  <c r="Q440" i="3"/>
  <c r="Q441" i="3" s="1"/>
  <c r="R502" i="3"/>
  <c r="R352" i="3"/>
  <c r="Q282" i="3"/>
  <c r="R314" i="3"/>
  <c r="Q372" i="3"/>
  <c r="Q353" i="3"/>
  <c r="P283" i="3"/>
  <c r="S278" i="3"/>
  <c r="Q438" i="3"/>
  <c r="Q398" i="3"/>
  <c r="P399" i="3"/>
  <c r="R328" i="3"/>
  <c r="Q418" i="3"/>
  <c r="Q419" i="3" s="1"/>
  <c r="U376" i="3"/>
  <c r="U377" i="3" s="1"/>
  <c r="Q426" i="3"/>
  <c r="Q448" i="3"/>
  <c r="Q449" i="3" s="1"/>
  <c r="R380" i="3"/>
  <c r="R381" i="3"/>
  <c r="Q310" i="3"/>
  <c r="Q311" i="3" s="1"/>
  <c r="Q322" i="3"/>
  <c r="Q308" i="3"/>
  <c r="Q460" i="3"/>
  <c r="R514" i="3"/>
  <c r="R515" i="3" s="1"/>
  <c r="R358" i="3"/>
  <c r="R430" i="3"/>
  <c r="S482" i="3"/>
  <c r="S452" i="3"/>
  <c r="Q344" i="3"/>
  <c r="R374" i="3"/>
  <c r="R286" i="3"/>
  <c r="R287" i="3" s="1"/>
  <c r="R453" i="3"/>
  <c r="S453" i="3" s="1"/>
  <c r="R436" i="3"/>
  <c r="Q437" i="3"/>
  <c r="T312" i="3"/>
  <c r="T370" i="3"/>
  <c r="T371" i="3" s="1"/>
  <c r="Q420" i="3"/>
  <c r="R516" i="3"/>
  <c r="R517" i="3" s="1"/>
  <c r="Q262" i="3"/>
  <c r="Q263" i="3"/>
  <c r="R364" i="3"/>
  <c r="R365" i="3" s="1"/>
  <c r="Q318" i="3"/>
  <c r="Q319" i="3"/>
  <c r="S248" i="3"/>
  <c r="S249" i="3" s="1"/>
  <c r="Q330" i="3"/>
  <c r="S424" i="3"/>
  <c r="Q402" i="3"/>
  <c r="T342" i="3"/>
  <c r="R268" i="3"/>
  <c r="R425" i="3"/>
  <c r="R434" i="3"/>
  <c r="R435" i="3" s="1"/>
  <c r="S422" i="3"/>
  <c r="Q360" i="3"/>
  <c r="Q260" i="3"/>
  <c r="Q261" i="3" s="1"/>
  <c r="R396" i="3"/>
  <c r="R397" i="3"/>
  <c r="R338" i="3"/>
  <c r="R339" i="3" s="1"/>
  <c r="Q492" i="3"/>
  <c r="Q493" i="3"/>
  <c r="T362" i="3"/>
  <c r="Q390" i="3"/>
  <c r="R506" i="3"/>
  <c r="S363" i="3"/>
  <c r="Q508" i="3"/>
  <c r="Q509" i="3" s="1"/>
  <c r="Q488" i="3"/>
  <c r="Q400" i="3"/>
  <c r="W394" i="3"/>
  <c r="Q470" i="3"/>
  <c r="Q471" i="3" s="1"/>
  <c r="S478" i="3"/>
  <c r="T476" i="3"/>
  <c r="P401" i="3"/>
  <c r="Q432" i="3"/>
  <c r="Q408" i="3"/>
  <c r="Q378" i="3"/>
  <c r="P309" i="3"/>
  <c r="Q272" i="3"/>
  <c r="Q273" i="3" s="1"/>
  <c r="Q290" i="3"/>
  <c r="Q291" i="3"/>
  <c r="R446" i="3"/>
  <c r="R511" i="3"/>
  <c r="Q306" i="3"/>
  <c r="R496" i="3"/>
  <c r="Q334" i="3"/>
  <c r="Q504" i="3"/>
  <c r="Q505" i="3" s="1"/>
  <c r="P461" i="3"/>
  <c r="R266" i="3"/>
  <c r="Q431" i="3"/>
  <c r="R464" i="3"/>
  <c r="R346" i="3"/>
  <c r="R483" i="3"/>
  <c r="U250" i="3"/>
  <c r="R270" i="3"/>
  <c r="R271" i="3"/>
  <c r="P345" i="3"/>
  <c r="Q375" i="3"/>
  <c r="Q410" i="3"/>
  <c r="S498" i="3"/>
  <c r="S499" i="3"/>
  <c r="Q500" i="3"/>
  <c r="Q450" i="3"/>
  <c r="R274" i="3"/>
  <c r="R386" i="3"/>
  <c r="T404" i="3"/>
  <c r="T405" i="3" s="1"/>
  <c r="S316" i="3"/>
  <c r="Q254" i="3"/>
  <c r="Q255" i="3"/>
  <c r="P421" i="3"/>
  <c r="U382" i="3"/>
  <c r="S336" i="3"/>
  <c r="R317" i="3"/>
  <c r="Q332" i="3"/>
  <c r="Q333" i="3" s="1"/>
  <c r="R337" i="3"/>
  <c r="S337" i="3" s="1"/>
  <c r="Q294" i="3"/>
  <c r="Q295" i="3" s="1"/>
  <c r="Q258" i="3"/>
  <c r="S326" i="3"/>
  <c r="P331" i="3"/>
  <c r="Q388" i="3"/>
  <c r="P403" i="3"/>
  <c r="S343" i="3"/>
  <c r="S518" i="3"/>
  <c r="R480" i="3"/>
  <c r="R481" i="3" s="1"/>
  <c r="P389" i="3"/>
  <c r="S466" i="3"/>
  <c r="S467" i="3" s="1"/>
  <c r="S276" i="3"/>
  <c r="R300" i="3"/>
  <c r="R324" i="3"/>
  <c r="R325" i="3" s="1"/>
  <c r="Q292" i="3"/>
  <c r="P361" i="3"/>
  <c r="P293" i="3"/>
  <c r="Q298" i="3"/>
  <c r="Q458" i="3"/>
  <c r="S412" i="3"/>
  <c r="R356" i="3"/>
  <c r="Q366" i="3"/>
  <c r="Q367" i="3" s="1"/>
  <c r="R490" i="3"/>
  <c r="Q302" i="3"/>
  <c r="Q303" i="3"/>
  <c r="Q507" i="3"/>
  <c r="S350" i="3"/>
  <c r="S454" i="3"/>
  <c r="Q491" i="3"/>
  <c r="R491" i="3" s="1"/>
  <c r="Q296" i="3"/>
  <c r="Q297" i="3" s="1"/>
  <c r="Q252" i="3"/>
  <c r="R479" i="3"/>
  <c r="P257" i="3"/>
  <c r="P433" i="3"/>
  <c r="P409" i="3"/>
  <c r="R462" i="3"/>
  <c r="R220" i="3"/>
  <c r="Q238" i="3"/>
  <c r="Q239" i="3" s="1"/>
  <c r="S218" i="3"/>
  <c r="R214" i="3"/>
  <c r="Q226" i="3"/>
  <c r="Q227" i="3" s="1"/>
  <c r="Q216" i="3"/>
  <c r="Q217" i="3" s="1"/>
  <c r="R232" i="3"/>
  <c r="R233" i="3"/>
  <c r="R228" i="3"/>
  <c r="R229" i="3"/>
  <c r="Q240" i="3"/>
  <c r="Q241" i="3" s="1"/>
  <c r="Q230" i="3"/>
  <c r="Q231" i="3"/>
  <c r="R242" i="3"/>
  <c r="R243" i="3" s="1"/>
  <c r="Q234" i="3"/>
  <c r="Q235" i="3" s="1"/>
  <c r="Q222" i="3"/>
  <c r="Q223" i="3" s="1"/>
  <c r="T224" i="3"/>
  <c r="T225" i="3" s="1"/>
  <c r="Q236" i="3"/>
  <c r="Q221" i="3"/>
  <c r="Q182" i="3"/>
  <c r="Q180" i="3"/>
  <c r="Q190" i="3"/>
  <c r="Q196" i="3"/>
  <c r="Q197" i="3" s="1"/>
  <c r="T200" i="3"/>
  <c r="T201" i="3"/>
  <c r="S192" i="3"/>
  <c r="R193" i="3"/>
  <c r="S193" i="3" s="1"/>
  <c r="Q186" i="3"/>
  <c r="Q206" i="3"/>
  <c r="Q207" i="3" s="1"/>
  <c r="R184" i="3"/>
  <c r="R208" i="3"/>
  <c r="R209" i="3" s="1"/>
  <c r="Q210" i="3"/>
  <c r="Q211" i="3" s="1"/>
  <c r="Q188" i="3"/>
  <c r="Q202" i="3"/>
  <c r="P189" i="3"/>
  <c r="P203" i="3"/>
  <c r="Q203" i="3" s="1"/>
  <c r="Q194" i="3"/>
  <c r="Q195" i="3"/>
  <c r="Q198" i="3"/>
  <c r="Q199" i="3" s="1"/>
  <c r="R176" i="3"/>
  <c r="R178" i="3"/>
  <c r="R204" i="3"/>
  <c r="Q179" i="3"/>
  <c r="U172" i="3"/>
  <c r="T170" i="3"/>
  <c r="S168" i="3"/>
  <c r="S169" i="3" s="1"/>
  <c r="Q166" i="3"/>
  <c r="Q167" i="3"/>
  <c r="Q158" i="3"/>
  <c r="R154" i="3"/>
  <c r="R155" i="3"/>
  <c r="Q162" i="3"/>
  <c r="Q163" i="3" s="1"/>
  <c r="R156" i="3"/>
  <c r="S160" i="3"/>
  <c r="Q152" i="3"/>
  <c r="Q153" i="3" s="1"/>
  <c r="Q150" i="3"/>
  <c r="Q164" i="3"/>
  <c r="Q165" i="3" s="1"/>
  <c r="R142" i="3"/>
  <c r="S134" i="3"/>
  <c r="S135" i="3" s="1"/>
  <c r="S128" i="3"/>
  <c r="R129" i="3"/>
  <c r="Q126" i="3"/>
  <c r="Q130" i="3"/>
  <c r="Q132" i="3"/>
  <c r="Q133" i="3"/>
  <c r="T136" i="3"/>
  <c r="S137" i="3"/>
  <c r="T137" i="3" s="1"/>
  <c r="T144" i="3"/>
  <c r="S145" i="3"/>
  <c r="S138" i="3"/>
  <c r="S139" i="3" s="1"/>
  <c r="Q143" i="3"/>
  <c r="S140" i="3"/>
  <c r="S141" i="3" s="1"/>
  <c r="R146" i="3"/>
  <c r="Q147" i="3"/>
  <c r="R147" i="3" s="1"/>
  <c r="R120" i="3"/>
  <c r="R95" i="3"/>
  <c r="Q59" i="3"/>
  <c r="O125" i="3"/>
  <c r="P124" i="3"/>
  <c r="N6" i="4" s="1"/>
  <c r="Q108" i="3"/>
  <c r="Q109" i="3" s="1"/>
  <c r="T112" i="3"/>
  <c r="T113" i="3" s="1"/>
  <c r="U104" i="3"/>
  <c r="U105" i="3" s="1"/>
  <c r="R114" i="3"/>
  <c r="R106" i="3"/>
  <c r="R107" i="3" s="1"/>
  <c r="Q116" i="3"/>
  <c r="S110" i="3"/>
  <c r="S111" i="3" s="1"/>
  <c r="Q100" i="3"/>
  <c r="Q101" i="3" s="1"/>
  <c r="Q118" i="3"/>
  <c r="S102" i="3"/>
  <c r="P117" i="3"/>
  <c r="S122" i="3"/>
  <c r="S123" i="3" s="1"/>
  <c r="O97" i="3"/>
  <c r="Q85" i="3"/>
  <c r="R67" i="3"/>
  <c r="P63" i="3"/>
  <c r="Q63" i="3" s="1"/>
  <c r="P96" i="3"/>
  <c r="N5" i="4" s="1"/>
  <c r="Q69" i="3"/>
  <c r="O60" i="3"/>
  <c r="P30" i="3"/>
  <c r="P31" i="3" s="1"/>
  <c r="Q98" i="3"/>
  <c r="Q99" i="3" s="1"/>
  <c r="R84" i="3"/>
  <c r="T78" i="3"/>
  <c r="T79" i="3" s="1"/>
  <c r="Q86" i="3"/>
  <c r="P87" i="3"/>
  <c r="Q87" i="3" s="1"/>
  <c r="P65" i="3"/>
  <c r="S66" i="3"/>
  <c r="R74" i="3"/>
  <c r="Q75" i="3"/>
  <c r="S92" i="3"/>
  <c r="S93" i="3" s="1"/>
  <c r="S94" i="3"/>
  <c r="S95" i="3" s="1"/>
  <c r="Q80" i="3"/>
  <c r="P81" i="3"/>
  <c r="Q72" i="3"/>
  <c r="Q73" i="3" s="1"/>
  <c r="R76" i="3"/>
  <c r="R68" i="3"/>
  <c r="Q64" i="3"/>
  <c r="Q88" i="3"/>
  <c r="Q89" i="3" s="1"/>
  <c r="R90" i="3"/>
  <c r="Q91" i="3"/>
  <c r="R70" i="3"/>
  <c r="S82" i="3"/>
  <c r="Q71" i="3"/>
  <c r="R83" i="3"/>
  <c r="Q62" i="3"/>
  <c r="R58" i="3"/>
  <c r="R51" i="3"/>
  <c r="R43" i="3"/>
  <c r="N29" i="3"/>
  <c r="O13" i="3"/>
  <c r="Q23" i="3"/>
  <c r="K23" i="4"/>
  <c r="Q39" i="3"/>
  <c r="R41" i="3"/>
  <c r="S37" i="3"/>
  <c r="S57" i="3"/>
  <c r="V27" i="3"/>
  <c r="Q21" i="3"/>
  <c r="X15" i="3"/>
  <c r="U49" i="3"/>
  <c r="U19" i="3"/>
  <c r="P12" i="3"/>
  <c r="O28" i="3"/>
  <c r="M3" i="4" s="1"/>
  <c r="R53" i="3"/>
  <c r="R45" i="3"/>
  <c r="R35" i="3"/>
  <c r="Q33" i="3"/>
  <c r="P17" i="3"/>
  <c r="Q9" i="3"/>
  <c r="Q11" i="3" s="1"/>
  <c r="V3" i="3"/>
  <c r="S5" i="3"/>
  <c r="U6" i="3"/>
  <c r="T36" i="3"/>
  <c r="S50" i="3"/>
  <c r="R20" i="3"/>
  <c r="S54" i="3"/>
  <c r="T46" i="3"/>
  <c r="S52" i="3"/>
  <c r="V48" i="3"/>
  <c r="T56" i="3"/>
  <c r="R38" i="3"/>
  <c r="R24" i="3"/>
  <c r="S44" i="3"/>
  <c r="S34" i="3"/>
  <c r="R55" i="3"/>
  <c r="T7" i="3"/>
  <c r="V18" i="3"/>
  <c r="R22" i="3"/>
  <c r="W2" i="3"/>
  <c r="S42" i="3"/>
  <c r="R32" i="3"/>
  <c r="U16" i="3"/>
  <c r="R8" i="3"/>
  <c r="R10" i="3" s="1"/>
  <c r="P2" i="4" s="1"/>
  <c r="T4" i="3"/>
  <c r="Y14" i="3"/>
  <c r="S40" i="3"/>
  <c r="W26" i="3"/>
  <c r="S47" i="3"/>
  <c r="R487" i="3" l="1"/>
  <c r="R275" i="3"/>
  <c r="Q299" i="3"/>
  <c r="R77" i="3"/>
  <c r="Q451" i="3"/>
  <c r="Q131" i="3"/>
  <c r="R375" i="3"/>
  <c r="Q345" i="3"/>
  <c r="P289" i="3"/>
  <c r="Q361" i="3"/>
  <c r="W395" i="3"/>
  <c r="P415" i="3"/>
  <c r="U251" i="3"/>
  <c r="R185" i="3"/>
  <c r="S483" i="3"/>
  <c r="T145" i="3"/>
  <c r="R497" i="3"/>
  <c r="R25" i="3"/>
  <c r="Q521" i="3"/>
  <c r="O20" i="4"/>
  <c r="O61" i="3"/>
  <c r="M4" i="4"/>
  <c r="S425" i="3"/>
  <c r="T425" i="3" s="1"/>
  <c r="Q379" i="3"/>
  <c r="P175" i="3"/>
  <c r="N8" i="4"/>
  <c r="Q512" i="3"/>
  <c r="O19" i="4" s="1"/>
  <c r="Q189" i="3"/>
  <c r="Q401" i="3"/>
  <c r="Q265" i="3"/>
  <c r="S129" i="3"/>
  <c r="P513" i="3"/>
  <c r="N19" i="4"/>
  <c r="Q257" i="3"/>
  <c r="Q283" i="3"/>
  <c r="P349" i="3"/>
  <c r="R431" i="3"/>
  <c r="R437" i="3"/>
  <c r="R353" i="3"/>
  <c r="S353" i="3" s="1"/>
  <c r="P385" i="3"/>
  <c r="P149" i="3"/>
  <c r="N7" i="4"/>
  <c r="S317" i="3"/>
  <c r="Q212" i="3"/>
  <c r="O9" i="4" s="1"/>
  <c r="Q369" i="3"/>
  <c r="P443" i="3"/>
  <c r="Q288" i="3"/>
  <c r="O11" i="4" s="1"/>
  <c r="Q384" i="3"/>
  <c r="O14" i="4" s="1"/>
  <c r="P485" i="3"/>
  <c r="N17" i="4"/>
  <c r="R215" i="3"/>
  <c r="S429" i="3"/>
  <c r="Q489" i="3"/>
  <c r="Q495" i="3" s="1"/>
  <c r="R143" i="3"/>
  <c r="S511" i="3"/>
  <c r="R179" i="3"/>
  <c r="Q461" i="3"/>
  <c r="S246" i="3"/>
  <c r="S247" i="3" s="1"/>
  <c r="Q442" i="3"/>
  <c r="O16" i="4" s="1"/>
  <c r="R416" i="3"/>
  <c r="Q331" i="3"/>
  <c r="Q348" i="3"/>
  <c r="O13" i="4" s="1"/>
  <c r="Q349" i="3"/>
  <c r="Q409" i="3"/>
  <c r="R409" i="3" s="1"/>
  <c r="Q433" i="3"/>
  <c r="S479" i="3"/>
  <c r="Q403" i="3"/>
  <c r="P495" i="3"/>
  <c r="Q183" i="3"/>
  <c r="Q389" i="3"/>
  <c r="Q244" i="3"/>
  <c r="O10" i="4" s="1"/>
  <c r="Q494" i="3"/>
  <c r="O18" i="4" s="1"/>
  <c r="P321" i="3"/>
  <c r="Q320" i="3"/>
  <c r="Q484" i="3"/>
  <c r="S486" i="3"/>
  <c r="S487" i="3" s="1"/>
  <c r="Q414" i="3"/>
  <c r="O15" i="4" s="1"/>
  <c r="R177" i="3"/>
  <c r="Q127" i="3"/>
  <c r="Q148" i="3"/>
  <c r="Q293" i="3"/>
  <c r="R387" i="3"/>
  <c r="Q309" i="3"/>
  <c r="S445" i="3"/>
  <c r="T444" i="3"/>
  <c r="P213" i="3"/>
  <c r="Q151" i="3"/>
  <c r="Q174" i="3"/>
  <c r="O8" i="4" s="1"/>
  <c r="R520" i="3"/>
  <c r="S462" i="3"/>
  <c r="U362" i="3"/>
  <c r="R262" i="3"/>
  <c r="R308" i="3"/>
  <c r="S356" i="3"/>
  <c r="R500" i="3"/>
  <c r="T482" i="3"/>
  <c r="T483" i="3" s="1"/>
  <c r="R398" i="3"/>
  <c r="R357" i="3"/>
  <c r="Q501" i="3"/>
  <c r="R306" i="3"/>
  <c r="R307" i="3" s="1"/>
  <c r="Q399" i="3"/>
  <c r="R280" i="3"/>
  <c r="R281" i="3"/>
  <c r="R388" i="3"/>
  <c r="R508" i="3"/>
  <c r="R509" i="3"/>
  <c r="R330" i="3"/>
  <c r="S430" i="3"/>
  <c r="T498" i="3"/>
  <c r="T499" i="3" s="1"/>
  <c r="S446" i="3"/>
  <c r="S358" i="3"/>
  <c r="T412" i="3"/>
  <c r="T326" i="3"/>
  <c r="R410" i="3"/>
  <c r="R447" i="3"/>
  <c r="S506" i="3"/>
  <c r="T248" i="3"/>
  <c r="R359" i="3"/>
  <c r="R438" i="3"/>
  <c r="S413" i="3"/>
  <c r="S327" i="3"/>
  <c r="Q411" i="3"/>
  <c r="R507" i="3"/>
  <c r="Q439" i="3"/>
  <c r="T428" i="3"/>
  <c r="R258" i="3"/>
  <c r="R290" i="3"/>
  <c r="R291" i="3" s="1"/>
  <c r="R390" i="3"/>
  <c r="R318" i="3"/>
  <c r="R319" i="3" s="1"/>
  <c r="S514" i="3"/>
  <c r="S515" i="3"/>
  <c r="T278" i="3"/>
  <c r="R458" i="3"/>
  <c r="R459" i="3"/>
  <c r="Q259" i="3"/>
  <c r="R272" i="3"/>
  <c r="R273" i="3" s="1"/>
  <c r="Q391" i="3"/>
  <c r="R391" i="3" s="1"/>
  <c r="S364" i="3"/>
  <c r="S365" i="3" s="1"/>
  <c r="R460" i="3"/>
  <c r="S279" i="3"/>
  <c r="R472" i="3"/>
  <c r="R473" i="3"/>
  <c r="R294" i="3"/>
  <c r="T363" i="3"/>
  <c r="R332" i="3"/>
  <c r="R333" i="3" s="1"/>
  <c r="R492" i="3"/>
  <c r="R493" i="3" s="1"/>
  <c r="R372" i="3"/>
  <c r="S314" i="3"/>
  <c r="R420" i="3"/>
  <c r="R315" i="3"/>
  <c r="R408" i="3"/>
  <c r="Q421" i="3"/>
  <c r="T336" i="3"/>
  <c r="S396" i="3"/>
  <c r="R282" i="3"/>
  <c r="R252" i="3"/>
  <c r="R392" i="3"/>
  <c r="U476" i="3"/>
  <c r="R360" i="3"/>
  <c r="S380" i="3"/>
  <c r="S381" i="3" s="1"/>
  <c r="S502" i="3"/>
  <c r="T477" i="3"/>
  <c r="S300" i="3"/>
  <c r="S464" i="3"/>
  <c r="T422" i="3"/>
  <c r="R448" i="3"/>
  <c r="R449" i="3" s="1"/>
  <c r="R301" i="3"/>
  <c r="R465" i="3"/>
  <c r="S423" i="3"/>
  <c r="R426" i="3"/>
  <c r="R440" i="3"/>
  <c r="R441" i="3"/>
  <c r="T276" i="3"/>
  <c r="Q427" i="3"/>
  <c r="R427" i="3" s="1"/>
  <c r="T350" i="3"/>
  <c r="R470" i="3"/>
  <c r="S351" i="3"/>
  <c r="U404" i="3"/>
  <c r="U405" i="3" s="1"/>
  <c r="R406" i="3"/>
  <c r="R407" i="3" s="1"/>
  <c r="T466" i="3"/>
  <c r="T467" i="3" s="1"/>
  <c r="S268" i="3"/>
  <c r="S374" i="3"/>
  <c r="R504" i="3"/>
  <c r="U342" i="3"/>
  <c r="S328" i="3"/>
  <c r="R304" i="3"/>
  <c r="T343" i="3"/>
  <c r="R256" i="3"/>
  <c r="S490" i="3"/>
  <c r="S491" i="3" s="1"/>
  <c r="T518" i="3"/>
  <c r="R334" i="3"/>
  <c r="R335" i="3" s="1"/>
  <c r="R402" i="3"/>
  <c r="R368" i="3"/>
  <c r="S519" i="3"/>
  <c r="R488" i="3"/>
  <c r="R456" i="3"/>
  <c r="T510" i="3"/>
  <c r="R298" i="3"/>
  <c r="R463" i="3"/>
  <c r="U468" i="3"/>
  <c r="U469" i="3"/>
  <c r="R378" i="3"/>
  <c r="S338" i="3"/>
  <c r="S516" i="3"/>
  <c r="S517" i="3" s="1"/>
  <c r="R284" i="3"/>
  <c r="R285" i="3" s="1"/>
  <c r="S270" i="3"/>
  <c r="R322" i="3"/>
  <c r="R323" i="3"/>
  <c r="R292" i="3"/>
  <c r="V250" i="3"/>
  <c r="R264" i="3"/>
  <c r="S324" i="3"/>
  <c r="S325" i="3" s="1"/>
  <c r="V382" i="3"/>
  <c r="R432" i="3"/>
  <c r="U370" i="3"/>
  <c r="R310" i="3"/>
  <c r="R311" i="3" s="1"/>
  <c r="Q253" i="3"/>
  <c r="U383" i="3"/>
  <c r="R260" i="3"/>
  <c r="R261" i="3"/>
  <c r="U312" i="3"/>
  <c r="S352" i="3"/>
  <c r="R296" i="3"/>
  <c r="R297" i="3" s="1"/>
  <c r="T313" i="3"/>
  <c r="S346" i="3"/>
  <c r="S347" i="3"/>
  <c r="R503" i="3"/>
  <c r="R254" i="3"/>
  <c r="S436" i="3"/>
  <c r="T454" i="3"/>
  <c r="T478" i="3"/>
  <c r="S455" i="3"/>
  <c r="T455" i="3" s="1"/>
  <c r="T316" i="3"/>
  <c r="S277" i="3"/>
  <c r="S266" i="3"/>
  <c r="S434" i="3"/>
  <c r="S435" i="3" s="1"/>
  <c r="S286" i="3"/>
  <c r="S287" i="3"/>
  <c r="R354" i="3"/>
  <c r="S474" i="3"/>
  <c r="S475" i="3" s="1"/>
  <c r="R267" i="3"/>
  <c r="V376" i="3"/>
  <c r="V377" i="3" s="1"/>
  <c r="Q355" i="3"/>
  <c r="S386" i="3"/>
  <c r="X394" i="3"/>
  <c r="R269" i="3"/>
  <c r="S269" i="3" s="1"/>
  <c r="R418" i="3"/>
  <c r="R419" i="3" s="1"/>
  <c r="R302" i="3"/>
  <c r="R303" i="3" s="1"/>
  <c r="S274" i="3"/>
  <c r="S275" i="3" s="1"/>
  <c r="R400" i="3"/>
  <c r="S340" i="3"/>
  <c r="S480" i="3"/>
  <c r="R344" i="3"/>
  <c r="R329" i="3"/>
  <c r="R450" i="3"/>
  <c r="T452" i="3"/>
  <c r="R366" i="3"/>
  <c r="R367" i="3"/>
  <c r="S496" i="3"/>
  <c r="T424" i="3"/>
  <c r="Q457" i="3"/>
  <c r="S220" i="3"/>
  <c r="R236" i="3"/>
  <c r="U224" i="3"/>
  <c r="U225" i="3" s="1"/>
  <c r="S242" i="3"/>
  <c r="R230" i="3"/>
  <c r="R231" i="3" s="1"/>
  <c r="R240" i="3"/>
  <c r="R241" i="3" s="1"/>
  <c r="S228" i="3"/>
  <c r="S229" i="3" s="1"/>
  <c r="S232" i="3"/>
  <c r="R221" i="3"/>
  <c r="Q237" i="3"/>
  <c r="R222" i="3"/>
  <c r="R223" i="3" s="1"/>
  <c r="R234" i="3"/>
  <c r="R235" i="3" s="1"/>
  <c r="R216" i="3"/>
  <c r="R226" i="3"/>
  <c r="R227" i="3" s="1"/>
  <c r="S214" i="3"/>
  <c r="T218" i="3"/>
  <c r="S219" i="3"/>
  <c r="R238" i="3"/>
  <c r="R182" i="3"/>
  <c r="R202" i="3"/>
  <c r="R203" i="3" s="1"/>
  <c r="R186" i="3"/>
  <c r="Q187" i="3"/>
  <c r="R187" i="3" s="1"/>
  <c r="R198" i="3"/>
  <c r="R194" i="3"/>
  <c r="R195" i="3" s="1"/>
  <c r="S208" i="3"/>
  <c r="S184" i="3"/>
  <c r="T192" i="3"/>
  <c r="R188" i="3"/>
  <c r="R210" i="3"/>
  <c r="R211" i="3"/>
  <c r="R206" i="3"/>
  <c r="U200" i="3"/>
  <c r="R196" i="3"/>
  <c r="R197" i="3" s="1"/>
  <c r="S204" i="3"/>
  <c r="S205" i="3"/>
  <c r="R190" i="3"/>
  <c r="Q191" i="3"/>
  <c r="S178" i="3"/>
  <c r="R180" i="3"/>
  <c r="S176" i="3"/>
  <c r="S177" i="3" s="1"/>
  <c r="Q181" i="3"/>
  <c r="V172" i="3"/>
  <c r="R164" i="3"/>
  <c r="R165" i="3" s="1"/>
  <c r="R152" i="3"/>
  <c r="R150" i="3"/>
  <c r="T160" i="3"/>
  <c r="S161" i="3"/>
  <c r="S156" i="3"/>
  <c r="R157" i="3"/>
  <c r="S157" i="3" s="1"/>
  <c r="R158" i="3"/>
  <c r="Q159" i="3"/>
  <c r="R159" i="3" s="1"/>
  <c r="R166" i="3"/>
  <c r="R167" i="3"/>
  <c r="U170" i="3"/>
  <c r="T171" i="3"/>
  <c r="R162" i="3"/>
  <c r="R163" i="3"/>
  <c r="S154" i="3"/>
  <c r="S155" i="3" s="1"/>
  <c r="T168" i="3"/>
  <c r="U173" i="3"/>
  <c r="T140" i="3"/>
  <c r="U136" i="3"/>
  <c r="R132" i="3"/>
  <c r="R133" i="3" s="1"/>
  <c r="T138" i="3"/>
  <c r="T139" i="3"/>
  <c r="R130" i="3"/>
  <c r="R131" i="3" s="1"/>
  <c r="U144" i="3"/>
  <c r="S146" i="3"/>
  <c r="S147" i="3" s="1"/>
  <c r="R126" i="3"/>
  <c r="T128" i="3"/>
  <c r="T134" i="3"/>
  <c r="T135" i="3"/>
  <c r="S142" i="3"/>
  <c r="S120" i="3"/>
  <c r="R121" i="3"/>
  <c r="R59" i="3"/>
  <c r="S83" i="3"/>
  <c r="R71" i="3"/>
  <c r="P125" i="3"/>
  <c r="Q124" i="3"/>
  <c r="O6" i="4" s="1"/>
  <c r="T122" i="3"/>
  <c r="T123" i="3"/>
  <c r="T110" i="3"/>
  <c r="R118" i="3"/>
  <c r="R116" i="3"/>
  <c r="U112" i="3"/>
  <c r="U113" i="3"/>
  <c r="T102" i="3"/>
  <c r="R100" i="3"/>
  <c r="R101" i="3" s="1"/>
  <c r="Q117" i="3"/>
  <c r="S114" i="3"/>
  <c r="V104" i="3"/>
  <c r="V105" i="3" s="1"/>
  <c r="S103" i="3"/>
  <c r="Q119" i="3"/>
  <c r="S106" i="3"/>
  <c r="R115" i="3"/>
  <c r="R108" i="3"/>
  <c r="R109" i="3" s="1"/>
  <c r="Q96" i="3"/>
  <c r="O5" i="4" s="1"/>
  <c r="S43" i="3"/>
  <c r="R69" i="3"/>
  <c r="R75" i="3"/>
  <c r="P60" i="3"/>
  <c r="Q30" i="3"/>
  <c r="Q31" i="3" s="1"/>
  <c r="P97" i="3"/>
  <c r="R98" i="3"/>
  <c r="Q65" i="3"/>
  <c r="R80" i="3"/>
  <c r="Q81" i="3"/>
  <c r="T94" i="3"/>
  <c r="T95" i="3" s="1"/>
  <c r="T66" i="3"/>
  <c r="S90" i="3"/>
  <c r="R91" i="3"/>
  <c r="R88" i="3"/>
  <c r="R64" i="3"/>
  <c r="S68" i="3"/>
  <c r="S76" i="3"/>
  <c r="S77" i="3" s="1"/>
  <c r="R72" i="3"/>
  <c r="R73" i="3" s="1"/>
  <c r="R86" i="3"/>
  <c r="T82" i="3"/>
  <c r="S70" i="3"/>
  <c r="U78" i="3"/>
  <c r="U79" i="3" s="1"/>
  <c r="T92" i="3"/>
  <c r="S74" i="3"/>
  <c r="S67" i="3"/>
  <c r="R62" i="3"/>
  <c r="S84" i="3"/>
  <c r="R85" i="3"/>
  <c r="S58" i="3"/>
  <c r="S51" i="3"/>
  <c r="R23" i="3"/>
  <c r="O29" i="3"/>
  <c r="P13" i="3"/>
  <c r="S41" i="3"/>
  <c r="T37" i="3"/>
  <c r="R39" i="3"/>
  <c r="L23" i="4"/>
  <c r="T57" i="3"/>
  <c r="Y15" i="3"/>
  <c r="R21" i="3"/>
  <c r="V19" i="3"/>
  <c r="Q12" i="3"/>
  <c r="P28" i="3"/>
  <c r="N3" i="4" s="1"/>
  <c r="T47" i="3"/>
  <c r="S55" i="3"/>
  <c r="Q17" i="3"/>
  <c r="U7" i="3"/>
  <c r="T5" i="3"/>
  <c r="R9" i="3"/>
  <c r="R11" i="3" s="1"/>
  <c r="U36" i="3"/>
  <c r="T44" i="3"/>
  <c r="U46" i="3"/>
  <c r="T52" i="3"/>
  <c r="T42" i="3"/>
  <c r="S32" i="3"/>
  <c r="R33" i="3"/>
  <c r="S8" i="3"/>
  <c r="S10" i="3" s="1"/>
  <c r="Q2" i="4" s="1"/>
  <c r="S20" i="3"/>
  <c r="S22" i="3"/>
  <c r="S45" i="3"/>
  <c r="V6" i="3"/>
  <c r="T54" i="3"/>
  <c r="X2" i="3"/>
  <c r="W3" i="3"/>
  <c r="T34" i="3"/>
  <c r="V16" i="3"/>
  <c r="S38" i="3"/>
  <c r="W48" i="3"/>
  <c r="U4" i="3"/>
  <c r="V49" i="3"/>
  <c r="S35" i="3"/>
  <c r="X26" i="3"/>
  <c r="T40" i="3"/>
  <c r="S24" i="3"/>
  <c r="U56" i="3"/>
  <c r="S53" i="3"/>
  <c r="W18" i="3"/>
  <c r="Z14" i="3"/>
  <c r="T50" i="3"/>
  <c r="W27" i="3"/>
  <c r="T317" i="3" l="1"/>
  <c r="X395" i="3"/>
  <c r="S301" i="3"/>
  <c r="R183" i="3"/>
  <c r="R283" i="3"/>
  <c r="R379" i="3"/>
  <c r="U145" i="3"/>
  <c r="S329" i="3"/>
  <c r="R65" i="3"/>
  <c r="R331" i="3"/>
  <c r="R259" i="3"/>
  <c r="R433" i="3"/>
  <c r="R257" i="3"/>
  <c r="R501" i="3"/>
  <c r="R244" i="3"/>
  <c r="P10" i="4" s="1"/>
  <c r="R414" i="3"/>
  <c r="P15" i="4" s="1"/>
  <c r="S357" i="3"/>
  <c r="R148" i="3"/>
  <c r="P7" i="4" s="1"/>
  <c r="Q385" i="3"/>
  <c r="S267" i="3"/>
  <c r="R189" i="3"/>
  <c r="S375" i="3"/>
  <c r="S179" i="3"/>
  <c r="R489" i="3"/>
  <c r="S387" i="3"/>
  <c r="S437" i="3"/>
  <c r="S503" i="3"/>
  <c r="R369" i="3"/>
  <c r="R403" i="3"/>
  <c r="R81" i="3"/>
  <c r="T219" i="3"/>
  <c r="R389" i="3"/>
  <c r="S121" i="3"/>
  <c r="S520" i="3"/>
  <c r="Q20" i="4" s="1"/>
  <c r="S25" i="3"/>
  <c r="S143" i="3"/>
  <c r="U313" i="3"/>
  <c r="Q149" i="3"/>
  <c r="O7" i="4"/>
  <c r="P61" i="3"/>
  <c r="N4" i="4"/>
  <c r="V173" i="3"/>
  <c r="R484" i="3"/>
  <c r="P17" i="4" s="1"/>
  <c r="T129" i="3"/>
  <c r="R217" i="3"/>
  <c r="R494" i="3"/>
  <c r="T423" i="3"/>
  <c r="U477" i="3"/>
  <c r="Q485" i="3"/>
  <c r="O17" i="4"/>
  <c r="S59" i="3"/>
  <c r="Q321" i="3"/>
  <c r="O12" i="4"/>
  <c r="V383" i="3"/>
  <c r="T519" i="3"/>
  <c r="U519" i="3" s="1"/>
  <c r="S115" i="3"/>
  <c r="R191" i="3"/>
  <c r="Q289" i="3"/>
  <c r="Q245" i="3"/>
  <c r="R399" i="3"/>
  <c r="S399" i="3" s="1"/>
  <c r="R512" i="3"/>
  <c r="P19" i="4" s="1"/>
  <c r="R288" i="3"/>
  <c r="P11" i="4" s="1"/>
  <c r="R439" i="3"/>
  <c r="S507" i="3"/>
  <c r="U171" i="3"/>
  <c r="S315" i="3"/>
  <c r="R411" i="3"/>
  <c r="R521" i="3"/>
  <c r="P20" i="4"/>
  <c r="Q175" i="3"/>
  <c r="S91" i="3"/>
  <c r="S463" i="3"/>
  <c r="R181" i="3"/>
  <c r="Q213" i="3"/>
  <c r="T351" i="3"/>
  <c r="R96" i="3"/>
  <c r="P5" i="4" s="1"/>
  <c r="T327" i="3"/>
  <c r="T413" i="3"/>
  <c r="R212" i="3"/>
  <c r="P9" i="4" s="1"/>
  <c r="U363" i="3"/>
  <c r="S359" i="3"/>
  <c r="R237" i="3"/>
  <c r="S221" i="3"/>
  <c r="S447" i="3"/>
  <c r="T447" i="3" s="1"/>
  <c r="T279" i="3"/>
  <c r="U444" i="3"/>
  <c r="T445" i="3"/>
  <c r="U445" i="3" s="1"/>
  <c r="R384" i="3"/>
  <c r="P14" i="4" s="1"/>
  <c r="R457" i="3"/>
  <c r="S521" i="3"/>
  <c r="R417" i="3"/>
  <c r="R442" i="3"/>
  <c r="S416" i="3"/>
  <c r="Q443" i="3"/>
  <c r="R348" i="3"/>
  <c r="P13" i="4" s="1"/>
  <c r="R174" i="3"/>
  <c r="R320" i="3"/>
  <c r="P12" i="4" s="1"/>
  <c r="T246" i="3"/>
  <c r="T247" i="3" s="1"/>
  <c r="T486" i="3"/>
  <c r="T487" i="3" s="1"/>
  <c r="Q415" i="3"/>
  <c r="Q513" i="3"/>
  <c r="S292" i="3"/>
  <c r="S460" i="3"/>
  <c r="U276" i="3"/>
  <c r="T346" i="3"/>
  <c r="T396" i="3"/>
  <c r="S438" i="3"/>
  <c r="S397" i="3"/>
  <c r="T397" i="3" s="1"/>
  <c r="S284" i="3"/>
  <c r="T490" i="3"/>
  <c r="U336" i="3"/>
  <c r="U248" i="3"/>
  <c r="U424" i="3"/>
  <c r="U425" i="3"/>
  <c r="S296" i="3"/>
  <c r="S297" i="3" s="1"/>
  <c r="S426" i="3"/>
  <c r="T337" i="3"/>
  <c r="T249" i="3"/>
  <c r="U350" i="3"/>
  <c r="S322" i="3"/>
  <c r="S323" i="3"/>
  <c r="T270" i="3"/>
  <c r="S508" i="3"/>
  <c r="S509" i="3"/>
  <c r="S271" i="3"/>
  <c r="T271" i="3" s="1"/>
  <c r="T386" i="3"/>
  <c r="T387" i="3" s="1"/>
  <c r="S440" i="3"/>
  <c r="S441" i="3" s="1"/>
  <c r="S272" i="3"/>
  <c r="S273" i="3" s="1"/>
  <c r="S388" i="3"/>
  <c r="W376" i="3"/>
  <c r="W377" i="3"/>
  <c r="T516" i="3"/>
  <c r="S256" i="3"/>
  <c r="T506" i="3"/>
  <c r="T338" i="3"/>
  <c r="S280" i="3"/>
  <c r="S281" i="3" s="1"/>
  <c r="T496" i="3"/>
  <c r="T352" i="3"/>
  <c r="T353" i="3" s="1"/>
  <c r="S339" i="3"/>
  <c r="S304" i="3"/>
  <c r="S497" i="3"/>
  <c r="T474" i="3"/>
  <c r="T475" i="3"/>
  <c r="S378" i="3"/>
  <c r="S379" i="3"/>
  <c r="R305" i="3"/>
  <c r="S305" i="3" s="1"/>
  <c r="S408" i="3"/>
  <c r="S409" i="3" s="1"/>
  <c r="S458" i="3"/>
  <c r="S459" i="3"/>
  <c r="S410" i="3"/>
  <c r="T430" i="3"/>
  <c r="S252" i="3"/>
  <c r="R461" i="3"/>
  <c r="S461" i="3" s="1"/>
  <c r="Y394" i="3"/>
  <c r="S282" i="3"/>
  <c r="S283" i="3" s="1"/>
  <c r="S354" i="3"/>
  <c r="V312" i="3"/>
  <c r="V313" i="3" s="1"/>
  <c r="S448" i="3"/>
  <c r="S449" i="3" s="1"/>
  <c r="S306" i="3"/>
  <c r="S307" i="3" s="1"/>
  <c r="S366" i="3"/>
  <c r="S367" i="3" s="1"/>
  <c r="T328" i="3"/>
  <c r="S260" i="3"/>
  <c r="V468" i="3"/>
  <c r="V469" i="3"/>
  <c r="S402" i="3"/>
  <c r="R293" i="3"/>
  <c r="S330" i="3"/>
  <c r="S331" i="3"/>
  <c r="S334" i="3"/>
  <c r="S335" i="3"/>
  <c r="R253" i="3"/>
  <c r="T277" i="3"/>
  <c r="R355" i="3"/>
  <c r="U326" i="3"/>
  <c r="V342" i="3"/>
  <c r="S420" i="3"/>
  <c r="U278" i="3"/>
  <c r="T286" i="3"/>
  <c r="T287" i="3" s="1"/>
  <c r="T464" i="3"/>
  <c r="S398" i="3"/>
  <c r="S504" i="3"/>
  <c r="T314" i="3"/>
  <c r="S310" i="3"/>
  <c r="S311" i="3"/>
  <c r="R505" i="3"/>
  <c r="S344" i="3"/>
  <c r="V370" i="3"/>
  <c r="T374" i="3"/>
  <c r="T358" i="3"/>
  <c r="R345" i="3"/>
  <c r="U371" i="3"/>
  <c r="T268" i="3"/>
  <c r="T269" i="3" s="1"/>
  <c r="S372" i="3"/>
  <c r="T480" i="3"/>
  <c r="R373" i="3"/>
  <c r="S373" i="3" s="1"/>
  <c r="T356" i="3"/>
  <c r="U316" i="3"/>
  <c r="U317" i="3" s="1"/>
  <c r="U510" i="3"/>
  <c r="T446" i="3"/>
  <c r="T340" i="3"/>
  <c r="S341" i="3"/>
  <c r="T341" i="3" s="1"/>
  <c r="W382" i="3"/>
  <c r="U498" i="3"/>
  <c r="U499" i="3"/>
  <c r="S400" i="3"/>
  <c r="S406" i="3"/>
  <c r="S332" i="3"/>
  <c r="R401" i="3"/>
  <c r="S264" i="3"/>
  <c r="S294" i="3"/>
  <c r="V362" i="3"/>
  <c r="V363" i="3"/>
  <c r="T274" i="3"/>
  <c r="T275" i="3" s="1"/>
  <c r="R265" i="3"/>
  <c r="R295" i="3"/>
  <c r="U428" i="3"/>
  <c r="U454" i="3"/>
  <c r="U455" i="3"/>
  <c r="W250" i="3"/>
  <c r="S470" i="3"/>
  <c r="T429" i="3"/>
  <c r="S418" i="3"/>
  <c r="S419" i="3" s="1"/>
  <c r="S392" i="3"/>
  <c r="S254" i="3"/>
  <c r="R255" i="3"/>
  <c r="U518" i="3"/>
  <c r="T364" i="3"/>
  <c r="T365" i="3" s="1"/>
  <c r="U422" i="3"/>
  <c r="U452" i="3"/>
  <c r="T453" i="3"/>
  <c r="U343" i="3"/>
  <c r="R421" i="3"/>
  <c r="U412" i="3"/>
  <c r="S450" i="3"/>
  <c r="S465" i="3"/>
  <c r="T514" i="3"/>
  <c r="T520" i="3" s="1"/>
  <c r="R20" i="4" s="1"/>
  <c r="R451" i="3"/>
  <c r="S451" i="3" s="1"/>
  <c r="T434" i="3"/>
  <c r="T435" i="3" s="1"/>
  <c r="T300" i="3"/>
  <c r="S318" i="3"/>
  <c r="S319" i="3" s="1"/>
  <c r="U482" i="3"/>
  <c r="T266" i="3"/>
  <c r="S390" i="3"/>
  <c r="S391" i="3" s="1"/>
  <c r="S298" i="3"/>
  <c r="T502" i="3"/>
  <c r="S500" i="3"/>
  <c r="R299" i="3"/>
  <c r="S481" i="3"/>
  <c r="S432" i="3"/>
  <c r="U466" i="3"/>
  <c r="U467" i="3"/>
  <c r="S290" i="3"/>
  <c r="S291" i="3"/>
  <c r="T511" i="3"/>
  <c r="T380" i="3"/>
  <c r="T381" i="3"/>
  <c r="S492" i="3"/>
  <c r="S493" i="3"/>
  <c r="S308" i="3"/>
  <c r="S456" i="3"/>
  <c r="S360" i="3"/>
  <c r="S258" i="3"/>
  <c r="S259" i="3"/>
  <c r="R309" i="3"/>
  <c r="S309" i="3" s="1"/>
  <c r="R361" i="3"/>
  <c r="S361" i="3" s="1"/>
  <c r="S262" i="3"/>
  <c r="U478" i="3"/>
  <c r="T324" i="3"/>
  <c r="T325" i="3" s="1"/>
  <c r="V404" i="3"/>
  <c r="V405" i="3"/>
  <c r="R263" i="3"/>
  <c r="T479" i="3"/>
  <c r="S488" i="3"/>
  <c r="S494" i="3" s="1"/>
  <c r="V476" i="3"/>
  <c r="S302" i="3"/>
  <c r="T436" i="3"/>
  <c r="V251" i="3"/>
  <c r="S368" i="3"/>
  <c r="R471" i="3"/>
  <c r="R393" i="3"/>
  <c r="S472" i="3"/>
  <c r="S473" i="3"/>
  <c r="S431" i="3"/>
  <c r="T462" i="3"/>
  <c r="T463" i="3"/>
  <c r="S238" i="3"/>
  <c r="U218" i="3"/>
  <c r="S222" i="3"/>
  <c r="T214" i="3"/>
  <c r="S216" i="3"/>
  <c r="S215" i="3"/>
  <c r="S234" i="3"/>
  <c r="S235" i="3" s="1"/>
  <c r="T232" i="3"/>
  <c r="S233" i="3"/>
  <c r="T233" i="3" s="1"/>
  <c r="S240" i="3"/>
  <c r="S230" i="3"/>
  <c r="S236" i="3"/>
  <c r="S226" i="3"/>
  <c r="S227" i="3" s="1"/>
  <c r="T228" i="3"/>
  <c r="T229" i="3" s="1"/>
  <c r="T242" i="3"/>
  <c r="S243" i="3"/>
  <c r="T243" i="3" s="1"/>
  <c r="V224" i="3"/>
  <c r="V225" i="3"/>
  <c r="T220" i="3"/>
  <c r="R239" i="3"/>
  <c r="R245" i="3" s="1"/>
  <c r="S190" i="3"/>
  <c r="T204" i="3"/>
  <c r="T205" i="3"/>
  <c r="V200" i="3"/>
  <c r="S188" i="3"/>
  <c r="T184" i="3"/>
  <c r="T208" i="3"/>
  <c r="S209" i="3"/>
  <c r="T209" i="3" s="1"/>
  <c r="S194" i="3"/>
  <c r="S195" i="3" s="1"/>
  <c r="S206" i="3"/>
  <c r="U201" i="3"/>
  <c r="R207" i="3"/>
  <c r="S207" i="3" s="1"/>
  <c r="S210" i="3"/>
  <c r="S211" i="3" s="1"/>
  <c r="S202" i="3"/>
  <c r="S203" i="3" s="1"/>
  <c r="S196" i="3"/>
  <c r="S197" i="3" s="1"/>
  <c r="U192" i="3"/>
  <c r="T193" i="3"/>
  <c r="U193" i="3" s="1"/>
  <c r="S185" i="3"/>
  <c r="S198" i="3"/>
  <c r="R199" i="3"/>
  <c r="S199" i="3" s="1"/>
  <c r="S186" i="3"/>
  <c r="T176" i="3"/>
  <c r="T177" i="3" s="1"/>
  <c r="S180" i="3"/>
  <c r="S181" i="3"/>
  <c r="T178" i="3"/>
  <c r="S182" i="3"/>
  <c r="S183" i="3" s="1"/>
  <c r="U160" i="3"/>
  <c r="U168" i="3"/>
  <c r="T169" i="3"/>
  <c r="T154" i="3"/>
  <c r="S162" i="3"/>
  <c r="S163" i="3" s="1"/>
  <c r="V170" i="3"/>
  <c r="S166" i="3"/>
  <c r="S167" i="3" s="1"/>
  <c r="S158" i="3"/>
  <c r="T156" i="3"/>
  <c r="T157" i="3" s="1"/>
  <c r="T161" i="3"/>
  <c r="S150" i="3"/>
  <c r="R151" i="3"/>
  <c r="S152" i="3"/>
  <c r="R153" i="3"/>
  <c r="S153" i="3" s="1"/>
  <c r="S164" i="3"/>
  <c r="S165" i="3"/>
  <c r="W172" i="3"/>
  <c r="W173" i="3"/>
  <c r="U134" i="3"/>
  <c r="U135" i="3" s="1"/>
  <c r="S126" i="3"/>
  <c r="T146" i="3"/>
  <c r="T147" i="3" s="1"/>
  <c r="V144" i="3"/>
  <c r="V145" i="3" s="1"/>
  <c r="T142" i="3"/>
  <c r="T143" i="3" s="1"/>
  <c r="U128" i="3"/>
  <c r="R127" i="3"/>
  <c r="S130" i="3"/>
  <c r="S131" i="3" s="1"/>
  <c r="U138" i="3"/>
  <c r="S132" i="3"/>
  <c r="S133" i="3"/>
  <c r="V136" i="3"/>
  <c r="U137" i="3"/>
  <c r="V137" i="3" s="1"/>
  <c r="U140" i="3"/>
  <c r="T141" i="3"/>
  <c r="T120" i="3"/>
  <c r="S85" i="3"/>
  <c r="T103" i="3"/>
  <c r="S71" i="3"/>
  <c r="T71" i="3" s="1"/>
  <c r="R124" i="3"/>
  <c r="P6" i="4" s="1"/>
  <c r="R119" i="3"/>
  <c r="Q125" i="3"/>
  <c r="R117" i="3"/>
  <c r="T106" i="3"/>
  <c r="S107" i="3"/>
  <c r="S100" i="3"/>
  <c r="S101" i="3" s="1"/>
  <c r="S108" i="3"/>
  <c r="S109" i="3"/>
  <c r="V112" i="3"/>
  <c r="V113" i="3"/>
  <c r="S118" i="3"/>
  <c r="T114" i="3"/>
  <c r="U102" i="3"/>
  <c r="S116" i="3"/>
  <c r="U110" i="3"/>
  <c r="W104" i="3"/>
  <c r="W105" i="3" s="1"/>
  <c r="T111" i="3"/>
  <c r="U122" i="3"/>
  <c r="U123" i="3" s="1"/>
  <c r="S69" i="3"/>
  <c r="S75" i="3"/>
  <c r="Q60" i="3"/>
  <c r="R30" i="3"/>
  <c r="R31" i="3" s="1"/>
  <c r="Q97" i="3"/>
  <c r="S98" i="3"/>
  <c r="R99" i="3"/>
  <c r="T70" i="3"/>
  <c r="S86" i="3"/>
  <c r="T76" i="3"/>
  <c r="S72" i="3"/>
  <c r="S73" i="3"/>
  <c r="T90" i="3"/>
  <c r="U92" i="3"/>
  <c r="T93" i="3"/>
  <c r="V78" i="3"/>
  <c r="V79" i="3" s="1"/>
  <c r="U82" i="3"/>
  <c r="T83" i="3"/>
  <c r="R87" i="3"/>
  <c r="T68" i="3"/>
  <c r="S64" i="3"/>
  <c r="S65" i="3" s="1"/>
  <c r="S88" i="3"/>
  <c r="R89" i="3"/>
  <c r="S89" i="3" s="1"/>
  <c r="U66" i="3"/>
  <c r="T67" i="3"/>
  <c r="T84" i="3"/>
  <c r="U94" i="3"/>
  <c r="U95" i="3" s="1"/>
  <c r="S62" i="3"/>
  <c r="R63" i="3"/>
  <c r="S80" i="3"/>
  <c r="T74" i="3"/>
  <c r="T58" i="3"/>
  <c r="S23" i="3"/>
  <c r="P29" i="3"/>
  <c r="T41" i="3"/>
  <c r="M23" i="4"/>
  <c r="S39" i="3"/>
  <c r="Z15" i="3"/>
  <c r="U37" i="3"/>
  <c r="U57" i="3"/>
  <c r="X3" i="3"/>
  <c r="U47" i="3"/>
  <c r="W49" i="3"/>
  <c r="W19" i="3"/>
  <c r="T55" i="3"/>
  <c r="X27" i="3"/>
  <c r="R12" i="3"/>
  <c r="Q28" i="3"/>
  <c r="O3" i="4" s="1"/>
  <c r="Q13" i="3"/>
  <c r="T45" i="3"/>
  <c r="S33" i="3"/>
  <c r="T53" i="3"/>
  <c r="S21" i="3"/>
  <c r="R17" i="3"/>
  <c r="U5" i="3"/>
  <c r="U50" i="3"/>
  <c r="T22" i="3"/>
  <c r="T38" i="3"/>
  <c r="X18" i="3"/>
  <c r="U34" i="3"/>
  <c r="T35" i="3"/>
  <c r="Y2" i="3"/>
  <c r="V4" i="3"/>
  <c r="X48" i="3"/>
  <c r="U54" i="3"/>
  <c r="W16" i="3"/>
  <c r="Y26" i="3"/>
  <c r="W6" i="3"/>
  <c r="U42" i="3"/>
  <c r="V7" i="3"/>
  <c r="T43" i="3"/>
  <c r="T20" i="3"/>
  <c r="V56" i="3"/>
  <c r="T8" i="3"/>
  <c r="T10" i="3" s="1"/>
  <c r="R2" i="4" s="1"/>
  <c r="V36" i="3"/>
  <c r="S9" i="3"/>
  <c r="U52" i="3"/>
  <c r="V46" i="3"/>
  <c r="U44" i="3"/>
  <c r="U40" i="3"/>
  <c r="T32" i="3"/>
  <c r="T24" i="3"/>
  <c r="AA14" i="3"/>
  <c r="T51" i="3"/>
  <c r="T107" i="3" l="1"/>
  <c r="W251" i="3"/>
  <c r="S512" i="3"/>
  <c r="S489" i="3"/>
  <c r="S189" i="3"/>
  <c r="R149" i="3"/>
  <c r="T59" i="3"/>
  <c r="T329" i="3"/>
  <c r="T375" i="3"/>
  <c r="U129" i="3"/>
  <c r="U351" i="3"/>
  <c r="S403" i="3"/>
  <c r="T431" i="3"/>
  <c r="U429" i="3"/>
  <c r="R349" i="3"/>
  <c r="T357" i="3"/>
  <c r="U219" i="3"/>
  <c r="S239" i="3"/>
  <c r="S174" i="3"/>
  <c r="Q8" i="4" s="1"/>
  <c r="U249" i="3"/>
  <c r="U161" i="3"/>
  <c r="S389" i="3"/>
  <c r="S411" i="3"/>
  <c r="T411" i="3" s="1"/>
  <c r="T481" i="3"/>
  <c r="S369" i="3"/>
  <c r="S191" i="3"/>
  <c r="T191" i="3" s="1"/>
  <c r="U279" i="3"/>
  <c r="S81" i="3"/>
  <c r="T497" i="3"/>
  <c r="U497" i="3" s="1"/>
  <c r="T215" i="3"/>
  <c r="U215" i="3" s="1"/>
  <c r="S495" i="3"/>
  <c r="Q18" i="4"/>
  <c r="R175" i="3"/>
  <c r="P8" i="4"/>
  <c r="T465" i="3"/>
  <c r="S244" i="3"/>
  <c r="Q10" i="4" s="1"/>
  <c r="R443" i="3"/>
  <c r="P16" i="4"/>
  <c r="V201" i="3"/>
  <c r="W383" i="3"/>
  <c r="X383" i="3" s="1"/>
  <c r="S457" i="3"/>
  <c r="S288" i="3"/>
  <c r="Q11" i="4" s="1"/>
  <c r="R415" i="3"/>
  <c r="U337" i="3"/>
  <c r="T359" i="3"/>
  <c r="S99" i="3"/>
  <c r="U169" i="3"/>
  <c r="S471" i="3"/>
  <c r="R321" i="3"/>
  <c r="R495" i="3"/>
  <c r="P18" i="4"/>
  <c r="T221" i="3"/>
  <c r="S501" i="3"/>
  <c r="Q19" i="4"/>
  <c r="U511" i="3"/>
  <c r="V511" i="3" s="1"/>
  <c r="S63" i="3"/>
  <c r="U479" i="3"/>
  <c r="R289" i="3"/>
  <c r="S505" i="3"/>
  <c r="S484" i="3"/>
  <c r="S263" i="3"/>
  <c r="S414" i="3"/>
  <c r="Q15" i="4" s="1"/>
  <c r="U103" i="3"/>
  <c r="Q61" i="3"/>
  <c r="O4" i="4"/>
  <c r="R385" i="3"/>
  <c r="S421" i="3"/>
  <c r="U141" i="3"/>
  <c r="U277" i="3"/>
  <c r="S293" i="3"/>
  <c r="S355" i="3"/>
  <c r="S348" i="3"/>
  <c r="Q13" i="4" s="1"/>
  <c r="T185" i="3"/>
  <c r="T339" i="3"/>
  <c r="S384" i="3"/>
  <c r="Q14" i="4" s="1"/>
  <c r="V444" i="3"/>
  <c r="V445" i="3" s="1"/>
  <c r="S320" i="3"/>
  <c r="Q12" i="4" s="1"/>
  <c r="U486" i="3"/>
  <c r="U487" i="3" s="1"/>
  <c r="S148" i="3"/>
  <c r="Q7" i="4" s="1"/>
  <c r="R513" i="3"/>
  <c r="S212" i="3"/>
  <c r="Q9" i="4" s="1"/>
  <c r="U246" i="3"/>
  <c r="U247" i="3" s="1"/>
  <c r="S151" i="3"/>
  <c r="S417" i="3"/>
  <c r="S442" i="3"/>
  <c r="Q16" i="4" s="1"/>
  <c r="T416" i="3"/>
  <c r="R485" i="3"/>
  <c r="R213" i="3"/>
  <c r="V482" i="3"/>
  <c r="T406" i="3"/>
  <c r="S407" i="3"/>
  <c r="T262" i="3"/>
  <c r="U502" i="3"/>
  <c r="V452" i="3"/>
  <c r="T372" i="3"/>
  <c r="T373" i="3" s="1"/>
  <c r="W342" i="3"/>
  <c r="Z394" i="3"/>
  <c r="T503" i="3"/>
  <c r="U453" i="3"/>
  <c r="W362" i="3"/>
  <c r="W363" i="3" s="1"/>
  <c r="V343" i="3"/>
  <c r="Y395" i="3"/>
  <c r="U506" i="3"/>
  <c r="T426" i="3"/>
  <c r="T298" i="3"/>
  <c r="V422" i="3"/>
  <c r="T294" i="3"/>
  <c r="U268" i="3"/>
  <c r="V326" i="3"/>
  <c r="T507" i="3"/>
  <c r="S427" i="3"/>
  <c r="S299" i="3"/>
  <c r="U423" i="3"/>
  <c r="V423" i="3" s="1"/>
  <c r="S295" i="3"/>
  <c r="U327" i="3"/>
  <c r="V327" i="3" s="1"/>
  <c r="T252" i="3"/>
  <c r="U462" i="3"/>
  <c r="T264" i="3"/>
  <c r="S253" i="3"/>
  <c r="T296" i="3"/>
  <c r="T297" i="3" s="1"/>
  <c r="T390" i="3"/>
  <c r="T391" i="3" s="1"/>
  <c r="U364" i="3"/>
  <c r="U365" i="3" s="1"/>
  <c r="S265" i="3"/>
  <c r="T256" i="3"/>
  <c r="U266" i="3"/>
  <c r="U358" i="3"/>
  <c r="U359" i="3"/>
  <c r="U430" i="3"/>
  <c r="S257" i="3"/>
  <c r="V424" i="3"/>
  <c r="T472" i="3"/>
  <c r="T473" i="3" s="1"/>
  <c r="T258" i="3"/>
  <c r="T259" i="3" s="1"/>
  <c r="T267" i="3"/>
  <c r="V518" i="3"/>
  <c r="V519" i="3"/>
  <c r="T332" i="3"/>
  <c r="U516" i="3"/>
  <c r="U483" i="3"/>
  <c r="S333" i="3"/>
  <c r="T334" i="3"/>
  <c r="T335" i="3" s="1"/>
  <c r="T410" i="3"/>
  <c r="T517" i="3"/>
  <c r="T254" i="3"/>
  <c r="V248" i="3"/>
  <c r="U374" i="3"/>
  <c r="T458" i="3"/>
  <c r="T459" i="3" s="1"/>
  <c r="T456" i="3"/>
  <c r="T392" i="3"/>
  <c r="W370" i="3"/>
  <c r="S393" i="3"/>
  <c r="V371" i="3"/>
  <c r="U436" i="3"/>
  <c r="T344" i="3"/>
  <c r="U490" i="3"/>
  <c r="V498" i="3"/>
  <c r="T308" i="3"/>
  <c r="T309" i="3"/>
  <c r="W468" i="3"/>
  <c r="T378" i="3"/>
  <c r="T284" i="3"/>
  <c r="X382" i="3"/>
  <c r="T260" i="3"/>
  <c r="U514" i="3"/>
  <c r="S261" i="3"/>
  <c r="U474" i="3"/>
  <c r="U475" i="3"/>
  <c r="U314" i="3"/>
  <c r="W476" i="3"/>
  <c r="V477" i="3"/>
  <c r="T438" i="3"/>
  <c r="T450" i="3"/>
  <c r="T451" i="3"/>
  <c r="X250" i="3"/>
  <c r="U446" i="3"/>
  <c r="T504" i="3"/>
  <c r="S439" i="3"/>
  <c r="T290" i="3"/>
  <c r="V412" i="3"/>
  <c r="T306" i="3"/>
  <c r="T307" i="3" s="1"/>
  <c r="U270" i="3"/>
  <c r="U271" i="3"/>
  <c r="V428" i="3"/>
  <c r="V316" i="3"/>
  <c r="T448" i="3"/>
  <c r="T449" i="3" s="1"/>
  <c r="T322" i="3"/>
  <c r="W404" i="3"/>
  <c r="V350" i="3"/>
  <c r="V351" i="3" s="1"/>
  <c r="U480" i="3"/>
  <c r="T354" i="3"/>
  <c r="T360" i="3"/>
  <c r="T361" i="3" s="1"/>
  <c r="S255" i="3"/>
  <c r="T330" i="3"/>
  <c r="T331" i="3"/>
  <c r="X376" i="3"/>
  <c r="X377" i="3" s="1"/>
  <c r="T368" i="3"/>
  <c r="T318" i="3"/>
  <c r="T400" i="3"/>
  <c r="T388" i="3"/>
  <c r="U300" i="3"/>
  <c r="S401" i="3"/>
  <c r="T408" i="3"/>
  <c r="T409" i="3"/>
  <c r="V336" i="3"/>
  <c r="T301" i="3"/>
  <c r="U301" i="3" s="1"/>
  <c r="T402" i="3"/>
  <c r="T403" i="3"/>
  <c r="T437" i="3"/>
  <c r="T418" i="3"/>
  <c r="T419" i="3" s="1"/>
  <c r="S345" i="3"/>
  <c r="T272" i="3"/>
  <c r="T491" i="3"/>
  <c r="T302" i="3"/>
  <c r="U434" i="3"/>
  <c r="U435" i="3" s="1"/>
  <c r="T440" i="3"/>
  <c r="S303" i="3"/>
  <c r="T303" i="3" s="1"/>
  <c r="S285" i="3"/>
  <c r="T492" i="3"/>
  <c r="T310" i="3"/>
  <c r="T515" i="3"/>
  <c r="U340" i="3"/>
  <c r="U328" i="3"/>
  <c r="U329" i="3" s="1"/>
  <c r="U386" i="3"/>
  <c r="U380" i="3"/>
  <c r="U381" i="3" s="1"/>
  <c r="T470" i="3"/>
  <c r="T315" i="3"/>
  <c r="T304" i="3"/>
  <c r="T305" i="3" s="1"/>
  <c r="T366" i="3"/>
  <c r="T367" i="3"/>
  <c r="T508" i="3"/>
  <c r="T488" i="3"/>
  <c r="T489" i="3" s="1"/>
  <c r="V510" i="3"/>
  <c r="U396" i="3"/>
  <c r="U397" i="3"/>
  <c r="V454" i="3"/>
  <c r="V455" i="3" s="1"/>
  <c r="T398" i="3"/>
  <c r="U352" i="3"/>
  <c r="V466" i="3"/>
  <c r="V467" i="3" s="1"/>
  <c r="U413" i="3"/>
  <c r="U464" i="3"/>
  <c r="U465" i="3" s="1"/>
  <c r="U346" i="3"/>
  <c r="T432" i="3"/>
  <c r="U496" i="3"/>
  <c r="T347" i="3"/>
  <c r="U347" i="3" s="1"/>
  <c r="S433" i="3"/>
  <c r="T433" i="3" s="1"/>
  <c r="U356" i="3"/>
  <c r="W312" i="3"/>
  <c r="V276" i="3"/>
  <c r="U286" i="3"/>
  <c r="T280" i="3"/>
  <c r="T281" i="3" s="1"/>
  <c r="U324" i="3"/>
  <c r="V478" i="3"/>
  <c r="V278" i="3"/>
  <c r="V279" i="3" s="1"/>
  <c r="U338" i="3"/>
  <c r="T460" i="3"/>
  <c r="T461" i="3" s="1"/>
  <c r="T500" i="3"/>
  <c r="U274" i="3"/>
  <c r="U275" i="3" s="1"/>
  <c r="T420" i="3"/>
  <c r="T282" i="3"/>
  <c r="T283" i="3" s="1"/>
  <c r="T292" i="3"/>
  <c r="U228" i="3"/>
  <c r="W224" i="3"/>
  <c r="W225" i="3" s="1"/>
  <c r="U242" i="3"/>
  <c r="U243" i="3" s="1"/>
  <c r="T236" i="3"/>
  <c r="S237" i="3"/>
  <c r="T237" i="3" s="1"/>
  <c r="T230" i="3"/>
  <c r="S231" i="3"/>
  <c r="T231" i="3" s="1"/>
  <c r="T240" i="3"/>
  <c r="S241" i="3"/>
  <c r="T241" i="3" s="1"/>
  <c r="U232" i="3"/>
  <c r="U233" i="3" s="1"/>
  <c r="T234" i="3"/>
  <c r="T235" i="3" s="1"/>
  <c r="U220" i="3"/>
  <c r="T226" i="3"/>
  <c r="T227" i="3" s="1"/>
  <c r="T216" i="3"/>
  <c r="S217" i="3"/>
  <c r="T217" i="3" s="1"/>
  <c r="U214" i="3"/>
  <c r="T222" i="3"/>
  <c r="S223" i="3"/>
  <c r="T223" i="3" s="1"/>
  <c r="V218" i="3"/>
  <c r="V219" i="3" s="1"/>
  <c r="T238" i="3"/>
  <c r="T196" i="3"/>
  <c r="T197" i="3" s="1"/>
  <c r="T202" i="3"/>
  <c r="T198" i="3"/>
  <c r="T199" i="3"/>
  <c r="V192" i="3"/>
  <c r="T210" i="3"/>
  <c r="T206" i="3"/>
  <c r="T194" i="3"/>
  <c r="U208" i="3"/>
  <c r="T182" i="3"/>
  <c r="T183" i="3" s="1"/>
  <c r="U184" i="3"/>
  <c r="U178" i="3"/>
  <c r="T179" i="3"/>
  <c r="T188" i="3"/>
  <c r="T189" i="3" s="1"/>
  <c r="W200" i="3"/>
  <c r="T180" i="3"/>
  <c r="T181" i="3"/>
  <c r="U176" i="3"/>
  <c r="U177" i="3"/>
  <c r="U204" i="3"/>
  <c r="U205" i="3" s="1"/>
  <c r="T186" i="3"/>
  <c r="S187" i="3"/>
  <c r="T190" i="3"/>
  <c r="U154" i="3"/>
  <c r="X172" i="3"/>
  <c r="T164" i="3"/>
  <c r="V160" i="3"/>
  <c r="T152" i="3"/>
  <c r="U156" i="3"/>
  <c r="U157" i="3"/>
  <c r="T158" i="3"/>
  <c r="T155" i="3"/>
  <c r="V168" i="3"/>
  <c r="T150" i="3"/>
  <c r="S159" i="3"/>
  <c r="T159" i="3" s="1"/>
  <c r="T166" i="3"/>
  <c r="W170" i="3"/>
  <c r="V171" i="3"/>
  <c r="T162" i="3"/>
  <c r="U146" i="3"/>
  <c r="T126" i="3"/>
  <c r="V140" i="3"/>
  <c r="W144" i="3"/>
  <c r="W136" i="3"/>
  <c r="T132" i="3"/>
  <c r="V138" i="3"/>
  <c r="U139" i="3"/>
  <c r="V139" i="3" s="1"/>
  <c r="T130" i="3"/>
  <c r="T131" i="3" s="1"/>
  <c r="V128" i="3"/>
  <c r="V129" i="3"/>
  <c r="U142" i="3"/>
  <c r="U143" i="3" s="1"/>
  <c r="S127" i="3"/>
  <c r="V134" i="3"/>
  <c r="V135" i="3" s="1"/>
  <c r="U120" i="3"/>
  <c r="T121" i="3"/>
  <c r="U121" i="3" s="1"/>
  <c r="T85" i="3"/>
  <c r="U111" i="3"/>
  <c r="U67" i="3"/>
  <c r="T75" i="3"/>
  <c r="S124" i="3"/>
  <c r="Q6" i="4" s="1"/>
  <c r="S119" i="3"/>
  <c r="R125" i="3"/>
  <c r="V122" i="3"/>
  <c r="V123" i="3" s="1"/>
  <c r="V110" i="3"/>
  <c r="T116" i="3"/>
  <c r="S117" i="3"/>
  <c r="T108" i="3"/>
  <c r="U114" i="3"/>
  <c r="T118" i="3"/>
  <c r="W112" i="3"/>
  <c r="T100" i="3"/>
  <c r="T101" i="3" s="1"/>
  <c r="X104" i="3"/>
  <c r="X105" i="3" s="1"/>
  <c r="V102" i="3"/>
  <c r="T115" i="3"/>
  <c r="U106" i="3"/>
  <c r="U107" i="3"/>
  <c r="S87" i="3"/>
  <c r="U83" i="3"/>
  <c r="U93" i="3"/>
  <c r="S96" i="3"/>
  <c r="Q5" i="4" s="1"/>
  <c r="R60" i="3"/>
  <c r="S30" i="3"/>
  <c r="S31" i="3" s="1"/>
  <c r="R97" i="3"/>
  <c r="T98" i="3"/>
  <c r="T88" i="3"/>
  <c r="T89" i="3" s="1"/>
  <c r="T64" i="3"/>
  <c r="T65" i="3" s="1"/>
  <c r="U68" i="3"/>
  <c r="T69" i="3"/>
  <c r="U84" i="3"/>
  <c r="U85" i="3"/>
  <c r="V82" i="3"/>
  <c r="W78" i="3"/>
  <c r="V92" i="3"/>
  <c r="U90" i="3"/>
  <c r="T91" i="3"/>
  <c r="U74" i="3"/>
  <c r="T80" i="3"/>
  <c r="T81" i="3"/>
  <c r="T72" i="3"/>
  <c r="T73" i="3" s="1"/>
  <c r="V66" i="3"/>
  <c r="U76" i="3"/>
  <c r="T62" i="3"/>
  <c r="T77" i="3"/>
  <c r="T86" i="3"/>
  <c r="V94" i="3"/>
  <c r="U70" i="3"/>
  <c r="U71" i="3"/>
  <c r="U58" i="3"/>
  <c r="U59" i="3"/>
  <c r="T23" i="3"/>
  <c r="U41" i="3"/>
  <c r="Y3" i="3"/>
  <c r="V47" i="3"/>
  <c r="V57" i="3"/>
  <c r="N23" i="4"/>
  <c r="Q29" i="3"/>
  <c r="X19" i="3"/>
  <c r="T21" i="3"/>
  <c r="X49" i="3"/>
  <c r="R13" i="3"/>
  <c r="U55" i="3"/>
  <c r="U45" i="3"/>
  <c r="T33" i="3"/>
  <c r="S12" i="3"/>
  <c r="R28" i="3"/>
  <c r="P3" i="4" s="1"/>
  <c r="U43" i="3"/>
  <c r="U53" i="3"/>
  <c r="U35" i="3"/>
  <c r="U51" i="3"/>
  <c r="S17" i="3"/>
  <c r="W7" i="3"/>
  <c r="V5" i="3"/>
  <c r="T9" i="3"/>
  <c r="T11" i="3" s="1"/>
  <c r="S11" i="3"/>
  <c r="X16" i="3"/>
  <c r="W4" i="3"/>
  <c r="Z2" i="3"/>
  <c r="U24" i="3"/>
  <c r="T25" i="3"/>
  <c r="Z26" i="3"/>
  <c r="Y27" i="3"/>
  <c r="U38" i="3"/>
  <c r="T39" i="3"/>
  <c r="V52" i="3"/>
  <c r="V42" i="3"/>
  <c r="V44" i="3"/>
  <c r="V40" i="3"/>
  <c r="V54" i="3"/>
  <c r="W36" i="3"/>
  <c r="V37" i="3"/>
  <c r="Y48" i="3"/>
  <c r="V34" i="3"/>
  <c r="U22" i="3"/>
  <c r="AB14" i="3"/>
  <c r="V50" i="3"/>
  <c r="X6" i="3"/>
  <c r="Y18" i="3"/>
  <c r="U8" i="3"/>
  <c r="U20" i="3"/>
  <c r="W56" i="3"/>
  <c r="U32" i="3"/>
  <c r="W46" i="3"/>
  <c r="AA15" i="3"/>
  <c r="U221" i="3" l="1"/>
  <c r="U437" i="3"/>
  <c r="S385" i="3"/>
  <c r="S321" i="3"/>
  <c r="V141" i="3"/>
  <c r="V111" i="3"/>
  <c r="U339" i="3"/>
  <c r="V277" i="3"/>
  <c r="U315" i="3"/>
  <c r="T257" i="3"/>
  <c r="U69" i="3"/>
  <c r="U357" i="3"/>
  <c r="T263" i="3"/>
  <c r="T505" i="3"/>
  <c r="V483" i="3"/>
  <c r="S213" i="3"/>
  <c r="U185" i="3"/>
  <c r="T457" i="3"/>
  <c r="U457" i="3" s="1"/>
  <c r="V413" i="3"/>
  <c r="T401" i="3"/>
  <c r="T333" i="3"/>
  <c r="T421" i="3"/>
  <c r="U421" i="3" s="1"/>
  <c r="S485" i="3"/>
  <c r="Q17" i="4"/>
  <c r="T288" i="3"/>
  <c r="R11" i="4" s="1"/>
  <c r="T174" i="3"/>
  <c r="R8" i="4" s="1"/>
  <c r="T512" i="3"/>
  <c r="R19" i="4" s="1"/>
  <c r="U517" i="3"/>
  <c r="S175" i="3"/>
  <c r="T414" i="3"/>
  <c r="R15" i="4" s="1"/>
  <c r="S513" i="3"/>
  <c r="W477" i="3"/>
  <c r="X477" i="3" s="1"/>
  <c r="T521" i="3"/>
  <c r="Z395" i="3"/>
  <c r="W343" i="3"/>
  <c r="U515" i="3"/>
  <c r="V93" i="3"/>
  <c r="R61" i="3"/>
  <c r="P4" i="4"/>
  <c r="T285" i="3"/>
  <c r="W201" i="3"/>
  <c r="W371" i="3"/>
  <c r="T407" i="3"/>
  <c r="T393" i="3"/>
  <c r="S415" i="3"/>
  <c r="S245" i="3"/>
  <c r="V453" i="3"/>
  <c r="S149" i="3"/>
  <c r="T291" i="3"/>
  <c r="T320" i="3"/>
  <c r="R12" i="4" s="1"/>
  <c r="U503" i="3"/>
  <c r="V486" i="3"/>
  <c r="V487" i="3"/>
  <c r="T439" i="3"/>
  <c r="T265" i="3"/>
  <c r="T494" i="3"/>
  <c r="T253" i="3"/>
  <c r="S289" i="3"/>
  <c r="T187" i="3"/>
  <c r="W444" i="3"/>
  <c r="T212" i="3"/>
  <c r="R9" i="4" s="1"/>
  <c r="T255" i="3"/>
  <c r="T355" i="3"/>
  <c r="T384" i="3"/>
  <c r="R14" i="4" s="1"/>
  <c r="U520" i="3"/>
  <c r="T244" i="3"/>
  <c r="R10" i="4" s="1"/>
  <c r="S349" i="3"/>
  <c r="T148" i="3"/>
  <c r="R7" i="4" s="1"/>
  <c r="T442" i="3"/>
  <c r="R16" i="4" s="1"/>
  <c r="U416" i="3"/>
  <c r="U75" i="3"/>
  <c r="S443" i="3"/>
  <c r="U179" i="3"/>
  <c r="T417" i="3"/>
  <c r="W171" i="3"/>
  <c r="T348" i="3"/>
  <c r="R13" i="4" s="1"/>
  <c r="T345" i="3"/>
  <c r="V246" i="3"/>
  <c r="T484" i="3"/>
  <c r="R17" i="4" s="1"/>
  <c r="T151" i="3"/>
  <c r="U151" i="3" s="1"/>
  <c r="U410" i="3"/>
  <c r="U411" i="3" s="1"/>
  <c r="U426" i="3"/>
  <c r="V506" i="3"/>
  <c r="U366" i="3"/>
  <c r="U367" i="3"/>
  <c r="U360" i="3"/>
  <c r="W498" i="3"/>
  <c r="U440" i="3"/>
  <c r="U378" i="3"/>
  <c r="V286" i="3"/>
  <c r="X468" i="3"/>
  <c r="U287" i="3"/>
  <c r="V287" i="3" s="1"/>
  <c r="W469" i="3"/>
  <c r="X469" i="3" s="1"/>
  <c r="U508" i="3"/>
  <c r="U330" i="3"/>
  <c r="U331" i="3"/>
  <c r="U504" i="3"/>
  <c r="T427" i="3"/>
  <c r="T509" i="3"/>
  <c r="U302" i="3"/>
  <c r="V446" i="3"/>
  <c r="U334" i="3"/>
  <c r="U335" i="3" s="1"/>
  <c r="U390" i="3"/>
  <c r="U391" i="3"/>
  <c r="U292" i="3"/>
  <c r="W276" i="3"/>
  <c r="U447" i="3"/>
  <c r="U308" i="3"/>
  <c r="U296" i="3"/>
  <c r="U297" i="3" s="1"/>
  <c r="U507" i="3"/>
  <c r="T293" i="3"/>
  <c r="X312" i="3"/>
  <c r="U272" i="3"/>
  <c r="Y250" i="3"/>
  <c r="W313" i="3"/>
  <c r="X313" i="3" s="1"/>
  <c r="T273" i="3"/>
  <c r="U273" i="3" s="1"/>
  <c r="X251" i="3"/>
  <c r="V499" i="3"/>
  <c r="U354" i="3"/>
  <c r="U418" i="3"/>
  <c r="W510" i="3"/>
  <c r="U304" i="3"/>
  <c r="U450" i="3"/>
  <c r="U451" i="3" s="1"/>
  <c r="U264" i="3"/>
  <c r="V436" i="3"/>
  <c r="V437" i="3" s="1"/>
  <c r="U368" i="3"/>
  <c r="V480" i="3"/>
  <c r="X362" i="3"/>
  <c r="X363" i="3" s="1"/>
  <c r="U481" i="3"/>
  <c r="V496" i="3"/>
  <c r="V497" i="3" s="1"/>
  <c r="U402" i="3"/>
  <c r="V380" i="3"/>
  <c r="V381" i="3" s="1"/>
  <c r="X476" i="3"/>
  <c r="AA394" i="3"/>
  <c r="V386" i="3"/>
  <c r="V346" i="3"/>
  <c r="V347" i="3"/>
  <c r="U500" i="3"/>
  <c r="T501" i="3"/>
  <c r="V340" i="3"/>
  <c r="U372" i="3"/>
  <c r="U373" i="3" s="1"/>
  <c r="U298" i="3"/>
  <c r="V364" i="3"/>
  <c r="V490" i="3"/>
  <c r="U491" i="3"/>
  <c r="U282" i="3"/>
  <c r="U438" i="3"/>
  <c r="U470" i="3"/>
  <c r="T471" i="3"/>
  <c r="V462" i="3"/>
  <c r="U332" i="3"/>
  <c r="U333" i="3" s="1"/>
  <c r="V274" i="3"/>
  <c r="W518" i="3"/>
  <c r="U341" i="3"/>
  <c r="U408" i="3"/>
  <c r="U409" i="3"/>
  <c r="U448" i="3"/>
  <c r="U449" i="3"/>
  <c r="V474" i="3"/>
  <c r="V475" i="3"/>
  <c r="U472" i="3"/>
  <c r="U473" i="3" s="1"/>
  <c r="U290" i="3"/>
  <c r="V356" i="3"/>
  <c r="V516" i="3"/>
  <c r="U344" i="3"/>
  <c r="U420" i="3"/>
  <c r="W350" i="3"/>
  <c r="U463" i="3"/>
  <c r="U252" i="3"/>
  <c r="U432" i="3"/>
  <c r="U433" i="3" s="1"/>
  <c r="X404" i="3"/>
  <c r="U387" i="3"/>
  <c r="W405" i="3"/>
  <c r="X405" i="3" s="1"/>
  <c r="X370" i="3"/>
  <c r="X342" i="3"/>
  <c r="X343" i="3" s="1"/>
  <c r="W336" i="3"/>
  <c r="U322" i="3"/>
  <c r="V314" i="3"/>
  <c r="V315" i="3" s="1"/>
  <c r="V464" i="3"/>
  <c r="V465" i="3"/>
  <c r="V328" i="3"/>
  <c r="V329" i="3"/>
  <c r="V337" i="3"/>
  <c r="T323" i="3"/>
  <c r="U392" i="3"/>
  <c r="U258" i="3"/>
  <c r="U259" i="3"/>
  <c r="U460" i="3"/>
  <c r="U461" i="3" s="1"/>
  <c r="W316" i="3"/>
  <c r="U456" i="3"/>
  <c r="W424" i="3"/>
  <c r="W452" i="3"/>
  <c r="V338" i="3"/>
  <c r="V339" i="3" s="1"/>
  <c r="W466" i="3"/>
  <c r="V300" i="3"/>
  <c r="V301" i="3"/>
  <c r="V317" i="3"/>
  <c r="U458" i="3"/>
  <c r="U459" i="3"/>
  <c r="V425" i="3"/>
  <c r="Y376" i="3"/>
  <c r="Y377" i="3"/>
  <c r="V434" i="3"/>
  <c r="V435" i="3" s="1"/>
  <c r="V352" i="3"/>
  <c r="W428" i="3"/>
  <c r="V514" i="3"/>
  <c r="V515" i="3"/>
  <c r="V502" i="3"/>
  <c r="U353" i="3"/>
  <c r="U310" i="3"/>
  <c r="U388" i="3"/>
  <c r="V429" i="3"/>
  <c r="U260" i="3"/>
  <c r="V374" i="3"/>
  <c r="V430" i="3"/>
  <c r="V268" i="3"/>
  <c r="W278" i="3"/>
  <c r="W279" i="3"/>
  <c r="U398" i="3"/>
  <c r="T311" i="3"/>
  <c r="T389" i="3"/>
  <c r="T261" i="3"/>
  <c r="U375" i="3"/>
  <c r="U431" i="3"/>
  <c r="U269" i="3"/>
  <c r="U262" i="3"/>
  <c r="W478" i="3"/>
  <c r="T399" i="3"/>
  <c r="U492" i="3"/>
  <c r="V270" i="3"/>
  <c r="W248" i="3"/>
  <c r="U294" i="3"/>
  <c r="V479" i="3"/>
  <c r="W454" i="3"/>
  <c r="W455" i="3"/>
  <c r="T493" i="3"/>
  <c r="U400" i="3"/>
  <c r="Y382" i="3"/>
  <c r="Y383" i="3" s="1"/>
  <c r="V249" i="3"/>
  <c r="V358" i="3"/>
  <c r="V359" i="3" s="1"/>
  <c r="T295" i="3"/>
  <c r="U406" i="3"/>
  <c r="U407" i="3"/>
  <c r="T441" i="3"/>
  <c r="U488" i="3"/>
  <c r="W326" i="3"/>
  <c r="V324" i="3"/>
  <c r="U318" i="3"/>
  <c r="U306" i="3"/>
  <c r="U307" i="3"/>
  <c r="U284" i="3"/>
  <c r="U254" i="3"/>
  <c r="V266" i="3"/>
  <c r="U325" i="3"/>
  <c r="T319" i="3"/>
  <c r="U267" i="3"/>
  <c r="W422" i="3"/>
  <c r="W423" i="3" s="1"/>
  <c r="U280" i="3"/>
  <c r="U281" i="3" s="1"/>
  <c r="V396" i="3"/>
  <c r="V397" i="3" s="1"/>
  <c r="T369" i="3"/>
  <c r="W412" i="3"/>
  <c r="T379" i="3"/>
  <c r="U256" i="3"/>
  <c r="T299" i="3"/>
  <c r="W482" i="3"/>
  <c r="V220" i="3"/>
  <c r="U222" i="3"/>
  <c r="V214" i="3"/>
  <c r="U216" i="3"/>
  <c r="U217" i="3"/>
  <c r="U226" i="3"/>
  <c r="U227" i="3" s="1"/>
  <c r="W218" i="3"/>
  <c r="U240" i="3"/>
  <c r="U241" i="3" s="1"/>
  <c r="V228" i="3"/>
  <c r="U234" i="3"/>
  <c r="U235" i="3" s="1"/>
  <c r="V232" i="3"/>
  <c r="V233" i="3" s="1"/>
  <c r="U230" i="3"/>
  <c r="U236" i="3"/>
  <c r="V242" i="3"/>
  <c r="U238" i="3"/>
  <c r="X224" i="3"/>
  <c r="X225" i="3"/>
  <c r="T239" i="3"/>
  <c r="U239" i="3" s="1"/>
  <c r="U229" i="3"/>
  <c r="U180" i="3"/>
  <c r="U181" i="3" s="1"/>
  <c r="U188" i="3"/>
  <c r="V176" i="3"/>
  <c r="V184" i="3"/>
  <c r="V208" i="3"/>
  <c r="U194" i="3"/>
  <c r="U206" i="3"/>
  <c r="T207" i="3"/>
  <c r="U210" i="3"/>
  <c r="T211" i="3"/>
  <c r="U202" i="3"/>
  <c r="V178" i="3"/>
  <c r="U182" i="3"/>
  <c r="U183" i="3" s="1"/>
  <c r="U209" i="3"/>
  <c r="T195" i="3"/>
  <c r="W192" i="3"/>
  <c r="V193" i="3"/>
  <c r="U190" i="3"/>
  <c r="U198" i="3"/>
  <c r="U186" i="3"/>
  <c r="T203" i="3"/>
  <c r="U203" i="3" s="1"/>
  <c r="X200" i="3"/>
  <c r="V204" i="3"/>
  <c r="V205" i="3" s="1"/>
  <c r="U196" i="3"/>
  <c r="U197" i="3" s="1"/>
  <c r="U164" i="3"/>
  <c r="V154" i="3"/>
  <c r="U155" i="3"/>
  <c r="V155" i="3" s="1"/>
  <c r="U162" i="3"/>
  <c r="T163" i="3"/>
  <c r="U163" i="3" s="1"/>
  <c r="X170" i="3"/>
  <c r="Y172" i="3"/>
  <c r="W160" i="3"/>
  <c r="X173" i="3"/>
  <c r="U150" i="3"/>
  <c r="W168" i="3"/>
  <c r="V156" i="3"/>
  <c r="V157" i="3" s="1"/>
  <c r="U152" i="3"/>
  <c r="T153" i="3"/>
  <c r="V161" i="3"/>
  <c r="U166" i="3"/>
  <c r="T167" i="3"/>
  <c r="V169" i="3"/>
  <c r="U158" i="3"/>
  <c r="U159" i="3" s="1"/>
  <c r="T165" i="3"/>
  <c r="U126" i="3"/>
  <c r="T127" i="3"/>
  <c r="U127" i="3" s="1"/>
  <c r="V146" i="3"/>
  <c r="W134" i="3"/>
  <c r="W135" i="3" s="1"/>
  <c r="V142" i="3"/>
  <c r="V143" i="3" s="1"/>
  <c r="W128" i="3"/>
  <c r="W129" i="3" s="1"/>
  <c r="U130" i="3"/>
  <c r="U131" i="3" s="1"/>
  <c r="W138" i="3"/>
  <c r="U147" i="3"/>
  <c r="U132" i="3"/>
  <c r="T133" i="3"/>
  <c r="U133" i="3" s="1"/>
  <c r="X136" i="3"/>
  <c r="W137" i="3"/>
  <c r="X137" i="3" s="1"/>
  <c r="X144" i="3"/>
  <c r="W145" i="3"/>
  <c r="X145" i="3" s="1"/>
  <c r="W140" i="3"/>
  <c r="W141" i="3" s="1"/>
  <c r="V120" i="3"/>
  <c r="U77" i="3"/>
  <c r="T119" i="3"/>
  <c r="U115" i="3"/>
  <c r="U91" i="3"/>
  <c r="T124" i="3"/>
  <c r="R6" i="4" s="1"/>
  <c r="S125" i="3"/>
  <c r="T117" i="3"/>
  <c r="W102" i="3"/>
  <c r="V103" i="3"/>
  <c r="Y104" i="3"/>
  <c r="U100" i="3"/>
  <c r="X112" i="3"/>
  <c r="W113" i="3"/>
  <c r="U118" i="3"/>
  <c r="V106" i="3"/>
  <c r="V114" i="3"/>
  <c r="U108" i="3"/>
  <c r="T109" i="3"/>
  <c r="U116" i="3"/>
  <c r="W110" i="3"/>
  <c r="W111" i="3" s="1"/>
  <c r="W122" i="3"/>
  <c r="S97" i="3"/>
  <c r="T63" i="3"/>
  <c r="T96" i="3"/>
  <c r="R5" i="4" s="1"/>
  <c r="V41" i="3"/>
  <c r="S60" i="3"/>
  <c r="T30" i="3"/>
  <c r="T31" i="3" s="1"/>
  <c r="U98" i="3"/>
  <c r="T99" i="3"/>
  <c r="U86" i="3"/>
  <c r="U62" i="3"/>
  <c r="V76" i="3"/>
  <c r="W66" i="3"/>
  <c r="V67" i="3"/>
  <c r="U72" i="3"/>
  <c r="U73" i="3" s="1"/>
  <c r="U80" i="3"/>
  <c r="V74" i="3"/>
  <c r="V90" i="3"/>
  <c r="W92" i="3"/>
  <c r="X78" i="3"/>
  <c r="W79" i="3"/>
  <c r="W82" i="3"/>
  <c r="V84" i="3"/>
  <c r="V85" i="3"/>
  <c r="V68" i="3"/>
  <c r="V69" i="3" s="1"/>
  <c r="V70" i="3"/>
  <c r="V71" i="3"/>
  <c r="W94" i="3"/>
  <c r="U64" i="3"/>
  <c r="U65" i="3" s="1"/>
  <c r="V95" i="3"/>
  <c r="V83" i="3"/>
  <c r="T87" i="3"/>
  <c r="U88" i="3"/>
  <c r="U89" i="3" s="1"/>
  <c r="V58" i="3"/>
  <c r="V59" i="3" s="1"/>
  <c r="U23" i="3"/>
  <c r="W47" i="3"/>
  <c r="Z3" i="3"/>
  <c r="O23" i="4"/>
  <c r="W57" i="3"/>
  <c r="W37" i="3"/>
  <c r="Y19" i="3"/>
  <c r="Y49" i="3"/>
  <c r="R29" i="3"/>
  <c r="S13" i="3"/>
  <c r="V43" i="3"/>
  <c r="V55" i="3"/>
  <c r="V45" i="3"/>
  <c r="AB15" i="3"/>
  <c r="U39" i="3"/>
  <c r="Z27" i="3"/>
  <c r="T12" i="3"/>
  <c r="S28" i="3"/>
  <c r="Q3" i="4" s="1"/>
  <c r="V35" i="3"/>
  <c r="X7" i="3"/>
  <c r="U21" i="3"/>
  <c r="T17" i="3"/>
  <c r="U25" i="3"/>
  <c r="U9" i="3"/>
  <c r="U10" i="3"/>
  <c r="S2" i="4" s="1"/>
  <c r="W5" i="3"/>
  <c r="W50" i="3"/>
  <c r="Y16" i="3"/>
  <c r="V51" i="3"/>
  <c r="X4" i="3"/>
  <c r="W54" i="3"/>
  <c r="V38" i="3"/>
  <c r="V32" i="3"/>
  <c r="U33" i="3"/>
  <c r="Z18" i="3"/>
  <c r="AA26" i="3"/>
  <c r="X46" i="3"/>
  <c r="W40" i="3"/>
  <c r="V20" i="3"/>
  <c r="AC14" i="3"/>
  <c r="X36" i="3"/>
  <c r="X56" i="3"/>
  <c r="W42" i="3"/>
  <c r="V22" i="3"/>
  <c r="Z48" i="3"/>
  <c r="V8" i="3"/>
  <c r="W52" i="3"/>
  <c r="V24" i="3"/>
  <c r="W44" i="3"/>
  <c r="V53" i="3"/>
  <c r="W34" i="3"/>
  <c r="Y6" i="3"/>
  <c r="AA2" i="3"/>
  <c r="U501" i="3" l="1"/>
  <c r="U244" i="3"/>
  <c r="S10" i="4" s="1"/>
  <c r="W193" i="3"/>
  <c r="W483" i="3"/>
  <c r="V357" i="3"/>
  <c r="U369" i="3"/>
  <c r="V375" i="3"/>
  <c r="U211" i="3"/>
  <c r="V481" i="3"/>
  <c r="U389" i="3"/>
  <c r="U311" i="3"/>
  <c r="U261" i="3"/>
  <c r="U323" i="3"/>
  <c r="U494" i="3"/>
  <c r="S18" i="4" s="1"/>
  <c r="V463" i="3"/>
  <c r="U512" i="3"/>
  <c r="S19" i="4" s="1"/>
  <c r="T349" i="3"/>
  <c r="U295" i="3"/>
  <c r="V295" i="3" s="1"/>
  <c r="V503" i="3"/>
  <c r="V115" i="3"/>
  <c r="V185" i="3"/>
  <c r="U288" i="3"/>
  <c r="S11" i="4" s="1"/>
  <c r="Y173" i="3"/>
  <c r="Z173" i="3" s="1"/>
  <c r="T175" i="3"/>
  <c r="U414" i="3"/>
  <c r="S15" i="4" s="1"/>
  <c r="U417" i="3"/>
  <c r="U293" i="3"/>
  <c r="V293" i="3" s="1"/>
  <c r="T245" i="3"/>
  <c r="U212" i="3"/>
  <c r="S9" i="4" s="1"/>
  <c r="T513" i="3"/>
  <c r="U484" i="3"/>
  <c r="S17" i="4" s="1"/>
  <c r="U165" i="3"/>
  <c r="W249" i="3"/>
  <c r="U167" i="3"/>
  <c r="U493" i="3"/>
  <c r="T385" i="3"/>
  <c r="S61" i="3"/>
  <c r="Q4" i="4"/>
  <c r="Q23" i="4" s="1"/>
  <c r="U427" i="3"/>
  <c r="U148" i="3"/>
  <c r="S7" i="4" s="1"/>
  <c r="V341" i="3"/>
  <c r="U521" i="3"/>
  <c r="S20" i="4"/>
  <c r="W93" i="3"/>
  <c r="W161" i="3"/>
  <c r="U153" i="3"/>
  <c r="U207" i="3"/>
  <c r="U299" i="3"/>
  <c r="W479" i="3"/>
  <c r="U471" i="3"/>
  <c r="U379" i="3"/>
  <c r="Y251" i="3"/>
  <c r="V491" i="3"/>
  <c r="T495" i="3"/>
  <c r="R18" i="4"/>
  <c r="U439" i="3"/>
  <c r="U345" i="3"/>
  <c r="V345" i="3" s="1"/>
  <c r="T213" i="3"/>
  <c r="X444" i="3"/>
  <c r="U195" i="3"/>
  <c r="U441" i="3"/>
  <c r="U320" i="3"/>
  <c r="S12" i="4" s="1"/>
  <c r="V507" i="3"/>
  <c r="W169" i="3"/>
  <c r="W429" i="3"/>
  <c r="V91" i="3"/>
  <c r="V179" i="3"/>
  <c r="V447" i="3"/>
  <c r="V215" i="3"/>
  <c r="W337" i="3"/>
  <c r="T485" i="3"/>
  <c r="T289" i="3"/>
  <c r="W486" i="3"/>
  <c r="W487" i="3" s="1"/>
  <c r="V353" i="3"/>
  <c r="W246" i="3"/>
  <c r="V520" i="3"/>
  <c r="T20" i="4" s="1"/>
  <c r="U223" i="3"/>
  <c r="U174" i="3"/>
  <c r="U348" i="3"/>
  <c r="S13" i="4" s="1"/>
  <c r="V177" i="3"/>
  <c r="T321" i="3"/>
  <c r="X171" i="3"/>
  <c r="W425" i="3"/>
  <c r="U265" i="3"/>
  <c r="U442" i="3"/>
  <c r="V416" i="3"/>
  <c r="V229" i="3"/>
  <c r="V387" i="3"/>
  <c r="T443" i="3"/>
  <c r="U63" i="3"/>
  <c r="V23" i="3"/>
  <c r="W317" i="3"/>
  <c r="T149" i="3"/>
  <c r="V267" i="3"/>
  <c r="U319" i="3"/>
  <c r="V269" i="3"/>
  <c r="U253" i="3"/>
  <c r="W445" i="3"/>
  <c r="V325" i="3"/>
  <c r="V431" i="3"/>
  <c r="U384" i="3"/>
  <c r="W499" i="3"/>
  <c r="T415" i="3"/>
  <c r="V247" i="3"/>
  <c r="W352" i="3"/>
  <c r="V438" i="3"/>
  <c r="W328" i="3"/>
  <c r="V282" i="3"/>
  <c r="V504" i="3"/>
  <c r="V402" i="3"/>
  <c r="U505" i="3"/>
  <c r="V256" i="3"/>
  <c r="W464" i="3"/>
  <c r="W516" i="3"/>
  <c r="U403" i="3"/>
  <c r="V517" i="3"/>
  <c r="W517" i="3" s="1"/>
  <c r="V330" i="3"/>
  <c r="V331" i="3" s="1"/>
  <c r="W314" i="3"/>
  <c r="W315" i="3"/>
  <c r="W490" i="3"/>
  <c r="W491" i="3"/>
  <c r="W496" i="3"/>
  <c r="V508" i="3"/>
  <c r="V406" i="3"/>
  <c r="V398" i="3"/>
  <c r="V458" i="3"/>
  <c r="V459" i="3" s="1"/>
  <c r="W356" i="3"/>
  <c r="W364" i="3"/>
  <c r="Z250" i="3"/>
  <c r="U509" i="3"/>
  <c r="U399" i="3"/>
  <c r="V322" i="3"/>
  <c r="V365" i="3"/>
  <c r="Y362" i="3"/>
  <c r="Y363" i="3"/>
  <c r="V272" i="3"/>
  <c r="V273" i="3" s="1"/>
  <c r="W324" i="3"/>
  <c r="V344" i="3"/>
  <c r="V488" i="3"/>
  <c r="U283" i="3"/>
  <c r="U489" i="3"/>
  <c r="Z376" i="3"/>
  <c r="Z377" i="3" s="1"/>
  <c r="U257" i="3"/>
  <c r="V257" i="3" s="1"/>
  <c r="X412" i="3"/>
  <c r="W413" i="3"/>
  <c r="X413" i="3" s="1"/>
  <c r="W358" i="3"/>
  <c r="X278" i="3"/>
  <c r="W300" i="3"/>
  <c r="X336" i="3"/>
  <c r="V290" i="3"/>
  <c r="V298" i="3"/>
  <c r="W480" i="3"/>
  <c r="Y312" i="3"/>
  <c r="Y313" i="3" s="1"/>
  <c r="W268" i="3"/>
  <c r="U291" i="3"/>
  <c r="Y468" i="3"/>
  <c r="Y469" i="3" s="1"/>
  <c r="W396" i="3"/>
  <c r="W397" i="3" s="1"/>
  <c r="V472" i="3"/>
  <c r="V372" i="3"/>
  <c r="W286" i="3"/>
  <c r="W287" i="3" s="1"/>
  <c r="W380" i="3"/>
  <c r="W434" i="3"/>
  <c r="Z382" i="3"/>
  <c r="Z383" i="3"/>
  <c r="W338" i="3"/>
  <c r="W339" i="3" s="1"/>
  <c r="V500" i="3"/>
  <c r="V308" i="3"/>
  <c r="U309" i="3"/>
  <c r="V309" i="3" s="1"/>
  <c r="X454" i="3"/>
  <c r="X455" i="3"/>
  <c r="X424" i="3"/>
  <c r="V450" i="3"/>
  <c r="V360" i="3"/>
  <c r="U361" i="3"/>
  <c r="V361" i="3" s="1"/>
  <c r="V310" i="3"/>
  <c r="V432" i="3"/>
  <c r="X510" i="3"/>
  <c r="V284" i="3"/>
  <c r="V410" i="3"/>
  <c r="V411" i="3" s="1"/>
  <c r="X482" i="3"/>
  <c r="X483" i="3" s="1"/>
  <c r="W430" i="3"/>
  <c r="Y342" i="3"/>
  <c r="Y343" i="3"/>
  <c r="V368" i="3"/>
  <c r="V369" i="3" s="1"/>
  <c r="V400" i="3"/>
  <c r="V296" i="3"/>
  <c r="W474" i="3"/>
  <c r="W475" i="3" s="1"/>
  <c r="V440" i="3"/>
  <c r="X422" i="3"/>
  <c r="X423" i="3" s="1"/>
  <c r="X452" i="3"/>
  <c r="V260" i="3"/>
  <c r="W453" i="3"/>
  <c r="Y404" i="3"/>
  <c r="Y405" i="3"/>
  <c r="X498" i="3"/>
  <c r="X499" i="3"/>
  <c r="V388" i="3"/>
  <c r="V304" i="3"/>
  <c r="V294" i="3"/>
  <c r="U305" i="3"/>
  <c r="V456" i="3"/>
  <c r="V457" i="3" s="1"/>
  <c r="W346" i="3"/>
  <c r="W347" i="3" s="1"/>
  <c r="V254" i="3"/>
  <c r="W274" i="3"/>
  <c r="V366" i="3"/>
  <c r="W270" i="3"/>
  <c r="X316" i="3"/>
  <c r="V275" i="3"/>
  <c r="W506" i="3"/>
  <c r="W511" i="3"/>
  <c r="X511" i="3" s="1"/>
  <c r="U285" i="3"/>
  <c r="V285" i="3" s="1"/>
  <c r="V492" i="3"/>
  <c r="V460" i="3"/>
  <c r="V461" i="3"/>
  <c r="V332" i="3"/>
  <c r="V333" i="3" s="1"/>
  <c r="V418" i="3"/>
  <c r="V426" i="3"/>
  <c r="AB394" i="3"/>
  <c r="U419" i="3"/>
  <c r="V258" i="3"/>
  <c r="X350" i="3"/>
  <c r="AA395" i="3"/>
  <c r="W446" i="3"/>
  <c r="V392" i="3"/>
  <c r="V302" i="3"/>
  <c r="X478" i="3"/>
  <c r="U393" i="3"/>
  <c r="V470" i="3"/>
  <c r="Y476" i="3"/>
  <c r="Y477" i="3"/>
  <c r="V354" i="3"/>
  <c r="U303" i="3"/>
  <c r="V262" i="3"/>
  <c r="X326" i="3"/>
  <c r="W327" i="3"/>
  <c r="X466" i="3"/>
  <c r="V280" i="3"/>
  <c r="W467" i="3"/>
  <c r="W340" i="3"/>
  <c r="W436" i="3"/>
  <c r="W437" i="3"/>
  <c r="U401" i="3"/>
  <c r="Y370" i="3"/>
  <c r="V378" i="3"/>
  <c r="W374" i="3"/>
  <c r="X371" i="3"/>
  <c r="V264" i="3"/>
  <c r="V448" i="3"/>
  <c r="V408" i="3"/>
  <c r="V409" i="3" s="1"/>
  <c r="X276" i="3"/>
  <c r="W277" i="3"/>
  <c r="X518" i="3"/>
  <c r="V292" i="3"/>
  <c r="W266" i="3"/>
  <c r="W519" i="3"/>
  <c r="X248" i="3"/>
  <c r="U255" i="3"/>
  <c r="V252" i="3"/>
  <c r="V390" i="3"/>
  <c r="V391" i="3" s="1"/>
  <c r="V271" i="3"/>
  <c r="W386" i="3"/>
  <c r="W502" i="3"/>
  <c r="V334" i="3"/>
  <c r="W462" i="3"/>
  <c r="W463" i="3" s="1"/>
  <c r="V306" i="3"/>
  <c r="V307" i="3" s="1"/>
  <c r="W514" i="3"/>
  <c r="V318" i="3"/>
  <c r="X428" i="3"/>
  <c r="W351" i="3"/>
  <c r="U263" i="3"/>
  <c r="V263" i="3" s="1"/>
  <c r="V420" i="3"/>
  <c r="V421" i="3" s="1"/>
  <c r="U355" i="3"/>
  <c r="V355" i="3" s="1"/>
  <c r="V236" i="3"/>
  <c r="U237" i="3"/>
  <c r="V237" i="3" s="1"/>
  <c r="V230" i="3"/>
  <c r="U231" i="3"/>
  <c r="W242" i="3"/>
  <c r="W228" i="3"/>
  <c r="V240" i="3"/>
  <c r="V241" i="3" s="1"/>
  <c r="W220" i="3"/>
  <c r="Y224" i="3"/>
  <c r="Y225" i="3"/>
  <c r="V238" i="3"/>
  <c r="V239" i="3" s="1"/>
  <c r="X218" i="3"/>
  <c r="W219" i="3"/>
  <c r="V226" i="3"/>
  <c r="V227" i="3" s="1"/>
  <c r="W214" i="3"/>
  <c r="V222" i="3"/>
  <c r="V243" i="3"/>
  <c r="W232" i="3"/>
  <c r="W233" i="3"/>
  <c r="V234" i="3"/>
  <c r="V235" i="3" s="1"/>
  <c r="V216" i="3"/>
  <c r="V221" i="3"/>
  <c r="Y200" i="3"/>
  <c r="V180" i="3"/>
  <c r="V181" i="3" s="1"/>
  <c r="V190" i="3"/>
  <c r="U191" i="3"/>
  <c r="V186" i="3"/>
  <c r="V198" i="3"/>
  <c r="X192" i="3"/>
  <c r="X193" i="3" s="1"/>
  <c r="W208" i="3"/>
  <c r="W176" i="3"/>
  <c r="V188" i="3"/>
  <c r="U199" i="3"/>
  <c r="X201" i="3"/>
  <c r="U189" i="3"/>
  <c r="V189" i="3" s="1"/>
  <c r="U187" i="3"/>
  <c r="V182" i="3"/>
  <c r="V183" i="3" s="1"/>
  <c r="W178" i="3"/>
  <c r="V202" i="3"/>
  <c r="V203" i="3" s="1"/>
  <c r="V210" i="3"/>
  <c r="V211" i="3" s="1"/>
  <c r="V206" i="3"/>
  <c r="V207" i="3" s="1"/>
  <c r="V194" i="3"/>
  <c r="V196" i="3"/>
  <c r="V197" i="3"/>
  <c r="V209" i="3"/>
  <c r="W204" i="3"/>
  <c r="W184" i="3"/>
  <c r="V152" i="3"/>
  <c r="V158" i="3"/>
  <c r="V159" i="3" s="1"/>
  <c r="V166" i="3"/>
  <c r="X160" i="3"/>
  <c r="X168" i="3"/>
  <c r="V150" i="3"/>
  <c r="Z172" i="3"/>
  <c r="Y170" i="3"/>
  <c r="W156" i="3"/>
  <c r="W157" i="3"/>
  <c r="V162" i="3"/>
  <c r="V163" i="3" s="1"/>
  <c r="W154" i="3"/>
  <c r="V164" i="3"/>
  <c r="V147" i="3"/>
  <c r="V126" i="3"/>
  <c r="X140" i="3"/>
  <c r="X141" i="3"/>
  <c r="Y144" i="3"/>
  <c r="Y136" i="3"/>
  <c r="V132" i="3"/>
  <c r="V133" i="3" s="1"/>
  <c r="X138" i="3"/>
  <c r="W139" i="3"/>
  <c r="V130" i="3"/>
  <c r="X128" i="3"/>
  <c r="X129" i="3"/>
  <c r="W142" i="3"/>
  <c r="W143" i="3" s="1"/>
  <c r="X134" i="3"/>
  <c r="X135" i="3"/>
  <c r="W146" i="3"/>
  <c r="W120" i="3"/>
  <c r="V121" i="3"/>
  <c r="V21" i="3"/>
  <c r="X113" i="3"/>
  <c r="W103" i="3"/>
  <c r="T125" i="3"/>
  <c r="U124" i="3"/>
  <c r="S6" i="4" s="1"/>
  <c r="X122" i="3"/>
  <c r="W123" i="3"/>
  <c r="X123" i="3" s="1"/>
  <c r="X110" i="3"/>
  <c r="X111" i="3" s="1"/>
  <c r="V116" i="3"/>
  <c r="U117" i="3"/>
  <c r="V108" i="3"/>
  <c r="U109" i="3"/>
  <c r="V109" i="3" s="1"/>
  <c r="W114" i="3"/>
  <c r="W106" i="3"/>
  <c r="V107" i="3"/>
  <c r="V118" i="3"/>
  <c r="U119" i="3"/>
  <c r="Y112" i="3"/>
  <c r="V100" i="3"/>
  <c r="U101" i="3"/>
  <c r="Z104" i="3"/>
  <c r="Y105" i="3"/>
  <c r="X102" i="3"/>
  <c r="W95" i="3"/>
  <c r="W83" i="3"/>
  <c r="X79" i="3"/>
  <c r="W67" i="3"/>
  <c r="U87" i="3"/>
  <c r="W41" i="3"/>
  <c r="U99" i="3"/>
  <c r="T60" i="3"/>
  <c r="U30" i="3"/>
  <c r="U31" i="3" s="1"/>
  <c r="T97" i="3"/>
  <c r="U96" i="3"/>
  <c r="S5" i="4" s="1"/>
  <c r="V98" i="3"/>
  <c r="W70" i="3"/>
  <c r="W68" i="3"/>
  <c r="W69" i="3" s="1"/>
  <c r="W84" i="3"/>
  <c r="X82" i="3"/>
  <c r="X92" i="3"/>
  <c r="X93" i="3"/>
  <c r="W74" i="3"/>
  <c r="V72" i="3"/>
  <c r="X66" i="3"/>
  <c r="W76" i="3"/>
  <c r="V77" i="3"/>
  <c r="V64" i="3"/>
  <c r="V65" i="3" s="1"/>
  <c r="Y78" i="3"/>
  <c r="W90" i="3"/>
  <c r="V75" i="3"/>
  <c r="V80" i="3"/>
  <c r="U81" i="3"/>
  <c r="V88" i="3"/>
  <c r="V89" i="3" s="1"/>
  <c r="V62" i="3"/>
  <c r="X94" i="3"/>
  <c r="V86" i="3"/>
  <c r="W58" i="3"/>
  <c r="W59" i="3"/>
  <c r="X47" i="3"/>
  <c r="Z19" i="3"/>
  <c r="P23" i="4"/>
  <c r="S29" i="3"/>
  <c r="T13" i="3"/>
  <c r="W45" i="3"/>
  <c r="W35" i="3"/>
  <c r="AC15" i="3"/>
  <c r="V39" i="3"/>
  <c r="W51" i="3"/>
  <c r="U12" i="3"/>
  <c r="T28" i="3"/>
  <c r="R3" i="4" s="1"/>
  <c r="Y7" i="3"/>
  <c r="V33" i="3"/>
  <c r="U11" i="3"/>
  <c r="W53" i="3"/>
  <c r="U17" i="3"/>
  <c r="V10" i="3"/>
  <c r="T2" i="4" s="1"/>
  <c r="AA3" i="3"/>
  <c r="W8" i="3"/>
  <c r="V9" i="3"/>
  <c r="X40" i="3"/>
  <c r="X50" i="3"/>
  <c r="Y56" i="3"/>
  <c r="W22" i="3"/>
  <c r="AB26" i="3"/>
  <c r="X57" i="3"/>
  <c r="X44" i="3"/>
  <c r="AA27" i="3"/>
  <c r="Z6" i="3"/>
  <c r="AD14" i="3"/>
  <c r="Y36" i="3"/>
  <c r="X37" i="3"/>
  <c r="Y46" i="3"/>
  <c r="W38" i="3"/>
  <c r="X54" i="3"/>
  <c r="AB2" i="3"/>
  <c r="W55" i="3"/>
  <c r="AA48" i="3"/>
  <c r="X42" i="3"/>
  <c r="W43" i="3"/>
  <c r="X34" i="3"/>
  <c r="Z49" i="3"/>
  <c r="X52" i="3"/>
  <c r="AA18" i="3"/>
  <c r="W24" i="3"/>
  <c r="V25" i="3"/>
  <c r="Z16" i="3"/>
  <c r="W20" i="3"/>
  <c r="W32" i="3"/>
  <c r="Y4" i="3"/>
  <c r="X5" i="3"/>
  <c r="V231" i="3" l="1"/>
  <c r="X425" i="3"/>
  <c r="V427" i="3"/>
  <c r="V153" i="3"/>
  <c r="W185" i="3"/>
  <c r="W325" i="3"/>
  <c r="U495" i="3"/>
  <c r="X219" i="3"/>
  <c r="W447" i="3"/>
  <c r="Z251" i="3"/>
  <c r="AA251" i="3" s="1"/>
  <c r="W209" i="3"/>
  <c r="W215" i="3"/>
  <c r="X445" i="3"/>
  <c r="W269" i="3"/>
  <c r="V414" i="3"/>
  <c r="T15" i="4" s="1"/>
  <c r="W341" i="3"/>
  <c r="V291" i="3"/>
  <c r="W507" i="3"/>
  <c r="X507" i="3" s="1"/>
  <c r="V265" i="3"/>
  <c r="W229" i="3"/>
  <c r="U485" i="3"/>
  <c r="W177" i="3"/>
  <c r="X479" i="3"/>
  <c r="U349" i="3"/>
  <c r="V167" i="3"/>
  <c r="W167" i="3" s="1"/>
  <c r="W243" i="3"/>
  <c r="V401" i="3"/>
  <c r="V384" i="3"/>
  <c r="T14" i="4" s="1"/>
  <c r="W271" i="3"/>
  <c r="X271" i="3" s="1"/>
  <c r="V471" i="3"/>
  <c r="U443" i="3"/>
  <c r="S16" i="4"/>
  <c r="V255" i="3"/>
  <c r="X103" i="3"/>
  <c r="X139" i="3"/>
  <c r="Y171" i="3"/>
  <c r="T61" i="3"/>
  <c r="R4" i="4"/>
  <c r="U149" i="3"/>
  <c r="V403" i="3"/>
  <c r="Z105" i="3"/>
  <c r="V389" i="3"/>
  <c r="W389" i="3" s="1"/>
  <c r="U513" i="3"/>
  <c r="Y113" i="3"/>
  <c r="V148" i="3"/>
  <c r="T7" i="4" s="1"/>
  <c r="V199" i="3"/>
  <c r="V484" i="3"/>
  <c r="T17" i="4" s="1"/>
  <c r="V319" i="3"/>
  <c r="W23" i="3"/>
  <c r="V212" i="3"/>
  <c r="T9" i="4" s="1"/>
  <c r="V494" i="3"/>
  <c r="T18" i="4" s="1"/>
  <c r="U175" i="3"/>
  <c r="S8" i="4"/>
  <c r="V512" i="3"/>
  <c r="T19" i="4" s="1"/>
  <c r="V223" i="3"/>
  <c r="W223" i="3" s="1"/>
  <c r="V288" i="3"/>
  <c r="T11" i="4" s="1"/>
  <c r="W147" i="3"/>
  <c r="V165" i="3"/>
  <c r="Y371" i="3"/>
  <c r="W247" i="3"/>
  <c r="X247" i="3" s="1"/>
  <c r="V379" i="3"/>
  <c r="W379" i="3" s="1"/>
  <c r="W221" i="3"/>
  <c r="X169" i="3"/>
  <c r="W275" i="3"/>
  <c r="X327" i="3"/>
  <c r="V99" i="3"/>
  <c r="X337" i="3"/>
  <c r="U385" i="3"/>
  <c r="S14" i="4"/>
  <c r="W497" i="3"/>
  <c r="V217" i="3"/>
  <c r="V195" i="3"/>
  <c r="X351" i="3"/>
  <c r="V419" i="3"/>
  <c r="W91" i="3"/>
  <c r="X429" i="3"/>
  <c r="V244" i="3"/>
  <c r="T10" i="4" s="1"/>
  <c r="X453" i="3"/>
  <c r="V261" i="3"/>
  <c r="W520" i="3"/>
  <c r="U20" i="4" s="1"/>
  <c r="V489" i="3"/>
  <c r="X83" i="3"/>
  <c r="V187" i="3"/>
  <c r="X467" i="3"/>
  <c r="U321" i="3"/>
  <c r="W387" i="3"/>
  <c r="V303" i="3"/>
  <c r="Y444" i="3"/>
  <c r="Y445" i="3" s="1"/>
  <c r="W431" i="3"/>
  <c r="V151" i="3"/>
  <c r="V174" i="3"/>
  <c r="W365" i="3"/>
  <c r="W353" i="3"/>
  <c r="X519" i="3"/>
  <c r="Y519" i="3" s="1"/>
  <c r="V348" i="3"/>
  <c r="T13" i="4" s="1"/>
  <c r="V399" i="3"/>
  <c r="V521" i="3"/>
  <c r="V509" i="3"/>
  <c r="X246" i="3"/>
  <c r="V191" i="3"/>
  <c r="X277" i="3"/>
  <c r="U213" i="3"/>
  <c r="V417" i="3"/>
  <c r="V442" i="3"/>
  <c r="T16" i="4" s="1"/>
  <c r="W416" i="3"/>
  <c r="W179" i="3"/>
  <c r="V305" i="3"/>
  <c r="V320" i="3"/>
  <c r="T12" i="4" s="1"/>
  <c r="U245" i="3"/>
  <c r="U415" i="3"/>
  <c r="U289" i="3"/>
  <c r="X486" i="3"/>
  <c r="Y316" i="3"/>
  <c r="Z370" i="3"/>
  <c r="X446" i="3"/>
  <c r="X447" i="3"/>
  <c r="X270" i="3"/>
  <c r="W450" i="3"/>
  <c r="W252" i="3"/>
  <c r="W366" i="3"/>
  <c r="V451" i="3"/>
  <c r="X314" i="3"/>
  <c r="X315" i="3" s="1"/>
  <c r="V253" i="3"/>
  <c r="X340" i="3"/>
  <c r="X341" i="3" s="1"/>
  <c r="X274" i="3"/>
  <c r="X275" i="3" s="1"/>
  <c r="W392" i="3"/>
  <c r="W488" i="3"/>
  <c r="W390" i="3"/>
  <c r="W440" i="3"/>
  <c r="W360" i="3"/>
  <c r="W361" i="3" s="1"/>
  <c r="Z468" i="3"/>
  <c r="X490" i="3"/>
  <c r="X491" i="3"/>
  <c r="V441" i="3"/>
  <c r="W441" i="3" s="1"/>
  <c r="X474" i="3"/>
  <c r="X475" i="3" s="1"/>
  <c r="W344" i="3"/>
  <c r="X436" i="3"/>
  <c r="V367" i="3"/>
  <c r="W296" i="3"/>
  <c r="Y424" i="3"/>
  <c r="X268" i="3"/>
  <c r="X269" i="3" s="1"/>
  <c r="X324" i="3"/>
  <c r="V297" i="3"/>
  <c r="W297" i="3" s="1"/>
  <c r="Y350" i="3"/>
  <c r="W254" i="3"/>
  <c r="W255" i="3" s="1"/>
  <c r="Y454" i="3"/>
  <c r="Z312" i="3"/>
  <c r="Z313" i="3"/>
  <c r="W272" i="3"/>
  <c r="W273" i="3" s="1"/>
  <c r="W330" i="3"/>
  <c r="W331" i="3"/>
  <c r="Y248" i="3"/>
  <c r="Z362" i="3"/>
  <c r="Z363" i="3" s="1"/>
  <c r="X249" i="3"/>
  <c r="Z342" i="3"/>
  <c r="Y326" i="3"/>
  <c r="Y327" i="3" s="1"/>
  <c r="W290" i="3"/>
  <c r="X300" i="3"/>
  <c r="W301" i="3"/>
  <c r="W280" i="3"/>
  <c r="X346" i="3"/>
  <c r="W298" i="3"/>
  <c r="AC394" i="3"/>
  <c r="W322" i="3"/>
  <c r="X516" i="3"/>
  <c r="X517" i="3"/>
  <c r="W426" i="3"/>
  <c r="X464" i="3"/>
  <c r="W262" i="3"/>
  <c r="W263" i="3"/>
  <c r="W465" i="3"/>
  <c r="X364" i="3"/>
  <c r="W400" i="3"/>
  <c r="W368" i="3"/>
  <c r="W369" i="3" s="1"/>
  <c r="W420" i="3"/>
  <c r="W500" i="3"/>
  <c r="AB395" i="3"/>
  <c r="V501" i="3"/>
  <c r="V513" i="3" s="1"/>
  <c r="X430" i="3"/>
  <c r="Y336" i="3"/>
  <c r="Y337" i="3" s="1"/>
  <c r="W418" i="3"/>
  <c r="W304" i="3"/>
  <c r="X434" i="3"/>
  <c r="Y482" i="3"/>
  <c r="W435" i="3"/>
  <c r="Y278" i="3"/>
  <c r="W256" i="3"/>
  <c r="W257" i="3"/>
  <c r="W318" i="3"/>
  <c r="W332" i="3"/>
  <c r="W388" i="3"/>
  <c r="X380" i="3"/>
  <c r="X279" i="3"/>
  <c r="X356" i="3"/>
  <c r="X514" i="3"/>
  <c r="Y276" i="3"/>
  <c r="W410" i="3"/>
  <c r="W411" i="3" s="1"/>
  <c r="W381" i="3"/>
  <c r="X358" i="3"/>
  <c r="W357" i="3"/>
  <c r="W402" i="3"/>
  <c r="W515" i="3"/>
  <c r="X515" i="3" s="1"/>
  <c r="W408" i="3"/>
  <c r="W354" i="3"/>
  <c r="W355" i="3" s="1"/>
  <c r="Y498" i="3"/>
  <c r="Y499" i="3"/>
  <c r="X286" i="3"/>
  <c r="X287" i="3" s="1"/>
  <c r="W359" i="3"/>
  <c r="W258" i="3"/>
  <c r="X480" i="3"/>
  <c r="V259" i="3"/>
  <c r="W259" i="3" s="1"/>
  <c r="W481" i="3"/>
  <c r="W456" i="3"/>
  <c r="V299" i="3"/>
  <c r="X266" i="3"/>
  <c r="V323" i="3"/>
  <c r="W267" i="3"/>
  <c r="X267" i="3" s="1"/>
  <c r="X338" i="3"/>
  <c r="X339" i="3"/>
  <c r="W292" i="3"/>
  <c r="W293" i="3" s="1"/>
  <c r="AA250" i="3"/>
  <c r="Y428" i="3"/>
  <c r="W504" i="3"/>
  <c r="W306" i="3"/>
  <c r="W448" i="3"/>
  <c r="Z476" i="3"/>
  <c r="Z477" i="3" s="1"/>
  <c r="W460" i="3"/>
  <c r="W461" i="3"/>
  <c r="Z404" i="3"/>
  <c r="Z405" i="3" s="1"/>
  <c r="W372" i="3"/>
  <c r="V505" i="3"/>
  <c r="V449" i="3"/>
  <c r="W492" i="3"/>
  <c r="Y510" i="3"/>
  <c r="V373" i="3"/>
  <c r="W282" i="3"/>
  <c r="X462" i="3"/>
  <c r="X463" i="3" s="1"/>
  <c r="W470" i="3"/>
  <c r="V493" i="3"/>
  <c r="W472" i="3"/>
  <c r="Y412" i="3"/>
  <c r="Y413" i="3" s="1"/>
  <c r="W406" i="3"/>
  <c r="V283" i="3"/>
  <c r="W334" i="3"/>
  <c r="W264" i="3"/>
  <c r="V473" i="3"/>
  <c r="V407" i="3"/>
  <c r="X328" i="3"/>
  <c r="V335" i="3"/>
  <c r="W432" i="3"/>
  <c r="W329" i="3"/>
  <c r="X502" i="3"/>
  <c r="X374" i="3"/>
  <c r="Y478" i="3"/>
  <c r="W260" i="3"/>
  <c r="V433" i="3"/>
  <c r="W438" i="3"/>
  <c r="W503" i="3"/>
  <c r="W375" i="3"/>
  <c r="W302" i="3"/>
  <c r="X506" i="3"/>
  <c r="Y452" i="3"/>
  <c r="W310" i="3"/>
  <c r="AA376" i="3"/>
  <c r="AA377" i="3" s="1"/>
  <c r="W508" i="3"/>
  <c r="W509" i="3"/>
  <c r="V439" i="3"/>
  <c r="X386" i="3"/>
  <c r="W378" i="3"/>
  <c r="V311" i="3"/>
  <c r="V281" i="3"/>
  <c r="W308" i="3"/>
  <c r="W309" i="3" s="1"/>
  <c r="Y466" i="3"/>
  <c r="W294" i="3"/>
  <c r="W295" i="3" s="1"/>
  <c r="Y518" i="3"/>
  <c r="AA382" i="3"/>
  <c r="W284" i="3"/>
  <c r="W285" i="3"/>
  <c r="W458" i="3"/>
  <c r="W459" i="3" s="1"/>
  <c r="W398" i="3"/>
  <c r="V393" i="3"/>
  <c r="W393" i="3" s="1"/>
  <c r="X317" i="3"/>
  <c r="Y422" i="3"/>
  <c r="Y423" i="3" s="1"/>
  <c r="X396" i="3"/>
  <c r="X397" i="3" s="1"/>
  <c r="X496" i="3"/>
  <c r="X352" i="3"/>
  <c r="W222" i="3"/>
  <c r="W226" i="3"/>
  <c r="W227" i="3"/>
  <c r="W236" i="3"/>
  <c r="W237" i="3"/>
  <c r="X214" i="3"/>
  <c r="X215" i="3"/>
  <c r="Y218" i="3"/>
  <c r="Y219" i="3"/>
  <c r="W230" i="3"/>
  <c r="W231" i="3"/>
  <c r="W234" i="3"/>
  <c r="W235" i="3"/>
  <c r="X232" i="3"/>
  <c r="X233" i="3"/>
  <c r="W238" i="3"/>
  <c r="W239" i="3" s="1"/>
  <c r="Z224" i="3"/>
  <c r="Z225" i="3" s="1"/>
  <c r="X220" i="3"/>
  <c r="W240" i="3"/>
  <c r="X228" i="3"/>
  <c r="X242" i="3"/>
  <c r="W216" i="3"/>
  <c r="W182" i="3"/>
  <c r="W210" i="3"/>
  <c r="W202" i="3"/>
  <c r="W203" i="3" s="1"/>
  <c r="X178" i="3"/>
  <c r="W188" i="3"/>
  <c r="W189" i="3" s="1"/>
  <c r="X176" i="3"/>
  <c r="X208" i="3"/>
  <c r="Y192" i="3"/>
  <c r="Y193" i="3" s="1"/>
  <c r="W198" i="3"/>
  <c r="X184" i="3"/>
  <c r="X185" i="3" s="1"/>
  <c r="X204" i="3"/>
  <c r="W186" i="3"/>
  <c r="W205" i="3"/>
  <c r="W190" i="3"/>
  <c r="W196" i="3"/>
  <c r="W180" i="3"/>
  <c r="W194" i="3"/>
  <c r="Z200" i="3"/>
  <c r="W206" i="3"/>
  <c r="Y201" i="3"/>
  <c r="Z201" i="3" s="1"/>
  <c r="X154" i="3"/>
  <c r="W155" i="3"/>
  <c r="X155" i="3" s="1"/>
  <c r="AA172" i="3"/>
  <c r="AA173" i="3"/>
  <c r="Y168" i="3"/>
  <c r="Y160" i="3"/>
  <c r="X161" i="3"/>
  <c r="W166" i="3"/>
  <c r="W162" i="3"/>
  <c r="W163" i="3" s="1"/>
  <c r="X156" i="3"/>
  <c r="X157" i="3" s="1"/>
  <c r="Z170" i="3"/>
  <c r="W150" i="3"/>
  <c r="W158" i="3"/>
  <c r="W159" i="3"/>
  <c r="W164" i="3"/>
  <c r="W152" i="3"/>
  <c r="W153" i="3" s="1"/>
  <c r="W126" i="3"/>
  <c r="V127" i="3"/>
  <c r="W127" i="3" s="1"/>
  <c r="X146" i="3"/>
  <c r="Y134" i="3"/>
  <c r="Y135" i="3"/>
  <c r="W130" i="3"/>
  <c r="Y128" i="3"/>
  <c r="Y129" i="3" s="1"/>
  <c r="X142" i="3"/>
  <c r="X143" i="3" s="1"/>
  <c r="V131" i="3"/>
  <c r="W131" i="3" s="1"/>
  <c r="Y138" i="3"/>
  <c r="W132" i="3"/>
  <c r="W133" i="3"/>
  <c r="Z136" i="3"/>
  <c r="Y137" i="3"/>
  <c r="Z144" i="3"/>
  <c r="Y145" i="3"/>
  <c r="Z145" i="3" s="1"/>
  <c r="Y140" i="3"/>
  <c r="Y141" i="3" s="1"/>
  <c r="X120" i="3"/>
  <c r="W121" i="3"/>
  <c r="W77" i="3"/>
  <c r="W107" i="3"/>
  <c r="V119" i="3"/>
  <c r="V117" i="3"/>
  <c r="U125" i="3"/>
  <c r="W100" i="3"/>
  <c r="Z112" i="3"/>
  <c r="V101" i="3"/>
  <c r="W118" i="3"/>
  <c r="X106" i="3"/>
  <c r="X114" i="3"/>
  <c r="W115" i="3"/>
  <c r="W108" i="3"/>
  <c r="W109" i="3"/>
  <c r="W116" i="3"/>
  <c r="Y110" i="3"/>
  <c r="Y111" i="3"/>
  <c r="Y102" i="3"/>
  <c r="Y103" i="3" s="1"/>
  <c r="AA104" i="3"/>
  <c r="Y122" i="3"/>
  <c r="Y123" i="3" s="1"/>
  <c r="V124" i="3"/>
  <c r="T6" i="4" s="1"/>
  <c r="X41" i="3"/>
  <c r="W75" i="3"/>
  <c r="Y79" i="3"/>
  <c r="X95" i="3"/>
  <c r="V87" i="3"/>
  <c r="V63" i="3"/>
  <c r="V96" i="3"/>
  <c r="T5" i="4" s="1"/>
  <c r="U97" i="3"/>
  <c r="U60" i="3"/>
  <c r="V30" i="3"/>
  <c r="V31" i="3" s="1"/>
  <c r="W98" i="3"/>
  <c r="V81" i="3"/>
  <c r="W64" i="3"/>
  <c r="W80" i="3"/>
  <c r="Z78" i="3"/>
  <c r="W88" i="3"/>
  <c r="Y66" i="3"/>
  <c r="X67" i="3"/>
  <c r="Y67" i="3" s="1"/>
  <c r="W72" i="3"/>
  <c r="V73" i="3"/>
  <c r="X76" i="3"/>
  <c r="X74" i="3"/>
  <c r="X84" i="3"/>
  <c r="W85" i="3"/>
  <c r="X68" i="3"/>
  <c r="X90" i="3"/>
  <c r="Y92" i="3"/>
  <c r="Y93" i="3" s="1"/>
  <c r="Y82" i="3"/>
  <c r="W86" i="3"/>
  <c r="Y94" i="3"/>
  <c r="X70" i="3"/>
  <c r="W62" i="3"/>
  <c r="W71" i="3"/>
  <c r="X58" i="3"/>
  <c r="Y47" i="3"/>
  <c r="AA19" i="3"/>
  <c r="W21" i="3"/>
  <c r="T29" i="3"/>
  <c r="AD15" i="3"/>
  <c r="X43" i="3"/>
  <c r="W39" i="3"/>
  <c r="X45" i="3"/>
  <c r="X35" i="3"/>
  <c r="X51" i="3"/>
  <c r="Z7" i="3"/>
  <c r="AB27" i="3"/>
  <c r="V12" i="3"/>
  <c r="U28" i="3"/>
  <c r="S3" i="4" s="1"/>
  <c r="U13" i="3"/>
  <c r="AB3" i="3"/>
  <c r="Y5" i="3"/>
  <c r="AA49" i="3"/>
  <c r="Y37" i="3"/>
  <c r="X53" i="3"/>
  <c r="W33" i="3"/>
  <c r="V11" i="3"/>
  <c r="X55" i="3"/>
  <c r="Y57" i="3"/>
  <c r="V17" i="3"/>
  <c r="W25" i="3"/>
  <c r="W9" i="3"/>
  <c r="W10" i="3"/>
  <c r="U2" i="4" s="1"/>
  <c r="Z4" i="3"/>
  <c r="Y42" i="3"/>
  <c r="X22" i="3"/>
  <c r="Y52" i="3"/>
  <c r="Z46" i="3"/>
  <c r="X38" i="3"/>
  <c r="Y50" i="3"/>
  <c r="Z36" i="3"/>
  <c r="AA16" i="3"/>
  <c r="AB48" i="3"/>
  <c r="Y40" i="3"/>
  <c r="X32" i="3"/>
  <c r="Z56" i="3"/>
  <c r="X20" i="3"/>
  <c r="Y44" i="3"/>
  <c r="AC26" i="3"/>
  <c r="Y34" i="3"/>
  <c r="Y54" i="3"/>
  <c r="X8" i="3"/>
  <c r="X10" i="3" s="1"/>
  <c r="V2" i="4" s="1"/>
  <c r="X24" i="3"/>
  <c r="AC2" i="3"/>
  <c r="AA6" i="3"/>
  <c r="AE14" i="3"/>
  <c r="AB18" i="3"/>
  <c r="AA105" i="3" l="1"/>
  <c r="X243" i="3"/>
  <c r="X209" i="3"/>
  <c r="W403" i="3"/>
  <c r="X229" i="3"/>
  <c r="Y277" i="3"/>
  <c r="X107" i="3"/>
  <c r="Y161" i="3"/>
  <c r="W407" i="3"/>
  <c r="W494" i="3"/>
  <c r="U18" i="4" s="1"/>
  <c r="X435" i="3"/>
  <c r="W187" i="3"/>
  <c r="W401" i="3"/>
  <c r="X465" i="3"/>
  <c r="Y453" i="3"/>
  <c r="W244" i="3"/>
  <c r="U10" i="4" s="1"/>
  <c r="X503" i="3"/>
  <c r="W501" i="3"/>
  <c r="X353" i="3"/>
  <c r="X177" i="3"/>
  <c r="X497" i="3"/>
  <c r="W305" i="3"/>
  <c r="W101" i="3"/>
  <c r="Y351" i="3"/>
  <c r="W212" i="3"/>
  <c r="U9" i="4" s="1"/>
  <c r="W484" i="3"/>
  <c r="U17" i="4" s="1"/>
  <c r="U61" i="3"/>
  <c r="S4" i="4"/>
  <c r="X387" i="3"/>
  <c r="Y169" i="3"/>
  <c r="X221" i="3"/>
  <c r="X329" i="3"/>
  <c r="Y329" i="3" s="1"/>
  <c r="Z137" i="3"/>
  <c r="W367" i="3"/>
  <c r="V495" i="3"/>
  <c r="V245" i="3"/>
  <c r="Y249" i="3"/>
  <c r="W384" i="3"/>
  <c r="U14" i="4" s="1"/>
  <c r="W320" i="3"/>
  <c r="U12" i="4" s="1"/>
  <c r="V213" i="3"/>
  <c r="W165" i="3"/>
  <c r="AC395" i="3"/>
  <c r="AD395" i="3" s="1"/>
  <c r="W288" i="3"/>
  <c r="U11" i="4" s="1"/>
  <c r="W451" i="3"/>
  <c r="W512" i="3"/>
  <c r="U19" i="4" s="1"/>
  <c r="V175" i="3"/>
  <c r="T8" i="4"/>
  <c r="W323" i="3"/>
  <c r="V321" i="3"/>
  <c r="W303" i="3"/>
  <c r="W414" i="3"/>
  <c r="U15" i="4" s="1"/>
  <c r="X375" i="3"/>
  <c r="Y375" i="3" s="1"/>
  <c r="W493" i="3"/>
  <c r="W442" i="3"/>
  <c r="U16" i="4" s="1"/>
  <c r="X416" i="3"/>
  <c r="V415" i="3"/>
  <c r="Y317" i="3"/>
  <c r="W449" i="3"/>
  <c r="V443" i="3"/>
  <c r="W505" i="3"/>
  <c r="Y83" i="3"/>
  <c r="V149" i="3"/>
  <c r="Y246" i="3"/>
  <c r="W253" i="3"/>
  <c r="X253" i="3" s="1"/>
  <c r="V289" i="3"/>
  <c r="W521" i="3"/>
  <c r="W473" i="3"/>
  <c r="V349" i="3"/>
  <c r="W148" i="3"/>
  <c r="W311" i="3"/>
  <c r="X520" i="3"/>
  <c r="V20" i="4" s="1"/>
  <c r="W283" i="3"/>
  <c r="Y279" i="3"/>
  <c r="W348" i="3"/>
  <c r="U13" i="4" s="1"/>
  <c r="V485" i="3"/>
  <c r="W439" i="3"/>
  <c r="V385" i="3"/>
  <c r="Z444" i="3"/>
  <c r="Z445" i="3"/>
  <c r="W151" i="3"/>
  <c r="X151" i="3" s="1"/>
  <c r="W174" i="3"/>
  <c r="Y486" i="3"/>
  <c r="X487" i="3"/>
  <c r="X121" i="3"/>
  <c r="X481" i="3"/>
  <c r="X301" i="3"/>
  <c r="W417" i="3"/>
  <c r="X456" i="3"/>
  <c r="X500" i="3"/>
  <c r="X501" i="3" s="1"/>
  <c r="Y300" i="3"/>
  <c r="X372" i="3"/>
  <c r="X282" i="3"/>
  <c r="X418" i="3"/>
  <c r="X390" i="3"/>
  <c r="Y502" i="3"/>
  <c r="Y358" i="3"/>
  <c r="W419" i="3"/>
  <c r="X419" i="3" s="1"/>
  <c r="AD394" i="3"/>
  <c r="X254" i="3"/>
  <c r="W391" i="3"/>
  <c r="X378" i="3"/>
  <c r="X379" i="3"/>
  <c r="Y338" i="3"/>
  <c r="Y339" i="3" s="1"/>
  <c r="X359" i="3"/>
  <c r="X298" i="3"/>
  <c r="X488" i="3"/>
  <c r="Y352" i="3"/>
  <c r="Y353" i="3"/>
  <c r="Z336" i="3"/>
  <c r="Z337" i="3"/>
  <c r="W299" i="3"/>
  <c r="X299" i="3" s="1"/>
  <c r="Z350" i="3"/>
  <c r="W489" i="3"/>
  <c r="X489" i="3" s="1"/>
  <c r="Y386" i="3"/>
  <c r="Z510" i="3"/>
  <c r="Y430" i="3"/>
  <c r="Y346" i="3"/>
  <c r="X392" i="3"/>
  <c r="X393" i="3" s="1"/>
  <c r="Y496" i="3"/>
  <c r="X432" i="3"/>
  <c r="Y511" i="3"/>
  <c r="Y266" i="3"/>
  <c r="Y267" i="3" s="1"/>
  <c r="X410" i="3"/>
  <c r="X431" i="3"/>
  <c r="X347" i="3"/>
  <c r="W433" i="3"/>
  <c r="X280" i="3"/>
  <c r="Y396" i="3"/>
  <c r="X508" i="3"/>
  <c r="Z276" i="3"/>
  <c r="Z277" i="3"/>
  <c r="W281" i="3"/>
  <c r="Y274" i="3"/>
  <c r="Y275" i="3"/>
  <c r="Y324" i="3"/>
  <c r="AB376" i="3"/>
  <c r="AB377" i="3"/>
  <c r="W457" i="3"/>
  <c r="Y356" i="3"/>
  <c r="X357" i="3"/>
  <c r="Y357" i="3" s="1"/>
  <c r="Y268" i="3"/>
  <c r="Y269" i="3" s="1"/>
  <c r="X398" i="3"/>
  <c r="Z424" i="3"/>
  <c r="W399" i="3"/>
  <c r="Y380" i="3"/>
  <c r="X290" i="3"/>
  <c r="Y425" i="3"/>
  <c r="X264" i="3"/>
  <c r="X381" i="3"/>
  <c r="X458" i="3"/>
  <c r="Z452" i="3"/>
  <c r="AA404" i="3"/>
  <c r="Y480" i="3"/>
  <c r="X296" i="3"/>
  <c r="X297" i="3" s="1"/>
  <c r="X388" i="3"/>
  <c r="X284" i="3"/>
  <c r="X285" i="3"/>
  <c r="Y506" i="3"/>
  <c r="Y507" i="3" s="1"/>
  <c r="X460" i="3"/>
  <c r="X461" i="3" s="1"/>
  <c r="Y364" i="3"/>
  <c r="AA342" i="3"/>
  <c r="Y436" i="3"/>
  <c r="AB382" i="3"/>
  <c r="X365" i="3"/>
  <c r="X437" i="3"/>
  <c r="AA383" i="3"/>
  <c r="AB383" i="3" s="1"/>
  <c r="X318" i="3"/>
  <c r="X344" i="3"/>
  <c r="W345" i="3"/>
  <c r="Z518" i="3"/>
  <c r="Z519" i="3" s="1"/>
  <c r="X448" i="3"/>
  <c r="Z412" i="3"/>
  <c r="Z498" i="3"/>
  <c r="X294" i="3"/>
  <c r="X295" i="3" s="1"/>
  <c r="X262" i="3"/>
  <c r="X263" i="3"/>
  <c r="X450" i="3"/>
  <c r="X472" i="3"/>
  <c r="Y464" i="3"/>
  <c r="Y465" i="3" s="1"/>
  <c r="Y270" i="3"/>
  <c r="Y271" i="3" s="1"/>
  <c r="Z466" i="3"/>
  <c r="X426" i="3"/>
  <c r="Y467" i="3"/>
  <c r="X470" i="3"/>
  <c r="X408" i="3"/>
  <c r="W427" i="3"/>
  <c r="Y446" i="3"/>
  <c r="Z478" i="3"/>
  <c r="W471" i="3"/>
  <c r="X471" i="3" s="1"/>
  <c r="W409" i="3"/>
  <c r="AA370" i="3"/>
  <c r="Y516" i="3"/>
  <c r="Y517" i="3" s="1"/>
  <c r="AA312" i="3"/>
  <c r="AA313" i="3"/>
  <c r="Y462" i="3"/>
  <c r="Y463" i="3"/>
  <c r="AB250" i="3"/>
  <c r="AB251" i="3"/>
  <c r="X322" i="3"/>
  <c r="Z454" i="3"/>
  <c r="Z422" i="3"/>
  <c r="Z423" i="3" s="1"/>
  <c r="X492" i="3"/>
  <c r="X494" i="3" s="1"/>
  <c r="V18" i="4" s="1"/>
  <c r="Y340" i="3"/>
  <c r="Y328" i="3"/>
  <c r="Y514" i="3"/>
  <c r="X325" i="3"/>
  <c r="Y325" i="3" s="1"/>
  <c r="X420" i="3"/>
  <c r="W421" i="3"/>
  <c r="X421" i="3" s="1"/>
  <c r="X310" i="3"/>
  <c r="W373" i="3"/>
  <c r="W385" i="3" s="1"/>
  <c r="X368" i="3"/>
  <c r="X369" i="3" s="1"/>
  <c r="X400" i="3"/>
  <c r="X401" i="3" s="1"/>
  <c r="W291" i="3"/>
  <c r="W265" i="3"/>
  <c r="X334" i="3"/>
  <c r="X258" i="3"/>
  <c r="Z326" i="3"/>
  <c r="Y314" i="3"/>
  <c r="Y315" i="3"/>
  <c r="W335" i="3"/>
  <c r="X335" i="3" s="1"/>
  <c r="X332" i="3"/>
  <c r="X302" i="3"/>
  <c r="AA476" i="3"/>
  <c r="AA477" i="3" s="1"/>
  <c r="W333" i="3"/>
  <c r="Z343" i="3"/>
  <c r="X366" i="3"/>
  <c r="X406" i="3"/>
  <c r="X407" i="3" s="1"/>
  <c r="Y286" i="3"/>
  <c r="W319" i="3"/>
  <c r="AA362" i="3"/>
  <c r="AA363" i="3" s="1"/>
  <c r="X252" i="3"/>
  <c r="X306" i="3"/>
  <c r="X256" i="3"/>
  <c r="X257" i="3" s="1"/>
  <c r="Z248" i="3"/>
  <c r="Y474" i="3"/>
  <c r="X438" i="3"/>
  <c r="W307" i="3"/>
  <c r="X307" i="3" s="1"/>
  <c r="Z278" i="3"/>
  <c r="X504" i="3"/>
  <c r="X354" i="3"/>
  <c r="X384" i="3" s="1"/>
  <c r="V14" i="4" s="1"/>
  <c r="X330" i="3"/>
  <c r="X331" i="3" s="1"/>
  <c r="Y490" i="3"/>
  <c r="X260" i="3"/>
  <c r="Z482" i="3"/>
  <c r="AA468" i="3"/>
  <c r="W261" i="3"/>
  <c r="X261" i="3" s="1"/>
  <c r="Z428" i="3"/>
  <c r="Y483" i="3"/>
  <c r="X272" i="3"/>
  <c r="X273" i="3"/>
  <c r="Z469" i="3"/>
  <c r="X308" i="3"/>
  <c r="X309" i="3" s="1"/>
  <c r="Y429" i="3"/>
  <c r="X360" i="3"/>
  <c r="X361" i="3" s="1"/>
  <c r="Y479" i="3"/>
  <c r="Y434" i="3"/>
  <c r="Y435" i="3" s="1"/>
  <c r="Z371" i="3"/>
  <c r="Y374" i="3"/>
  <c r="X292" i="3"/>
  <c r="X293" i="3" s="1"/>
  <c r="X402" i="3"/>
  <c r="X403" i="3" s="1"/>
  <c r="X304" i="3"/>
  <c r="Y455" i="3"/>
  <c r="X440" i="3"/>
  <c r="X441" i="3" s="1"/>
  <c r="Z316" i="3"/>
  <c r="X216" i="3"/>
  <c r="Y228" i="3"/>
  <c r="Y229" i="3"/>
  <c r="Y242" i="3"/>
  <c r="Y243" i="3" s="1"/>
  <c r="X240" i="3"/>
  <c r="W241" i="3"/>
  <c r="X241" i="3" s="1"/>
  <c r="Y220" i="3"/>
  <c r="AA224" i="3"/>
  <c r="W217" i="3"/>
  <c r="X234" i="3"/>
  <c r="X235" i="3" s="1"/>
  <c r="X230" i="3"/>
  <c r="X231" i="3" s="1"/>
  <c r="X226" i="3"/>
  <c r="X227" i="3" s="1"/>
  <c r="X238" i="3"/>
  <c r="X239" i="3"/>
  <c r="Y232" i="3"/>
  <c r="Y233" i="3" s="1"/>
  <c r="Z218" i="3"/>
  <c r="Y214" i="3"/>
  <c r="Y215" i="3" s="1"/>
  <c r="X236" i="3"/>
  <c r="X237" i="3" s="1"/>
  <c r="X222" i="3"/>
  <c r="X223" i="3"/>
  <c r="X180" i="3"/>
  <c r="W181" i="3"/>
  <c r="X181" i="3" s="1"/>
  <c r="X196" i="3"/>
  <c r="W197" i="3"/>
  <c r="X197" i="3" s="1"/>
  <c r="X190" i="3"/>
  <c r="W191" i="3"/>
  <c r="X186" i="3"/>
  <c r="X194" i="3"/>
  <c r="Y204" i="3"/>
  <c r="X205" i="3"/>
  <c r="Y205" i="3" s="1"/>
  <c r="Y184" i="3"/>
  <c r="Y185" i="3" s="1"/>
  <c r="X198" i="3"/>
  <c r="W199" i="3"/>
  <c r="X199" i="3" s="1"/>
  <c r="Z192" i="3"/>
  <c r="Y208" i="3"/>
  <c r="Y176" i="3"/>
  <c r="X188" i="3"/>
  <c r="Y178" i="3"/>
  <c r="X179" i="3"/>
  <c r="X206" i="3"/>
  <c r="X202" i="3"/>
  <c r="X203" i="3" s="1"/>
  <c r="W207" i="3"/>
  <c r="X210" i="3"/>
  <c r="AA200" i="3"/>
  <c r="AA201" i="3"/>
  <c r="W211" i="3"/>
  <c r="X211" i="3" s="1"/>
  <c r="X182" i="3"/>
  <c r="W195" i="3"/>
  <c r="X195" i="3" s="1"/>
  <c r="W183" i="3"/>
  <c r="X164" i="3"/>
  <c r="X158" i="3"/>
  <c r="X159" i="3"/>
  <c r="X152" i="3"/>
  <c r="X153" i="3" s="1"/>
  <c r="X150" i="3"/>
  <c r="X162" i="3"/>
  <c r="AA170" i="3"/>
  <c r="Y156" i="3"/>
  <c r="Y157" i="3"/>
  <c r="X166" i="3"/>
  <c r="X167" i="3" s="1"/>
  <c r="Z171" i="3"/>
  <c r="AA171" i="3" s="1"/>
  <c r="Z160" i="3"/>
  <c r="Z161" i="3"/>
  <c r="Z168" i="3"/>
  <c r="AB172" i="3"/>
  <c r="AB173" i="3"/>
  <c r="Y154" i="3"/>
  <c r="Z140" i="3"/>
  <c r="Z141" i="3" s="1"/>
  <c r="X126" i="3"/>
  <c r="X127" i="3" s="1"/>
  <c r="Y142" i="3"/>
  <c r="Y143" i="3"/>
  <c r="X132" i="3"/>
  <c r="AA144" i="3"/>
  <c r="AA136" i="3"/>
  <c r="Z138" i="3"/>
  <c r="Y139" i="3"/>
  <c r="Z128" i="3"/>
  <c r="Z129" i="3" s="1"/>
  <c r="X130" i="3"/>
  <c r="X131" i="3" s="1"/>
  <c r="Z134" i="3"/>
  <c r="Z135" i="3" s="1"/>
  <c r="Y146" i="3"/>
  <c r="X147" i="3"/>
  <c r="Y120" i="3"/>
  <c r="W73" i="3"/>
  <c r="W117" i="3"/>
  <c r="Y41" i="3"/>
  <c r="W87" i="3"/>
  <c r="V125" i="3"/>
  <c r="W124" i="3"/>
  <c r="U6" i="4" s="1"/>
  <c r="Z122" i="3"/>
  <c r="Z123" i="3" s="1"/>
  <c r="AB104" i="3"/>
  <c r="X116" i="3"/>
  <c r="X117" i="3" s="1"/>
  <c r="X108" i="3"/>
  <c r="X109" i="3" s="1"/>
  <c r="Z102" i="3"/>
  <c r="Z103" i="3" s="1"/>
  <c r="Z110" i="3"/>
  <c r="Z111" i="3"/>
  <c r="Y114" i="3"/>
  <c r="X115" i="3"/>
  <c r="Y106" i="3"/>
  <c r="Y107" i="3" s="1"/>
  <c r="X118" i="3"/>
  <c r="W119" i="3"/>
  <c r="AA112" i="3"/>
  <c r="Z113" i="3"/>
  <c r="AA113" i="3" s="1"/>
  <c r="X100" i="3"/>
  <c r="Z79" i="3"/>
  <c r="AA79" i="3" s="1"/>
  <c r="Z47" i="3"/>
  <c r="X71" i="3"/>
  <c r="W63" i="3"/>
  <c r="W96" i="3"/>
  <c r="U5" i="4" s="1"/>
  <c r="V60" i="3"/>
  <c r="W30" i="3"/>
  <c r="W31" i="3" s="1"/>
  <c r="X85" i="3"/>
  <c r="W99" i="3"/>
  <c r="V97" i="3"/>
  <c r="X98" i="3"/>
  <c r="Y90" i="3"/>
  <c r="X91" i="3"/>
  <c r="Y68" i="3"/>
  <c r="X69" i="3"/>
  <c r="Y69" i="3" s="1"/>
  <c r="Y84" i="3"/>
  <c r="Z82" i="3"/>
  <c r="Y74" i="3"/>
  <c r="Y76" i="3"/>
  <c r="Z92" i="3"/>
  <c r="Z93" i="3" s="1"/>
  <c r="X75" i="3"/>
  <c r="X72" i="3"/>
  <c r="X73" i="3" s="1"/>
  <c r="Z66" i="3"/>
  <c r="Z67" i="3" s="1"/>
  <c r="X88" i="3"/>
  <c r="W89" i="3"/>
  <c r="X62" i="3"/>
  <c r="Y70" i="3"/>
  <c r="X80" i="3"/>
  <c r="W81" i="3"/>
  <c r="X86" i="3"/>
  <c r="X77" i="3"/>
  <c r="AA78" i="3"/>
  <c r="Z94" i="3"/>
  <c r="X64" i="3"/>
  <c r="Y95" i="3"/>
  <c r="W65" i="3"/>
  <c r="Y58" i="3"/>
  <c r="X59" i="3"/>
  <c r="U29" i="3"/>
  <c r="X21" i="3"/>
  <c r="R23" i="4"/>
  <c r="Y35" i="3"/>
  <c r="Y45" i="3"/>
  <c r="Y43" i="3"/>
  <c r="Y51" i="3"/>
  <c r="V13" i="3"/>
  <c r="AC3" i="3"/>
  <c r="Z57" i="3"/>
  <c r="AC27" i="3"/>
  <c r="Y53" i="3"/>
  <c r="Z37" i="3"/>
  <c r="W12" i="3"/>
  <c r="V28" i="3"/>
  <c r="T3" i="4" s="1"/>
  <c r="W11" i="3"/>
  <c r="W17" i="3"/>
  <c r="X17" i="3" s="1"/>
  <c r="Y17" i="3" s="1"/>
  <c r="Z17" i="3" s="1"/>
  <c r="AA17" i="3" s="1"/>
  <c r="Z5" i="3"/>
  <c r="AC18" i="3"/>
  <c r="AB19" i="3"/>
  <c r="AF14" i="3"/>
  <c r="AA46" i="3"/>
  <c r="AD26" i="3"/>
  <c r="Z50" i="3"/>
  <c r="Y8" i="3"/>
  <c r="Y32" i="3"/>
  <c r="X9" i="3"/>
  <c r="AA56" i="3"/>
  <c r="X33" i="3"/>
  <c r="AE15" i="3"/>
  <c r="AD2" i="3"/>
  <c r="Y22" i="3"/>
  <c r="X23" i="3"/>
  <c r="Y24" i="3"/>
  <c r="X25" i="3"/>
  <c r="Z52" i="3"/>
  <c r="Z42" i="3"/>
  <c r="AB6" i="3"/>
  <c r="Z54" i="3"/>
  <c r="Z44" i="3"/>
  <c r="AA7" i="3"/>
  <c r="Y55" i="3"/>
  <c r="Z40" i="3"/>
  <c r="AB16" i="3"/>
  <c r="AC48" i="3"/>
  <c r="AB49" i="3"/>
  <c r="Y38" i="3"/>
  <c r="Z34" i="3"/>
  <c r="AA36" i="3"/>
  <c r="X39" i="3"/>
  <c r="AA4" i="3"/>
  <c r="Y20" i="3"/>
  <c r="Z139" i="3" l="1"/>
  <c r="X355" i="3"/>
  <c r="X101" i="3"/>
  <c r="Y487" i="3"/>
  <c r="AA137" i="3"/>
  <c r="X283" i="3"/>
  <c r="Z83" i="3"/>
  <c r="X191" i="3"/>
  <c r="X433" i="3"/>
  <c r="Y431" i="3"/>
  <c r="W245" i="3"/>
  <c r="Y347" i="3"/>
  <c r="Z467" i="3"/>
  <c r="AA467" i="3" s="1"/>
  <c r="X345" i="3"/>
  <c r="X505" i="3"/>
  <c r="X288" i="3"/>
  <c r="V11" i="4" s="1"/>
  <c r="X165" i="3"/>
  <c r="X521" i="3"/>
  <c r="Y301" i="3"/>
  <c r="Z301" i="3" s="1"/>
  <c r="X303" i="3"/>
  <c r="X391" i="3"/>
  <c r="X409" i="3"/>
  <c r="X457" i="3"/>
  <c r="AA343" i="3"/>
  <c r="X319" i="3"/>
  <c r="W175" i="3"/>
  <c r="U8" i="4"/>
  <c r="Y437" i="3"/>
  <c r="Y359" i="3"/>
  <c r="Z359" i="3" s="1"/>
  <c r="Y179" i="3"/>
  <c r="X473" i="3"/>
  <c r="Y473" i="3" s="1"/>
  <c r="X414" i="3"/>
  <c r="V15" i="4" s="1"/>
  <c r="Z455" i="3"/>
  <c r="W149" i="3"/>
  <c r="U7" i="4"/>
  <c r="X212" i="3"/>
  <c r="V9" i="4" s="1"/>
  <c r="X512" i="3"/>
  <c r="V19" i="4" s="1"/>
  <c r="V61" i="3"/>
  <c r="T4" i="4"/>
  <c r="X244" i="3"/>
  <c r="V10" i="4" s="1"/>
  <c r="W513" i="3"/>
  <c r="X399" i="3"/>
  <c r="X183" i="3"/>
  <c r="W485" i="3"/>
  <c r="X87" i="3"/>
  <c r="Y365" i="3"/>
  <c r="X417" i="3"/>
  <c r="X217" i="3"/>
  <c r="X281" i="3"/>
  <c r="W289" i="3"/>
  <c r="Y247" i="3"/>
  <c r="Z246" i="3"/>
  <c r="W495" i="3"/>
  <c r="AA444" i="3"/>
  <c r="AA445" i="3" s="1"/>
  <c r="X442" i="3"/>
  <c r="V16" i="4" s="1"/>
  <c r="Y416" i="3"/>
  <c r="Y381" i="3"/>
  <c r="W415" i="3"/>
  <c r="Z479" i="3"/>
  <c r="Z425" i="3"/>
  <c r="W349" i="3"/>
  <c r="Y115" i="3"/>
  <c r="X148" i="3"/>
  <c r="X207" i="3"/>
  <c r="Z429" i="3"/>
  <c r="X320" i="3"/>
  <c r="Y177" i="3"/>
  <c r="X174" i="3"/>
  <c r="V8" i="4" s="1"/>
  <c r="Z486" i="3"/>
  <c r="W443" i="3"/>
  <c r="Y520" i="3"/>
  <c r="W20" i="4" s="1"/>
  <c r="AA371" i="3"/>
  <c r="X348" i="3"/>
  <c r="W321" i="3"/>
  <c r="AA469" i="3"/>
  <c r="W213" i="3"/>
  <c r="X449" i="3"/>
  <c r="X484" i="3"/>
  <c r="V17" i="4" s="1"/>
  <c r="Z511" i="3"/>
  <c r="Z483" i="3"/>
  <c r="Y387" i="3"/>
  <c r="Z387" i="3" s="1"/>
  <c r="Y344" i="3"/>
  <c r="Y345" i="3" s="1"/>
  <c r="AA278" i="3"/>
  <c r="Y260" i="3"/>
  <c r="Y261" i="3" s="1"/>
  <c r="Z286" i="3"/>
  <c r="Y388" i="3"/>
  <c r="Z496" i="3"/>
  <c r="Y440" i="3"/>
  <c r="Z490" i="3"/>
  <c r="Y287" i="3"/>
  <c r="Y310" i="3"/>
  <c r="AB370" i="3"/>
  <c r="AA498" i="3"/>
  <c r="Y497" i="3"/>
  <c r="Y491" i="3"/>
  <c r="X311" i="3"/>
  <c r="Z499" i="3"/>
  <c r="Y296" i="3"/>
  <c r="Y297" i="3" s="1"/>
  <c r="Y304" i="3"/>
  <c r="Y406" i="3"/>
  <c r="AA412" i="3"/>
  <c r="Z480" i="3"/>
  <c r="Y392" i="3"/>
  <c r="Y393" i="3" s="1"/>
  <c r="Y378" i="3"/>
  <c r="X305" i="3"/>
  <c r="Y330" i="3"/>
  <c r="Y366" i="3"/>
  <c r="Z413" i="3"/>
  <c r="Y481" i="3"/>
  <c r="AC376" i="3"/>
  <c r="X367" i="3"/>
  <c r="AA478" i="3"/>
  <c r="AB404" i="3"/>
  <c r="Z324" i="3"/>
  <c r="Z325" i="3" s="1"/>
  <c r="Y254" i="3"/>
  <c r="Y402" i="3"/>
  <c r="Y354" i="3"/>
  <c r="Z446" i="3"/>
  <c r="Y448" i="3"/>
  <c r="AA405" i="3"/>
  <c r="X255" i="3"/>
  <c r="Y447" i="3"/>
  <c r="AA452" i="3"/>
  <c r="Z346" i="3"/>
  <c r="Y292" i="3"/>
  <c r="Y293" i="3" s="1"/>
  <c r="Y420" i="3"/>
  <c r="AA518" i="3"/>
  <c r="AA519" i="3" s="1"/>
  <c r="Z453" i="3"/>
  <c r="Z274" i="3"/>
  <c r="Z275" i="3" s="1"/>
  <c r="Z430" i="3"/>
  <c r="AE394" i="3"/>
  <c r="Z374" i="3"/>
  <c r="Z375" i="3" s="1"/>
  <c r="Y302" i="3"/>
  <c r="Z358" i="3"/>
  <c r="Y332" i="3"/>
  <c r="Y470" i="3"/>
  <c r="Y471" i="3" s="1"/>
  <c r="Y264" i="3"/>
  <c r="Z502" i="3"/>
  <c r="Z279" i="3"/>
  <c r="Z328" i="3"/>
  <c r="Z329" i="3" s="1"/>
  <c r="Z340" i="3"/>
  <c r="Y426" i="3"/>
  <c r="Y438" i="3"/>
  <c r="Y341" i="3"/>
  <c r="Y290" i="3"/>
  <c r="Z396" i="3"/>
  <c r="Y390" i="3"/>
  <c r="Y391" i="3"/>
  <c r="Z314" i="3"/>
  <c r="Y492" i="3"/>
  <c r="X291" i="3"/>
  <c r="Y397" i="3"/>
  <c r="Y418" i="3"/>
  <c r="Z474" i="3"/>
  <c r="X493" i="3"/>
  <c r="X495" i="3" s="1"/>
  <c r="AA466" i="3"/>
  <c r="Z380" i="3"/>
  <c r="Y475" i="3"/>
  <c r="AA248" i="3"/>
  <c r="AA422" i="3"/>
  <c r="AA423" i="3" s="1"/>
  <c r="Z270" i="3"/>
  <c r="Z271" i="3"/>
  <c r="Y282" i="3"/>
  <c r="Y283" i="3"/>
  <c r="Z249" i="3"/>
  <c r="AA336" i="3"/>
  <c r="Y334" i="3"/>
  <c r="Y335" i="3" s="1"/>
  <c r="AB342" i="3"/>
  <c r="Y322" i="3"/>
  <c r="X323" i="3"/>
  <c r="AA428" i="3"/>
  <c r="Y472" i="3"/>
  <c r="Z352" i="3"/>
  <c r="Z353" i="3" s="1"/>
  <c r="Y450" i="3"/>
  <c r="Y410" i="3"/>
  <c r="Y252" i="3"/>
  <c r="Y253" i="3"/>
  <c r="X411" i="3"/>
  <c r="Y488" i="3"/>
  <c r="Y489" i="3" s="1"/>
  <c r="Y298" i="3"/>
  <c r="Y299" i="3" s="1"/>
  <c r="AA482" i="3"/>
  <c r="AA316" i="3"/>
  <c r="Y284" i="3"/>
  <c r="Y285" i="3" s="1"/>
  <c r="Z356" i="3"/>
  <c r="Y504" i="3"/>
  <c r="AB476" i="3"/>
  <c r="Y408" i="3"/>
  <c r="Y458" i="3"/>
  <c r="Z514" i="3"/>
  <c r="X459" i="3"/>
  <c r="AA510" i="3"/>
  <c r="Y515" i="3"/>
  <c r="AA276" i="3"/>
  <c r="Y318" i="3"/>
  <c r="Z434" i="3"/>
  <c r="X333" i="3"/>
  <c r="X265" i="3"/>
  <c r="Y508" i="3"/>
  <c r="Y503" i="3"/>
  <c r="X509" i="3"/>
  <c r="X513" i="3" s="1"/>
  <c r="Z386" i="3"/>
  <c r="Y360" i="3"/>
  <c r="X427" i="3"/>
  <c r="X439" i="3"/>
  <c r="AA350" i="3"/>
  <c r="AA326" i="3"/>
  <c r="AC382" i="3"/>
  <c r="AC383" i="3"/>
  <c r="Z351" i="3"/>
  <c r="Y308" i="3"/>
  <c r="Z327" i="3"/>
  <c r="Y280" i="3"/>
  <c r="Y258" i="3"/>
  <c r="X259" i="3"/>
  <c r="Z436" i="3"/>
  <c r="Y372" i="3"/>
  <c r="Y256" i="3"/>
  <c r="AA454" i="3"/>
  <c r="Z464" i="3"/>
  <c r="Z465" i="3" s="1"/>
  <c r="X373" i="3"/>
  <c r="Y272" i="3"/>
  <c r="Y273" i="3"/>
  <c r="AA424" i="3"/>
  <c r="Y306" i="3"/>
  <c r="Z364" i="3"/>
  <c r="AC250" i="3"/>
  <c r="AC251" i="3"/>
  <c r="Y460" i="3"/>
  <c r="Y400" i="3"/>
  <c r="Y401" i="3"/>
  <c r="X451" i="3"/>
  <c r="Y398" i="3"/>
  <c r="AB468" i="3"/>
  <c r="Z462" i="3"/>
  <c r="Z300" i="3"/>
  <c r="AB362" i="3"/>
  <c r="AB363" i="3" s="1"/>
  <c r="Y368" i="3"/>
  <c r="Y369" i="3"/>
  <c r="Y262" i="3"/>
  <c r="Y263" i="3" s="1"/>
  <c r="Z506" i="3"/>
  <c r="Z268" i="3"/>
  <c r="Z269" i="3" s="1"/>
  <c r="Z266" i="3"/>
  <c r="AB312" i="3"/>
  <c r="AB313" i="3" s="1"/>
  <c r="Y500" i="3"/>
  <c r="Z317" i="3"/>
  <c r="Z516" i="3"/>
  <c r="Z517" i="3"/>
  <c r="Y294" i="3"/>
  <c r="Y295" i="3"/>
  <c r="X389" i="3"/>
  <c r="Y432" i="3"/>
  <c r="Z338" i="3"/>
  <c r="Y456" i="3"/>
  <c r="Z214" i="3"/>
  <c r="Z215" i="3" s="1"/>
  <c r="AA218" i="3"/>
  <c r="Z219" i="3"/>
  <c r="Y236" i="3"/>
  <c r="Y238" i="3"/>
  <c r="Y239" i="3" s="1"/>
  <c r="Y222" i="3"/>
  <c r="Y230" i="3"/>
  <c r="Y231" i="3"/>
  <c r="AB224" i="3"/>
  <c r="AA225" i="3"/>
  <c r="AB225" i="3" s="1"/>
  <c r="Z232" i="3"/>
  <c r="Y226" i="3"/>
  <c r="Y227" i="3" s="1"/>
  <c r="Z220" i="3"/>
  <c r="Y240" i="3"/>
  <c r="Y234" i="3"/>
  <c r="Y235" i="3" s="1"/>
  <c r="Y221" i="3"/>
  <c r="Z242" i="3"/>
  <c r="Z243" i="3" s="1"/>
  <c r="Z228" i="3"/>
  <c r="Z229" i="3" s="1"/>
  <c r="Y216" i="3"/>
  <c r="Z208" i="3"/>
  <c r="Y209" i="3"/>
  <c r="AA192" i="3"/>
  <c r="Z193" i="3"/>
  <c r="AA193" i="3" s="1"/>
  <c r="Z204" i="3"/>
  <c r="Z205" i="3" s="1"/>
  <c r="Y194" i="3"/>
  <c r="Y188" i="3"/>
  <c r="Z176" i="3"/>
  <c r="Y198" i="3"/>
  <c r="Y199" i="3" s="1"/>
  <c r="Z184" i="3"/>
  <c r="Z185" i="3" s="1"/>
  <c r="Y182" i="3"/>
  <c r="Y190" i="3"/>
  <c r="Y191" i="3" s="1"/>
  <c r="Y210" i="3"/>
  <c r="Y211" i="3" s="1"/>
  <c r="Y196" i="3"/>
  <c r="Y197" i="3"/>
  <c r="Z178" i="3"/>
  <c r="X189" i="3"/>
  <c r="Y186" i="3"/>
  <c r="X187" i="3"/>
  <c r="AB200" i="3"/>
  <c r="Y202" i="3"/>
  <c r="Y203" i="3" s="1"/>
  <c r="Y180" i="3"/>
  <c r="Y181" i="3" s="1"/>
  <c r="Y206" i="3"/>
  <c r="Y162" i="3"/>
  <c r="Y152" i="3"/>
  <c r="Y153" i="3"/>
  <c r="Y150" i="3"/>
  <c r="Z156" i="3"/>
  <c r="Z157" i="3"/>
  <c r="X163" i="3"/>
  <c r="Y163" i="3" s="1"/>
  <c r="Y158" i="3"/>
  <c r="Y159" i="3" s="1"/>
  <c r="Y164" i="3"/>
  <c r="Z154" i="3"/>
  <c r="Y155" i="3"/>
  <c r="AC172" i="3"/>
  <c r="AA168" i="3"/>
  <c r="Z169" i="3"/>
  <c r="AA169" i="3" s="1"/>
  <c r="AA160" i="3"/>
  <c r="AA161" i="3" s="1"/>
  <c r="Y166" i="3"/>
  <c r="Y167" i="3" s="1"/>
  <c r="AB170" i="3"/>
  <c r="AB171" i="3" s="1"/>
  <c r="Y130" i="3"/>
  <c r="AB136" i="3"/>
  <c r="Z146" i="3"/>
  <c r="Y147" i="3"/>
  <c r="AA134" i="3"/>
  <c r="AA128" i="3"/>
  <c r="AA129" i="3" s="1"/>
  <c r="AA138" i="3"/>
  <c r="AA139" i="3" s="1"/>
  <c r="AB144" i="3"/>
  <c r="AA145" i="3"/>
  <c r="AB145" i="3" s="1"/>
  <c r="Y132" i="3"/>
  <c r="X133" i="3"/>
  <c r="Z142" i="3"/>
  <c r="Z143" i="3" s="1"/>
  <c r="Y126" i="3"/>
  <c r="Y127" i="3" s="1"/>
  <c r="AA140" i="3"/>
  <c r="AA141" i="3"/>
  <c r="Z120" i="3"/>
  <c r="Y121" i="3"/>
  <c r="Z121" i="3" s="1"/>
  <c r="Y71" i="3"/>
  <c r="Z41" i="3"/>
  <c r="X124" i="3"/>
  <c r="V6" i="4" s="1"/>
  <c r="Y91" i="3"/>
  <c r="Y59" i="3"/>
  <c r="W125" i="3"/>
  <c r="Y100" i="3"/>
  <c r="X119" i="3"/>
  <c r="Z106" i="3"/>
  <c r="Z107" i="3"/>
  <c r="AA110" i="3"/>
  <c r="AA111" i="3"/>
  <c r="Y118" i="3"/>
  <c r="Y119" i="3" s="1"/>
  <c r="Y116" i="3"/>
  <c r="Y117" i="3" s="1"/>
  <c r="AC104" i="3"/>
  <c r="AB105" i="3"/>
  <c r="AB112" i="3"/>
  <c r="AB113" i="3" s="1"/>
  <c r="Z114" i="3"/>
  <c r="AA102" i="3"/>
  <c r="AA103" i="3" s="1"/>
  <c r="Y108" i="3"/>
  <c r="AA122" i="3"/>
  <c r="AA123" i="3" s="1"/>
  <c r="X96" i="3"/>
  <c r="V5" i="4" s="1"/>
  <c r="X89" i="3"/>
  <c r="Y75" i="3"/>
  <c r="X65" i="3"/>
  <c r="W60" i="3"/>
  <c r="X30" i="3"/>
  <c r="X31" i="3" s="1"/>
  <c r="W97" i="3"/>
  <c r="Z95" i="3"/>
  <c r="Y98" i="3"/>
  <c r="X99" i="3"/>
  <c r="Y80" i="3"/>
  <c r="AA66" i="3"/>
  <c r="AA67" i="3" s="1"/>
  <c r="Y62" i="3"/>
  <c r="Y88" i="3"/>
  <c r="Z70" i="3"/>
  <c r="Z74" i="3"/>
  <c r="Z76" i="3"/>
  <c r="X63" i="3"/>
  <c r="Y72" i="3"/>
  <c r="Y77" i="3"/>
  <c r="Z77" i="3" s="1"/>
  <c r="Y64" i="3"/>
  <c r="AA82" i="3"/>
  <c r="AA83" i="3" s="1"/>
  <c r="AA94" i="3"/>
  <c r="Z68" i="3"/>
  <c r="Z69" i="3" s="1"/>
  <c r="X81" i="3"/>
  <c r="AA92" i="3"/>
  <c r="AA93" i="3" s="1"/>
  <c r="Z84" i="3"/>
  <c r="Y85" i="3"/>
  <c r="AB78" i="3"/>
  <c r="AB79" i="3" s="1"/>
  <c r="Y86" i="3"/>
  <c r="Z90" i="3"/>
  <c r="Z58" i="3"/>
  <c r="Y21" i="3"/>
  <c r="Z45" i="3"/>
  <c r="Z43" i="3"/>
  <c r="S23" i="4"/>
  <c r="Z35" i="3"/>
  <c r="V29" i="3"/>
  <c r="Y9" i="3"/>
  <c r="W13" i="3"/>
  <c r="AA37" i="3"/>
  <c r="AA57" i="3"/>
  <c r="AA5" i="3"/>
  <c r="AD27" i="3"/>
  <c r="Y23" i="3"/>
  <c r="Y25" i="3"/>
  <c r="AC19" i="3"/>
  <c r="AC49" i="3"/>
  <c r="AF15" i="3"/>
  <c r="X12" i="3"/>
  <c r="W28" i="3"/>
  <c r="U3" i="4" s="1"/>
  <c r="AB17" i="3"/>
  <c r="Y39" i="3"/>
  <c r="Z55" i="3"/>
  <c r="Y33" i="3"/>
  <c r="AB7" i="3"/>
  <c r="Y10" i="3"/>
  <c r="W2" i="4" s="1"/>
  <c r="X11" i="3"/>
  <c r="Z38" i="3"/>
  <c r="AA44" i="3"/>
  <c r="AA54" i="3"/>
  <c r="AC6" i="3"/>
  <c r="AE26" i="3"/>
  <c r="Z32" i="3"/>
  <c r="Z8" i="3"/>
  <c r="Z10" i="3" s="1"/>
  <c r="X2" i="4" s="1"/>
  <c r="AA42" i="3"/>
  <c r="Z20" i="3"/>
  <c r="AD18" i="3"/>
  <c r="AB56" i="3"/>
  <c r="AA52" i="3"/>
  <c r="Z53" i="3"/>
  <c r="AB46" i="3"/>
  <c r="AB4" i="3"/>
  <c r="AA40" i="3"/>
  <c r="Z22" i="3"/>
  <c r="AA50" i="3"/>
  <c r="Z51" i="3"/>
  <c r="AA47" i="3"/>
  <c r="AD48" i="3"/>
  <c r="AE2" i="3"/>
  <c r="AG14" i="3"/>
  <c r="Z24" i="3"/>
  <c r="AC16" i="3"/>
  <c r="AB36" i="3"/>
  <c r="AA34" i="3"/>
  <c r="AD3" i="3"/>
  <c r="Y411" i="3" l="1"/>
  <c r="Y449" i="3"/>
  <c r="Y409" i="3"/>
  <c r="Z347" i="3"/>
  <c r="Y319" i="3"/>
  <c r="AA279" i="3"/>
  <c r="AA499" i="3"/>
  <c r="Y183" i="3"/>
  <c r="Z247" i="3"/>
  <c r="Y433" i="3"/>
  <c r="Y505" i="3"/>
  <c r="Z505" i="3" s="1"/>
  <c r="Z491" i="3"/>
  <c r="AA455" i="3"/>
  <c r="Z91" i="3"/>
  <c r="Z397" i="3"/>
  <c r="AA351" i="3"/>
  <c r="Y133" i="3"/>
  <c r="Y427" i="3"/>
  <c r="Z179" i="3"/>
  <c r="AA179" i="3" s="1"/>
  <c r="X245" i="3"/>
  <c r="Y521" i="3"/>
  <c r="X321" i="3"/>
  <c r="V12" i="4"/>
  <c r="Z115" i="3"/>
  <c r="Y217" i="3"/>
  <c r="Z217" i="3" s="1"/>
  <c r="X443" i="3"/>
  <c r="X349" i="3"/>
  <c r="V13" i="4"/>
  <c r="W61" i="3"/>
  <c r="U4" i="4"/>
  <c r="Y259" i="3"/>
  <c r="Y212" i="3"/>
  <c r="W9" i="4" s="1"/>
  <c r="Y512" i="3"/>
  <c r="W19" i="4" s="1"/>
  <c r="AA453" i="3"/>
  <c r="AA327" i="3"/>
  <c r="AA219" i="3"/>
  <c r="Y451" i="3"/>
  <c r="Y509" i="3"/>
  <c r="Y414" i="3"/>
  <c r="W15" i="4" s="1"/>
  <c r="Y288" i="3"/>
  <c r="W11" i="4" s="1"/>
  <c r="Y323" i="3"/>
  <c r="X149" i="3"/>
  <c r="V7" i="4"/>
  <c r="X97" i="3"/>
  <c r="X385" i="3"/>
  <c r="AA483" i="3"/>
  <c r="Z481" i="3"/>
  <c r="AA413" i="3"/>
  <c r="Z475" i="3"/>
  <c r="Y367" i="3"/>
  <c r="Z367" i="3" s="1"/>
  <c r="Y305" i="3"/>
  <c r="Y244" i="3"/>
  <c r="W10" i="4" s="1"/>
  <c r="Y442" i="3"/>
  <c r="W16" i="4" s="1"/>
  <c r="Z416" i="3"/>
  <c r="Z155" i="3"/>
  <c r="AA155" i="3" s="1"/>
  <c r="Y439" i="3"/>
  <c r="Y493" i="3"/>
  <c r="Z493" i="3" s="1"/>
  <c r="X485" i="3"/>
  <c r="AB444" i="3"/>
  <c r="Y389" i="3"/>
  <c r="Z503" i="3"/>
  <c r="Z59" i="3"/>
  <c r="Y174" i="3"/>
  <c r="W8" i="4" s="1"/>
  <c r="AA246" i="3"/>
  <c r="AA247" i="3" s="1"/>
  <c r="Y265" i="3"/>
  <c r="Y148" i="3"/>
  <c r="Y333" i="3"/>
  <c r="Y320" i="3"/>
  <c r="W12" i="4" s="1"/>
  <c r="Z497" i="3"/>
  <c r="AA486" i="3"/>
  <c r="Y207" i="3"/>
  <c r="Z447" i="3"/>
  <c r="Z487" i="3"/>
  <c r="Y255" i="3"/>
  <c r="AB371" i="3"/>
  <c r="Y494" i="3"/>
  <c r="W18" i="4" s="1"/>
  <c r="AA317" i="3"/>
  <c r="X175" i="3"/>
  <c r="Z287" i="3"/>
  <c r="AA287" i="3" s="1"/>
  <c r="X289" i="3"/>
  <c r="Y417" i="3"/>
  <c r="Z515" i="3"/>
  <c r="Y348" i="3"/>
  <c r="Y484" i="3"/>
  <c r="W17" i="4" s="1"/>
  <c r="AA41" i="3"/>
  <c r="Y187" i="3"/>
  <c r="Y459" i="3"/>
  <c r="Y384" i="3"/>
  <c r="W14" i="4" s="1"/>
  <c r="Y189" i="3"/>
  <c r="Z520" i="3"/>
  <c r="X20" i="4" s="1"/>
  <c r="X213" i="3"/>
  <c r="X415" i="3"/>
  <c r="AB276" i="3"/>
  <c r="AB277" i="3" s="1"/>
  <c r="Z420" i="3"/>
  <c r="Z258" i="3"/>
  <c r="Z310" i="3"/>
  <c r="Z294" i="3"/>
  <c r="Z295" i="3" s="1"/>
  <c r="Z398" i="3"/>
  <c r="Z438" i="3"/>
  <c r="Z280" i="3"/>
  <c r="Z252" i="3"/>
  <c r="Z253" i="3" s="1"/>
  <c r="AA346" i="3"/>
  <c r="AA347" i="3" s="1"/>
  <c r="Z368" i="3"/>
  <c r="Z369" i="3" s="1"/>
  <c r="AC342" i="3"/>
  <c r="AA314" i="3"/>
  <c r="AF394" i="3"/>
  <c r="AC404" i="3"/>
  <c r="AB454" i="3"/>
  <c r="AB455" i="3" s="1"/>
  <c r="Z508" i="3"/>
  <c r="AB343" i="3"/>
  <c r="AA430" i="3"/>
  <c r="AB405" i="3"/>
  <c r="AC362" i="3"/>
  <c r="AC363" i="3" s="1"/>
  <c r="Z256" i="3"/>
  <c r="AB316" i="3"/>
  <c r="Z390" i="3"/>
  <c r="Z391" i="3"/>
  <c r="Z431" i="3"/>
  <c r="AB478" i="3"/>
  <c r="Y257" i="3"/>
  <c r="Z334" i="3"/>
  <c r="Z335" i="3" s="1"/>
  <c r="AA479" i="3"/>
  <c r="AA300" i="3"/>
  <c r="Z372" i="3"/>
  <c r="AA434" i="3"/>
  <c r="AB336" i="3"/>
  <c r="AA396" i="3"/>
  <c r="AA274" i="3"/>
  <c r="Z456" i="3"/>
  <c r="AA462" i="3"/>
  <c r="Y373" i="3"/>
  <c r="Z435" i="3"/>
  <c r="AB482" i="3"/>
  <c r="AA337" i="3"/>
  <c r="Z290" i="3"/>
  <c r="Y457" i="3"/>
  <c r="Z463" i="3"/>
  <c r="AA436" i="3"/>
  <c r="Y291" i="3"/>
  <c r="AA338" i="3"/>
  <c r="AC468" i="3"/>
  <c r="Z437" i="3"/>
  <c r="Z318" i="3"/>
  <c r="Z298" i="3"/>
  <c r="Z299" i="3" s="1"/>
  <c r="AB518" i="3"/>
  <c r="AB519" i="3" s="1"/>
  <c r="AD376" i="3"/>
  <c r="Z339" i="3"/>
  <c r="AA339" i="3" s="1"/>
  <c r="AB469" i="3"/>
  <c r="AA277" i="3"/>
  <c r="Z282" i="3"/>
  <c r="Z283" i="3" s="1"/>
  <c r="Y421" i="3"/>
  <c r="AC377" i="3"/>
  <c r="AB498" i="3"/>
  <c r="AB499" i="3" s="1"/>
  <c r="Z460" i="3"/>
  <c r="AA340" i="3"/>
  <c r="Z308" i="3"/>
  <c r="Z488" i="3"/>
  <c r="Y399" i="3"/>
  <c r="Y311" i="3"/>
  <c r="Y309" i="3"/>
  <c r="AC370" i="3"/>
  <c r="Z432" i="3"/>
  <c r="AB510" i="3"/>
  <c r="Z292" i="3"/>
  <c r="Y281" i="3"/>
  <c r="AA270" i="3"/>
  <c r="Z400" i="3"/>
  <c r="AB422" i="3"/>
  <c r="AB423" i="3" s="1"/>
  <c r="Z366" i="3"/>
  <c r="AA516" i="3"/>
  <c r="Y461" i="3"/>
  <c r="AA514" i="3"/>
  <c r="Z410" i="3"/>
  <c r="AB248" i="3"/>
  <c r="AA328" i="3"/>
  <c r="AA329" i="3"/>
  <c r="AB452" i="3"/>
  <c r="Z330" i="3"/>
  <c r="AA490" i="3"/>
  <c r="AA491" i="3" s="1"/>
  <c r="AA249" i="3"/>
  <c r="Y331" i="3"/>
  <c r="Z440" i="3"/>
  <c r="AD250" i="3"/>
  <c r="Z450" i="3"/>
  <c r="Z451" i="3" s="1"/>
  <c r="AA502" i="3"/>
  <c r="Y441" i="3"/>
  <c r="AA364" i="3"/>
  <c r="AD382" i="3"/>
  <c r="AA380" i="3"/>
  <c r="Z378" i="3"/>
  <c r="Z500" i="3"/>
  <c r="Z365" i="3"/>
  <c r="Z458" i="3"/>
  <c r="Z381" i="3"/>
  <c r="Y379" i="3"/>
  <c r="Y501" i="3"/>
  <c r="Z306" i="3"/>
  <c r="AB326" i="3"/>
  <c r="AA352" i="3"/>
  <c r="Z264" i="3"/>
  <c r="Z448" i="3"/>
  <c r="AA496" i="3"/>
  <c r="Y307" i="3"/>
  <c r="AB350" i="3"/>
  <c r="Z408" i="3"/>
  <c r="AB466" i="3"/>
  <c r="AB467" i="3" s="1"/>
  <c r="AA446" i="3"/>
  <c r="Z392" i="3"/>
  <c r="Z393" i="3"/>
  <c r="AC312" i="3"/>
  <c r="AC476" i="3"/>
  <c r="Z470" i="3"/>
  <c r="Z471" i="3" s="1"/>
  <c r="AA266" i="3"/>
  <c r="AB477" i="3"/>
  <c r="Z332" i="3"/>
  <c r="Z354" i="3"/>
  <c r="AA480" i="3"/>
  <c r="Z388" i="3"/>
  <c r="Z414" i="3" s="1"/>
  <c r="X15" i="4" s="1"/>
  <c r="Z267" i="3"/>
  <c r="Z472" i="3"/>
  <c r="Z473" i="3" s="1"/>
  <c r="AA474" i="3"/>
  <c r="Y355" i="3"/>
  <c r="AB412" i="3"/>
  <c r="AB424" i="3"/>
  <c r="Z504" i="3"/>
  <c r="AB428" i="3"/>
  <c r="Z418" i="3"/>
  <c r="Z402" i="3"/>
  <c r="AA286" i="3"/>
  <c r="AA268" i="3"/>
  <c r="AA269" i="3" s="1"/>
  <c r="AA425" i="3"/>
  <c r="Z360" i="3"/>
  <c r="AA356" i="3"/>
  <c r="AA429" i="3"/>
  <c r="Y419" i="3"/>
  <c r="AA358" i="3"/>
  <c r="AA359" i="3" s="1"/>
  <c r="Y403" i="3"/>
  <c r="Z406" i="3"/>
  <c r="AA506" i="3"/>
  <c r="Y361" i="3"/>
  <c r="Z357" i="3"/>
  <c r="Z302" i="3"/>
  <c r="Y407" i="3"/>
  <c r="Z260" i="3"/>
  <c r="Z261" i="3" s="1"/>
  <c r="Z507" i="3"/>
  <c r="Z272" i="3"/>
  <c r="Z273" i="3"/>
  <c r="Y303" i="3"/>
  <c r="Z254" i="3"/>
  <c r="Z304" i="3"/>
  <c r="AA386" i="3"/>
  <c r="AA387" i="3"/>
  <c r="Z284" i="3"/>
  <c r="AB278" i="3"/>
  <c r="Z262" i="3"/>
  <c r="Z263" i="3" s="1"/>
  <c r="AA464" i="3"/>
  <c r="Z492" i="3"/>
  <c r="AA374" i="3"/>
  <c r="Z344" i="3"/>
  <c r="Z426" i="3"/>
  <c r="AA511" i="3"/>
  <c r="Z341" i="3"/>
  <c r="Z322" i="3"/>
  <c r="Z315" i="3"/>
  <c r="AE395" i="3"/>
  <c r="AF395" i="3" s="1"/>
  <c r="AA324" i="3"/>
  <c r="AA325" i="3"/>
  <c r="Z296" i="3"/>
  <c r="Z234" i="3"/>
  <c r="Z240" i="3"/>
  <c r="AA242" i="3"/>
  <c r="AA243" i="3" s="1"/>
  <c r="Y241" i="3"/>
  <c r="AA220" i="3"/>
  <c r="AA232" i="3"/>
  <c r="AA228" i="3"/>
  <c r="AA229" i="3" s="1"/>
  <c r="Z222" i="3"/>
  <c r="Z238" i="3"/>
  <c r="Z239" i="3" s="1"/>
  <c r="Z236" i="3"/>
  <c r="Y237" i="3"/>
  <c r="Z221" i="3"/>
  <c r="Z226" i="3"/>
  <c r="Z227" i="3" s="1"/>
  <c r="Z233" i="3"/>
  <c r="AC224" i="3"/>
  <c r="AC225" i="3" s="1"/>
  <c r="Z230" i="3"/>
  <c r="Z231" i="3"/>
  <c r="Y223" i="3"/>
  <c r="AB218" i="3"/>
  <c r="AB219" i="3" s="1"/>
  <c r="Z216" i="3"/>
  <c r="AA214" i="3"/>
  <c r="Z194" i="3"/>
  <c r="AC200" i="3"/>
  <c r="AA208" i="3"/>
  <c r="AB201" i="3"/>
  <c r="AC201" i="3" s="1"/>
  <c r="Z209" i="3"/>
  <c r="AA209" i="3" s="1"/>
  <c r="AA204" i="3"/>
  <c r="AA205" i="3" s="1"/>
  <c r="Z186" i="3"/>
  <c r="AA178" i="3"/>
  <c r="Z196" i="3"/>
  <c r="Z197" i="3" s="1"/>
  <c r="Z210" i="3"/>
  <c r="Z211" i="3"/>
  <c r="Y195" i="3"/>
  <c r="Z190" i="3"/>
  <c r="Z191" i="3"/>
  <c r="Z182" i="3"/>
  <c r="Z183" i="3" s="1"/>
  <c r="AA184" i="3"/>
  <c r="AA185" i="3"/>
  <c r="Z198" i="3"/>
  <c r="Z199" i="3" s="1"/>
  <c r="AA176" i="3"/>
  <c r="Z177" i="3"/>
  <c r="AA177" i="3" s="1"/>
  <c r="Z188" i="3"/>
  <c r="Z206" i="3"/>
  <c r="Z180" i="3"/>
  <c r="AB192" i="3"/>
  <c r="Z202" i="3"/>
  <c r="Z203" i="3" s="1"/>
  <c r="AC170" i="3"/>
  <c r="AC171" i="3" s="1"/>
  <c r="AB160" i="3"/>
  <c r="AB161" i="3" s="1"/>
  <c r="Z166" i="3"/>
  <c r="AB168" i="3"/>
  <c r="AD172" i="3"/>
  <c r="AC173" i="3"/>
  <c r="AA154" i="3"/>
  <c r="Z164" i="3"/>
  <c r="Y165" i="3"/>
  <c r="Z165" i="3" s="1"/>
  <c r="Z158" i="3"/>
  <c r="AA156" i="3"/>
  <c r="AA157" i="3" s="1"/>
  <c r="Z150" i="3"/>
  <c r="Y151" i="3"/>
  <c r="Z152" i="3"/>
  <c r="Z153" i="3" s="1"/>
  <c r="Z162" i="3"/>
  <c r="Z147" i="3"/>
  <c r="AC136" i="3"/>
  <c r="Z130" i="3"/>
  <c r="Y131" i="3"/>
  <c r="Z132" i="3"/>
  <c r="Z133" i="3"/>
  <c r="AB140" i="3"/>
  <c r="AB141" i="3" s="1"/>
  <c r="Z126" i="3"/>
  <c r="AA142" i="3"/>
  <c r="AC144" i="3"/>
  <c r="AC145" i="3" s="1"/>
  <c r="AB138" i="3"/>
  <c r="AB128" i="3"/>
  <c r="AB129" i="3"/>
  <c r="AB134" i="3"/>
  <c r="AA135" i="3"/>
  <c r="AA146" i="3"/>
  <c r="AB137" i="3"/>
  <c r="AA120" i="3"/>
  <c r="AA121" i="3" s="1"/>
  <c r="AA95" i="3"/>
  <c r="AC105" i="3"/>
  <c r="X125" i="3"/>
  <c r="Z85" i="3"/>
  <c r="Y124" i="3"/>
  <c r="W6" i="4" s="1"/>
  <c r="AB122" i="3"/>
  <c r="Z108" i="3"/>
  <c r="Y109" i="3"/>
  <c r="AB102" i="3"/>
  <c r="AB103" i="3" s="1"/>
  <c r="AD104" i="3"/>
  <c r="Z116" i="3"/>
  <c r="AB110" i="3"/>
  <c r="AA106" i="3"/>
  <c r="AA107" i="3" s="1"/>
  <c r="Z100" i="3"/>
  <c r="AA114" i="3"/>
  <c r="AC112" i="3"/>
  <c r="AC113" i="3" s="1"/>
  <c r="Z118" i="3"/>
  <c r="Z119" i="3" s="1"/>
  <c r="Y101" i="3"/>
  <c r="Z101" i="3" s="1"/>
  <c r="Y65" i="3"/>
  <c r="Y96" i="3"/>
  <c r="W5" i="4" s="1"/>
  <c r="Y99" i="3"/>
  <c r="Y81" i="3"/>
  <c r="X60" i="3"/>
  <c r="Y30" i="3"/>
  <c r="Y31" i="3" s="1"/>
  <c r="Y63" i="3"/>
  <c r="Z98" i="3"/>
  <c r="AA68" i="3"/>
  <c r="AA69" i="3" s="1"/>
  <c r="AB94" i="3"/>
  <c r="AB82" i="3"/>
  <c r="AB83" i="3" s="1"/>
  <c r="Z72" i="3"/>
  <c r="Y73" i="3"/>
  <c r="AA76" i="3"/>
  <c r="AA77" i="3" s="1"/>
  <c r="AB92" i="3"/>
  <c r="AB93" i="3" s="1"/>
  <c r="AA70" i="3"/>
  <c r="Z64" i="3"/>
  <c r="AA74" i="3"/>
  <c r="Z75" i="3"/>
  <c r="Z71" i="3"/>
  <c r="Z88" i="3"/>
  <c r="AA90" i="3"/>
  <c r="AA91" i="3" s="1"/>
  <c r="Y89" i="3"/>
  <c r="Z86" i="3"/>
  <c r="Z62" i="3"/>
  <c r="Y87" i="3"/>
  <c r="AC78" i="3"/>
  <c r="AC79" i="3" s="1"/>
  <c r="AB66" i="3"/>
  <c r="Z80" i="3"/>
  <c r="AA84" i="3"/>
  <c r="AA58" i="3"/>
  <c r="Z25" i="3"/>
  <c r="AA45" i="3"/>
  <c r="Z23" i="3"/>
  <c r="T23" i="4"/>
  <c r="AA35" i="3"/>
  <c r="W29" i="3"/>
  <c r="X13" i="3"/>
  <c r="AB57" i="3"/>
  <c r="AB37" i="3"/>
  <c r="AE27" i="3"/>
  <c r="AB5" i="3"/>
  <c r="AD19" i="3"/>
  <c r="AD49" i="3"/>
  <c r="AC17" i="3"/>
  <c r="AA55" i="3"/>
  <c r="Y12" i="3"/>
  <c r="X28" i="3"/>
  <c r="V3" i="4" s="1"/>
  <c r="AE3" i="3"/>
  <c r="AC7" i="3"/>
  <c r="AB47" i="3"/>
  <c r="Z33" i="3"/>
  <c r="Y11" i="3"/>
  <c r="Z21" i="3"/>
  <c r="AB34" i="3"/>
  <c r="AC46" i="3"/>
  <c r="AA24" i="3"/>
  <c r="AF26" i="3"/>
  <c r="AA8" i="3"/>
  <c r="AB44" i="3"/>
  <c r="AD16" i="3"/>
  <c r="Z9" i="3"/>
  <c r="AE18" i="3"/>
  <c r="AE48" i="3"/>
  <c r="AC4" i="3"/>
  <c r="AB52" i="3"/>
  <c r="AA20" i="3"/>
  <c r="AD6" i="3"/>
  <c r="AA53" i="3"/>
  <c r="AH14" i="3"/>
  <c r="AC36" i="3"/>
  <c r="AG15" i="3"/>
  <c r="AA22" i="3"/>
  <c r="AB50" i="3"/>
  <c r="AA38" i="3"/>
  <c r="AB42" i="3"/>
  <c r="AA32" i="3"/>
  <c r="AA51" i="3"/>
  <c r="AB54" i="3"/>
  <c r="AF2" i="3"/>
  <c r="Z39" i="3"/>
  <c r="AB40" i="3"/>
  <c r="AA43" i="3"/>
  <c r="AC56" i="3"/>
  <c r="AA475" i="3" l="1"/>
  <c r="Z259" i="3"/>
  <c r="Y513" i="3"/>
  <c r="AA381" i="3"/>
  <c r="AA341" i="3"/>
  <c r="Z311" i="3"/>
  <c r="Z189" i="3"/>
  <c r="Z148" i="3"/>
  <c r="X7" i="4" s="1"/>
  <c r="AA221" i="3"/>
  <c r="Z223" i="3"/>
  <c r="Z207" i="3"/>
  <c r="AA233" i="3"/>
  <c r="Z151" i="3"/>
  <c r="Y443" i="3"/>
  <c r="Z427" i="3"/>
  <c r="Z291" i="3"/>
  <c r="Z73" i="3"/>
  <c r="AB317" i="3"/>
  <c r="AA515" i="3"/>
  <c r="AB413" i="3"/>
  <c r="AA85" i="3"/>
  <c r="AD105" i="3"/>
  <c r="X61" i="3"/>
  <c r="V4" i="4"/>
  <c r="Z212" i="3"/>
  <c r="X9" i="4" s="1"/>
  <c r="Z237" i="3"/>
  <c r="Z355" i="3"/>
  <c r="AA435" i="3"/>
  <c r="Z244" i="3"/>
  <c r="X10" i="4" s="1"/>
  <c r="Z281" i="3"/>
  <c r="Y415" i="3"/>
  <c r="AA267" i="3"/>
  <c r="AA507" i="3"/>
  <c r="Y149" i="3"/>
  <c r="W7" i="4"/>
  <c r="Z241" i="3"/>
  <c r="Z407" i="3"/>
  <c r="Y289" i="3"/>
  <c r="Z109" i="3"/>
  <c r="Z303" i="3"/>
  <c r="AD377" i="3"/>
  <c r="AE377" i="3" s="1"/>
  <c r="Z494" i="3"/>
  <c r="X18" i="4" s="1"/>
  <c r="Z419" i="3"/>
  <c r="AB429" i="3"/>
  <c r="AC137" i="3"/>
  <c r="AD137" i="3" s="1"/>
  <c r="Z187" i="3"/>
  <c r="AB95" i="3"/>
  <c r="AB425" i="3"/>
  <c r="AB135" i="3"/>
  <c r="AC405" i="3"/>
  <c r="Z439" i="3"/>
  <c r="AA439" i="3" s="1"/>
  <c r="Z307" i="3"/>
  <c r="AA307" i="3" s="1"/>
  <c r="Y349" i="3"/>
  <c r="W13" i="4"/>
  <c r="AA357" i="3"/>
  <c r="Z361" i="3"/>
  <c r="AB41" i="3"/>
  <c r="Z521" i="3"/>
  <c r="AB246" i="3"/>
  <c r="AB247" i="3"/>
  <c r="AA315" i="3"/>
  <c r="AB315" i="3" s="1"/>
  <c r="Z384" i="3"/>
  <c r="X14" i="4" s="1"/>
  <c r="Z288" i="3"/>
  <c r="X11" i="4" s="1"/>
  <c r="Z348" i="3"/>
  <c r="X13" i="4" s="1"/>
  <c r="AA365" i="3"/>
  <c r="AA463" i="3"/>
  <c r="Z512" i="3"/>
  <c r="X19" i="4" s="1"/>
  <c r="Y175" i="3"/>
  <c r="Z441" i="3"/>
  <c r="Z457" i="3"/>
  <c r="AB511" i="3"/>
  <c r="Z403" i="3"/>
  <c r="Z320" i="3"/>
  <c r="X12" i="4" s="1"/>
  <c r="Y385" i="3"/>
  <c r="AB337" i="3"/>
  <c r="AC444" i="3"/>
  <c r="AB445" i="3"/>
  <c r="AC445" i="3" s="1"/>
  <c r="Z421" i="3"/>
  <c r="Z417" i="3"/>
  <c r="Z442" i="3"/>
  <c r="X16" i="4" s="1"/>
  <c r="AA416" i="3"/>
  <c r="AA417" i="3"/>
  <c r="Y495" i="3"/>
  <c r="Z484" i="3"/>
  <c r="X17" i="4" s="1"/>
  <c r="Z174" i="3"/>
  <c r="X8" i="4" s="1"/>
  <c r="AA487" i="3"/>
  <c r="Y245" i="3"/>
  <c r="Z195" i="3"/>
  <c r="Z257" i="3"/>
  <c r="Y485" i="3"/>
  <c r="AA520" i="3"/>
  <c r="Z461" i="3"/>
  <c r="AA461" i="3" s="1"/>
  <c r="AA431" i="3"/>
  <c r="Y213" i="3"/>
  <c r="Z489" i="3"/>
  <c r="AA489" i="3" s="1"/>
  <c r="AB486" i="3"/>
  <c r="Y321" i="3"/>
  <c r="AD173" i="3"/>
  <c r="AE382" i="3"/>
  <c r="AA308" i="3"/>
  <c r="AC478" i="3"/>
  <c r="AD383" i="3"/>
  <c r="AB436" i="3"/>
  <c r="AA418" i="3"/>
  <c r="AD476" i="3"/>
  <c r="AA458" i="3"/>
  <c r="AA432" i="3"/>
  <c r="AA318" i="3"/>
  <c r="AC336" i="3"/>
  <c r="AC337" i="3" s="1"/>
  <c r="AA322" i="3"/>
  <c r="AC477" i="3"/>
  <c r="AD477" i="3" s="1"/>
  <c r="Z459" i="3"/>
  <c r="AA459" i="3" s="1"/>
  <c r="AA330" i="3"/>
  <c r="Z433" i="3"/>
  <c r="Z319" i="3"/>
  <c r="Z323" i="3"/>
  <c r="AA272" i="3"/>
  <c r="AC428" i="3"/>
  <c r="AD312" i="3"/>
  <c r="Z331" i="3"/>
  <c r="AD370" i="3"/>
  <c r="AB434" i="3"/>
  <c r="AG394" i="3"/>
  <c r="AG395" i="3" s="1"/>
  <c r="AC313" i="3"/>
  <c r="AA500" i="3"/>
  <c r="AC452" i="3"/>
  <c r="AC371" i="3"/>
  <c r="AD468" i="3"/>
  <c r="AA372" i="3"/>
  <c r="AA504" i="3"/>
  <c r="AA505" i="3"/>
  <c r="Z501" i="3"/>
  <c r="AB453" i="3"/>
  <c r="AC469" i="3"/>
  <c r="Z373" i="3"/>
  <c r="AB314" i="3"/>
  <c r="AA260" i="3"/>
  <c r="AA392" i="3"/>
  <c r="AB300" i="3"/>
  <c r="AD342" i="3"/>
  <c r="AA426" i="3"/>
  <c r="AA427" i="3" s="1"/>
  <c r="AC424" i="3"/>
  <c r="AC425" i="3"/>
  <c r="AB446" i="3"/>
  <c r="AB328" i="3"/>
  <c r="AB338" i="3"/>
  <c r="AB339" i="3" s="1"/>
  <c r="AA301" i="3"/>
  <c r="AC343" i="3"/>
  <c r="AA344" i="3"/>
  <c r="AA447" i="3"/>
  <c r="AA378" i="3"/>
  <c r="AC248" i="3"/>
  <c r="Z345" i="3"/>
  <c r="AA302" i="3"/>
  <c r="AC412" i="3"/>
  <c r="AC466" i="3"/>
  <c r="AC467" i="3"/>
  <c r="Z379" i="3"/>
  <c r="AB249" i="3"/>
  <c r="AA334" i="3"/>
  <c r="AA335" i="3" s="1"/>
  <c r="AB380" i="3"/>
  <c r="AB506" i="3"/>
  <c r="AB514" i="3"/>
  <c r="AA406" i="3"/>
  <c r="AC350" i="3"/>
  <c r="AB340" i="3"/>
  <c r="AB341" i="3"/>
  <c r="AB464" i="3"/>
  <c r="AA460" i="3"/>
  <c r="AA390" i="3"/>
  <c r="AA465" i="3"/>
  <c r="AB465" i="3" s="1"/>
  <c r="AA388" i="3"/>
  <c r="AB502" i="3"/>
  <c r="AB496" i="3"/>
  <c r="AC316" i="3"/>
  <c r="AC317" i="3" s="1"/>
  <c r="AB480" i="3"/>
  <c r="AA497" i="3"/>
  <c r="AA366" i="3"/>
  <c r="AA367" i="3"/>
  <c r="AA256" i="3"/>
  <c r="AA280" i="3"/>
  <c r="AC278" i="3"/>
  <c r="AA481" i="3"/>
  <c r="AA448" i="3"/>
  <c r="AA450" i="3"/>
  <c r="AC482" i="3"/>
  <c r="AB279" i="3"/>
  <c r="AB356" i="3"/>
  <c r="AA354" i="3"/>
  <c r="Z449" i="3"/>
  <c r="AC422" i="3"/>
  <c r="AC423" i="3" s="1"/>
  <c r="AB483" i="3"/>
  <c r="AA438" i="3"/>
  <c r="AA410" i="3"/>
  <c r="AA488" i="3"/>
  <c r="Z411" i="3"/>
  <c r="AA411" i="3" s="1"/>
  <c r="AB374" i="3"/>
  <c r="AA375" i="3"/>
  <c r="AB375" i="3" s="1"/>
  <c r="AA368" i="3"/>
  <c r="AA369" i="3" s="1"/>
  <c r="AB474" i="3"/>
  <c r="AB475" i="3" s="1"/>
  <c r="AB346" i="3"/>
  <c r="AA492" i="3"/>
  <c r="AA493" i="3" s="1"/>
  <c r="AA408" i="3"/>
  <c r="Z309" i="3"/>
  <c r="AB479" i="3"/>
  <c r="AA472" i="3"/>
  <c r="Z409" i="3"/>
  <c r="AB364" i="3"/>
  <c r="AA437" i="3"/>
  <c r="AB516" i="3"/>
  <c r="AB351" i="3"/>
  <c r="AA517" i="3"/>
  <c r="AA252" i="3"/>
  <c r="AA253" i="3"/>
  <c r="AB358" i="3"/>
  <c r="AA290" i="3"/>
  <c r="AA262" i="3"/>
  <c r="AA263" i="3" s="1"/>
  <c r="Z389" i="3"/>
  <c r="AA503" i="3"/>
  <c r="AC498" i="3"/>
  <c r="AC499" i="3" s="1"/>
  <c r="AA284" i="3"/>
  <c r="AA264" i="3"/>
  <c r="AE250" i="3"/>
  <c r="AA400" i="3"/>
  <c r="AD362" i="3"/>
  <c r="AA398" i="3"/>
  <c r="Z285" i="3"/>
  <c r="AA360" i="3"/>
  <c r="AA332" i="3"/>
  <c r="Z265" i="3"/>
  <c r="AD251" i="3"/>
  <c r="Z401" i="3"/>
  <c r="AA282" i="3"/>
  <c r="AA283" i="3"/>
  <c r="Z399" i="3"/>
  <c r="Z333" i="3"/>
  <c r="AB352" i="3"/>
  <c r="AB270" i="3"/>
  <c r="AB430" i="3"/>
  <c r="AB386" i="3"/>
  <c r="AA353" i="3"/>
  <c r="AB353" i="3" s="1"/>
  <c r="AA271" i="3"/>
  <c r="AB271" i="3" s="1"/>
  <c r="AB462" i="3"/>
  <c r="AB463" i="3" s="1"/>
  <c r="AA294" i="3"/>
  <c r="AA295" i="3" s="1"/>
  <c r="AC326" i="3"/>
  <c r="AA440" i="3"/>
  <c r="AA456" i="3"/>
  <c r="AA304" i="3"/>
  <c r="AB268" i="3"/>
  <c r="AB269" i="3"/>
  <c r="AB327" i="3"/>
  <c r="AA292" i="3"/>
  <c r="AA310" i="3"/>
  <c r="AA296" i="3"/>
  <c r="Z305" i="3"/>
  <c r="AA306" i="3"/>
  <c r="Z293" i="3"/>
  <c r="AE376" i="3"/>
  <c r="AB274" i="3"/>
  <c r="AA508" i="3"/>
  <c r="Z297" i="3"/>
  <c r="AA254" i="3"/>
  <c r="AB286" i="3"/>
  <c r="AB266" i="3"/>
  <c r="AC510" i="3"/>
  <c r="AA275" i="3"/>
  <c r="Z509" i="3"/>
  <c r="AA258" i="3"/>
  <c r="Z255" i="3"/>
  <c r="AC518" i="3"/>
  <c r="AC519" i="3" s="1"/>
  <c r="AB396" i="3"/>
  <c r="AA420" i="3"/>
  <c r="AB324" i="3"/>
  <c r="AA402" i="3"/>
  <c r="AA470" i="3"/>
  <c r="AA397" i="3"/>
  <c r="AC454" i="3"/>
  <c r="AB490" i="3"/>
  <c r="AA298" i="3"/>
  <c r="AD404" i="3"/>
  <c r="AC276" i="3"/>
  <c r="AA230" i="3"/>
  <c r="AA226" i="3"/>
  <c r="AA227" i="3" s="1"/>
  <c r="AA222" i="3"/>
  <c r="AA238" i="3"/>
  <c r="AB228" i="3"/>
  <c r="AB229" i="3" s="1"/>
  <c r="AB232" i="3"/>
  <c r="AC218" i="3"/>
  <c r="AD224" i="3"/>
  <c r="AA236" i="3"/>
  <c r="AB220" i="3"/>
  <c r="AB221" i="3" s="1"/>
  <c r="AB242" i="3"/>
  <c r="AA240" i="3"/>
  <c r="AB214" i="3"/>
  <c r="AA215" i="3"/>
  <c r="AB215" i="3" s="1"/>
  <c r="AA234" i="3"/>
  <c r="AA216" i="3"/>
  <c r="Z235" i="3"/>
  <c r="AA194" i="3"/>
  <c r="AA188" i="3"/>
  <c r="AA198" i="3"/>
  <c r="AA199" i="3" s="1"/>
  <c r="AB184" i="3"/>
  <c r="AB185" i="3" s="1"/>
  <c r="AA182" i="3"/>
  <c r="AA183" i="3" s="1"/>
  <c r="AA190" i="3"/>
  <c r="AB176" i="3"/>
  <c r="AA210" i="3"/>
  <c r="AA211" i="3" s="1"/>
  <c r="AB178" i="3"/>
  <c r="AB179" i="3" s="1"/>
  <c r="AA186" i="3"/>
  <c r="AA196" i="3"/>
  <c r="AA197" i="3"/>
  <c r="AB204" i="3"/>
  <c r="AB205" i="3" s="1"/>
  <c r="AA202" i="3"/>
  <c r="AA203" i="3"/>
  <c r="AC192" i="3"/>
  <c r="AB208" i="3"/>
  <c r="AB209" i="3" s="1"/>
  <c r="AB193" i="3"/>
  <c r="AA180" i="3"/>
  <c r="Z181" i="3"/>
  <c r="AD200" i="3"/>
  <c r="AA206" i="3"/>
  <c r="AD170" i="3"/>
  <c r="AD171" i="3" s="1"/>
  <c r="AC160" i="3"/>
  <c r="AC161" i="3" s="1"/>
  <c r="AA162" i="3"/>
  <c r="Z163" i="3"/>
  <c r="AA150" i="3"/>
  <c r="AB156" i="3"/>
  <c r="AB157" i="3" s="1"/>
  <c r="AA152" i="3"/>
  <c r="AA158" i="3"/>
  <c r="Z159" i="3"/>
  <c r="AA164" i="3"/>
  <c r="AB154" i="3"/>
  <c r="AE172" i="3"/>
  <c r="AC168" i="3"/>
  <c r="AB169" i="3"/>
  <c r="AA166" i="3"/>
  <c r="Z167" i="3"/>
  <c r="AA167" i="3" s="1"/>
  <c r="AA147" i="3"/>
  <c r="AB146" i="3"/>
  <c r="AB142" i="3"/>
  <c r="AA143" i="3"/>
  <c r="AC138" i="3"/>
  <c r="AD144" i="3"/>
  <c r="AC134" i="3"/>
  <c r="AC128" i="3"/>
  <c r="AB139" i="3"/>
  <c r="AC139" i="3" s="1"/>
  <c r="AA126" i="3"/>
  <c r="Z127" i="3"/>
  <c r="AC140" i="3"/>
  <c r="AC141" i="3" s="1"/>
  <c r="AA132" i="3"/>
  <c r="AA130" i="3"/>
  <c r="Z131" i="3"/>
  <c r="AD136" i="3"/>
  <c r="AB120" i="3"/>
  <c r="AB121" i="3" s="1"/>
  <c r="AA75" i="3"/>
  <c r="Z124" i="3"/>
  <c r="X6" i="4" s="1"/>
  <c r="AA118" i="3"/>
  <c r="AA119" i="3" s="1"/>
  <c r="AD112" i="3"/>
  <c r="AD113" i="3" s="1"/>
  <c r="AB114" i="3"/>
  <c r="AA115" i="3"/>
  <c r="Y125" i="3"/>
  <c r="AC110" i="3"/>
  <c r="AA116" i="3"/>
  <c r="AE104" i="3"/>
  <c r="AA108" i="3"/>
  <c r="AA100" i="3"/>
  <c r="AA101" i="3" s="1"/>
  <c r="AB106" i="3"/>
  <c r="AB107" i="3" s="1"/>
  <c r="AB111" i="3"/>
  <c r="Z117" i="3"/>
  <c r="AC102" i="3"/>
  <c r="AC103" i="3"/>
  <c r="AC122" i="3"/>
  <c r="AB123" i="3"/>
  <c r="AC123" i="3" s="1"/>
  <c r="Z96" i="3"/>
  <c r="X5" i="4" s="1"/>
  <c r="Y97" i="3"/>
  <c r="Z81" i="3"/>
  <c r="AA25" i="3"/>
  <c r="Z89" i="3"/>
  <c r="AA71" i="3"/>
  <c r="Y60" i="3"/>
  <c r="Z30" i="3"/>
  <c r="Z31" i="3" s="1"/>
  <c r="Z99" i="3"/>
  <c r="AA98" i="3"/>
  <c r="Z63" i="3"/>
  <c r="AA86" i="3"/>
  <c r="Z87" i="3"/>
  <c r="AB90" i="3"/>
  <c r="AB91" i="3" s="1"/>
  <c r="AA88" i="3"/>
  <c r="AB74" i="3"/>
  <c r="Z65" i="3"/>
  <c r="AB76" i="3"/>
  <c r="AB77" i="3"/>
  <c r="AB84" i="3"/>
  <c r="AA64" i="3"/>
  <c r="AA62" i="3"/>
  <c r="AB70" i="3"/>
  <c r="AC92" i="3"/>
  <c r="AC93" i="3" s="1"/>
  <c r="AA72" i="3"/>
  <c r="AA73" i="3" s="1"/>
  <c r="AC82" i="3"/>
  <c r="AA80" i="3"/>
  <c r="AC66" i="3"/>
  <c r="AC94" i="3"/>
  <c r="AB67" i="3"/>
  <c r="AC67" i="3" s="1"/>
  <c r="AD78" i="3"/>
  <c r="AD79" i="3" s="1"/>
  <c r="AB68" i="3"/>
  <c r="AB69" i="3" s="1"/>
  <c r="AB58" i="3"/>
  <c r="AA59" i="3"/>
  <c r="AB59" i="3" s="1"/>
  <c r="AB45" i="3"/>
  <c r="AB35" i="3"/>
  <c r="AF27" i="3"/>
  <c r="AC57" i="3"/>
  <c r="U23" i="4"/>
  <c r="AE19" i="3"/>
  <c r="AH15" i="3"/>
  <c r="AD17" i="3"/>
  <c r="AD7" i="3"/>
  <c r="AE49" i="3"/>
  <c r="AF3" i="3"/>
  <c r="AB53" i="3"/>
  <c r="AA33" i="3"/>
  <c r="AC47" i="3"/>
  <c r="X29" i="3"/>
  <c r="Z12" i="3"/>
  <c r="Y28" i="3"/>
  <c r="W3" i="4" s="1"/>
  <c r="Y13" i="3"/>
  <c r="AA9" i="3"/>
  <c r="AA39" i="3"/>
  <c r="AA10" i="3"/>
  <c r="Y2" i="4" s="1"/>
  <c r="Z11" i="3"/>
  <c r="AC5" i="3"/>
  <c r="AC54" i="3"/>
  <c r="AB20" i="3"/>
  <c r="AA21" i="3"/>
  <c r="AC50" i="3"/>
  <c r="AB51" i="3"/>
  <c r="AC52" i="3"/>
  <c r="AE6" i="3"/>
  <c r="AF48" i="3"/>
  <c r="AB32" i="3"/>
  <c r="AD4" i="3"/>
  <c r="AE16" i="3"/>
  <c r="AC42" i="3"/>
  <c r="AD36" i="3"/>
  <c r="AB43" i="3"/>
  <c r="AC37" i="3"/>
  <c r="AB24" i="3"/>
  <c r="AB8" i="3"/>
  <c r="AC40" i="3"/>
  <c r="AC44" i="3"/>
  <c r="AG2" i="3"/>
  <c r="AG26" i="3"/>
  <c r="AD56" i="3"/>
  <c r="AB22" i="3"/>
  <c r="AA23" i="3"/>
  <c r="AC34" i="3"/>
  <c r="AF18" i="3"/>
  <c r="AB38" i="3"/>
  <c r="AB55" i="3"/>
  <c r="AI14" i="3"/>
  <c r="AD46" i="3"/>
  <c r="AA99" i="3" l="1"/>
  <c r="Z245" i="3"/>
  <c r="AB517" i="3"/>
  <c r="Z495" i="3"/>
  <c r="AC135" i="3"/>
  <c r="AB85" i="3"/>
  <c r="AA131" i="3"/>
  <c r="AC193" i="3"/>
  <c r="AC413" i="3"/>
  <c r="AA303" i="3"/>
  <c r="AA127" i="3"/>
  <c r="Z485" i="3"/>
  <c r="AC249" i="3"/>
  <c r="AA379" i="3"/>
  <c r="AB431" i="3"/>
  <c r="AA187" i="3"/>
  <c r="AC111" i="3"/>
  <c r="AB397" i="3"/>
  <c r="AB481" i="3"/>
  <c r="AA345" i="3"/>
  <c r="AA414" i="3"/>
  <c r="Y15" i="4" s="1"/>
  <c r="AA421" i="3"/>
  <c r="AA241" i="3"/>
  <c r="AA265" i="3"/>
  <c r="Z213" i="3"/>
  <c r="AC453" i="3"/>
  <c r="AC41" i="3"/>
  <c r="AA297" i="3"/>
  <c r="AA512" i="3"/>
  <c r="Y19" i="4" s="1"/>
  <c r="AA237" i="3"/>
  <c r="AA419" i="3"/>
  <c r="AA494" i="3"/>
  <c r="Y18" i="4" s="1"/>
  <c r="AA501" i="3"/>
  <c r="AA212" i="3"/>
  <c r="Y9" i="4" s="1"/>
  <c r="AC327" i="3"/>
  <c r="AA373" i="3"/>
  <c r="AD469" i="3"/>
  <c r="AE383" i="3"/>
  <c r="AB143" i="3"/>
  <c r="AA441" i="3"/>
  <c r="AC483" i="3"/>
  <c r="AA288" i="3"/>
  <c r="Y11" i="4" s="1"/>
  <c r="AE173" i="3"/>
  <c r="AC351" i="3"/>
  <c r="AA255" i="3"/>
  <c r="AA159" i="3"/>
  <c r="AB437" i="3"/>
  <c r="AA281" i="3"/>
  <c r="AA509" i="3"/>
  <c r="AA63" i="3"/>
  <c r="AB275" i="3"/>
  <c r="AA409" i="3"/>
  <c r="AA331" i="3"/>
  <c r="AA521" i="3"/>
  <c r="Y20" i="4"/>
  <c r="AC511" i="3"/>
  <c r="AA333" i="3"/>
  <c r="AC479" i="3"/>
  <c r="AA163" i="3"/>
  <c r="AB163" i="3" s="1"/>
  <c r="AA309" i="3"/>
  <c r="AB309" i="3" s="1"/>
  <c r="AD343" i="3"/>
  <c r="AA195" i="3"/>
  <c r="AB195" i="3" s="1"/>
  <c r="Y61" i="3"/>
  <c r="W4" i="4"/>
  <c r="AC486" i="3"/>
  <c r="AD444" i="3"/>
  <c r="AB301" i="3"/>
  <c r="AA457" i="3"/>
  <c r="Z149" i="3"/>
  <c r="AA174" i="3"/>
  <c r="Y8" i="4" s="1"/>
  <c r="AA323" i="3"/>
  <c r="Z321" i="3"/>
  <c r="AA319" i="3"/>
  <c r="Z415" i="3"/>
  <c r="AB503" i="3"/>
  <c r="AA433" i="3"/>
  <c r="AA235" i="3"/>
  <c r="AA389" i="3"/>
  <c r="AA244" i="3"/>
  <c r="Y10" i="4" s="1"/>
  <c r="AB520" i="3"/>
  <c r="Z20" i="4" s="1"/>
  <c r="AB487" i="3"/>
  <c r="AA148" i="3"/>
  <c r="AA181" i="3"/>
  <c r="AA320" i="3"/>
  <c r="Y12" i="4" s="1"/>
  <c r="AA348" i="3"/>
  <c r="Z175" i="3"/>
  <c r="AA384" i="3"/>
  <c r="Z513" i="3"/>
  <c r="Z289" i="3"/>
  <c r="Z385" i="3"/>
  <c r="AC279" i="3"/>
  <c r="AD279" i="3" s="1"/>
  <c r="AA293" i="3"/>
  <c r="Z443" i="3"/>
  <c r="AA401" i="3"/>
  <c r="AB497" i="3"/>
  <c r="AD371" i="3"/>
  <c r="AE251" i="3"/>
  <c r="AA305" i="3"/>
  <c r="Z349" i="3"/>
  <c r="AA449" i="3"/>
  <c r="AA484" i="3"/>
  <c r="Y17" i="4" s="1"/>
  <c r="AC246" i="3"/>
  <c r="AC247" i="3" s="1"/>
  <c r="AA399" i="3"/>
  <c r="AA442" i="3"/>
  <c r="Y16" i="4" s="1"/>
  <c r="AB416" i="3"/>
  <c r="AB115" i="3"/>
  <c r="AD313" i="3"/>
  <c r="AB515" i="3"/>
  <c r="AB447" i="3"/>
  <c r="AB378" i="3"/>
  <c r="AB379" i="3" s="1"/>
  <c r="AB402" i="3"/>
  <c r="AB306" i="3"/>
  <c r="AB307" i="3" s="1"/>
  <c r="AC430" i="3"/>
  <c r="AC431" i="3"/>
  <c r="AA403" i="3"/>
  <c r="AB403" i="3" s="1"/>
  <c r="AC270" i="3"/>
  <c r="AC271" i="3" s="1"/>
  <c r="AB368" i="3"/>
  <c r="AB369" i="3" s="1"/>
  <c r="AC514" i="3"/>
  <c r="AB504" i="3"/>
  <c r="AB505" i="3" s="1"/>
  <c r="AB322" i="3"/>
  <c r="AD454" i="3"/>
  <c r="AC455" i="3"/>
  <c r="AD248" i="3"/>
  <c r="AD249" i="3" s="1"/>
  <c r="AB264" i="3"/>
  <c r="AC340" i="3"/>
  <c r="AD350" i="3"/>
  <c r="AB262" i="3"/>
  <c r="AB296" i="3"/>
  <c r="AB290" i="3"/>
  <c r="AB310" i="3"/>
  <c r="AB420" i="3"/>
  <c r="AC328" i="3"/>
  <c r="AB292" i="3"/>
  <c r="AC374" i="3"/>
  <c r="AC375" i="3" s="1"/>
  <c r="AC380" i="3"/>
  <c r="AB252" i="3"/>
  <c r="AC480" i="3"/>
  <c r="AB381" i="3"/>
  <c r="AD518" i="3"/>
  <c r="AD519" i="3" s="1"/>
  <c r="AB500" i="3"/>
  <c r="AB488" i="3"/>
  <c r="AB489" i="3"/>
  <c r="AD316" i="3"/>
  <c r="AD317" i="3"/>
  <c r="AD424" i="3"/>
  <c r="AE476" i="3"/>
  <c r="AB304" i="3"/>
  <c r="AB305" i="3" s="1"/>
  <c r="AC496" i="3"/>
  <c r="AB426" i="3"/>
  <c r="AB427" i="3" s="1"/>
  <c r="AH394" i="3"/>
  <c r="AH395" i="3" s="1"/>
  <c r="AB450" i="3"/>
  <c r="AB492" i="3"/>
  <c r="AC346" i="3"/>
  <c r="AB280" i="3"/>
  <c r="AB281" i="3" s="1"/>
  <c r="AB256" i="3"/>
  <c r="AB282" i="3"/>
  <c r="AB283" i="3" s="1"/>
  <c r="AC446" i="3"/>
  <c r="AB258" i="3"/>
  <c r="AB410" i="3"/>
  <c r="AC516" i="3"/>
  <c r="AB418" i="3"/>
  <c r="AB332" i="3"/>
  <c r="AD276" i="3"/>
  <c r="AB360" i="3"/>
  <c r="AB438" i="3"/>
  <c r="AB439" i="3" s="1"/>
  <c r="AC502" i="3"/>
  <c r="AE342" i="3"/>
  <c r="AC434" i="3"/>
  <c r="AC277" i="3"/>
  <c r="AA361" i="3"/>
  <c r="AD466" i="3"/>
  <c r="AD467" i="3" s="1"/>
  <c r="AB435" i="3"/>
  <c r="AC435" i="3" s="1"/>
  <c r="AB284" i="3"/>
  <c r="AA285" i="3"/>
  <c r="AC386" i="3"/>
  <c r="AB347" i="3"/>
  <c r="AB406" i="3"/>
  <c r="AB470" i="3"/>
  <c r="AC474" i="3"/>
  <c r="AC475" i="3" s="1"/>
  <c r="AE468" i="3"/>
  <c r="AC274" i="3"/>
  <c r="AF376" i="3"/>
  <c r="AD336" i="3"/>
  <c r="AA257" i="3"/>
  <c r="AB260" i="3"/>
  <c r="AB408" i="3"/>
  <c r="AB409" i="3" s="1"/>
  <c r="AC314" i="3"/>
  <c r="AB448" i="3"/>
  <c r="AB330" i="3"/>
  <c r="AA407" i="3"/>
  <c r="AA471" i="3"/>
  <c r="AB344" i="3"/>
  <c r="AC324" i="3"/>
  <c r="AB372" i="3"/>
  <c r="AB373" i="3"/>
  <c r="AB508" i="3"/>
  <c r="AA451" i="3"/>
  <c r="AD498" i="3"/>
  <c r="AD499" i="3" s="1"/>
  <c r="AB387" i="3"/>
  <c r="AD278" i="3"/>
  <c r="AC338" i="3"/>
  <c r="AB325" i="3"/>
  <c r="AC352" i="3"/>
  <c r="AC353" i="3" s="1"/>
  <c r="AC506" i="3"/>
  <c r="AA291" i="3"/>
  <c r="AB507" i="3"/>
  <c r="AC507" i="3" s="1"/>
  <c r="AA311" i="3"/>
  <c r="AB311" i="3" s="1"/>
  <c r="AC358" i="3"/>
  <c r="AB318" i="3"/>
  <c r="AB359" i="3"/>
  <c r="AB366" i="3"/>
  <c r="AB367" i="3" s="1"/>
  <c r="AB329" i="3"/>
  <c r="AB432" i="3"/>
  <c r="AC396" i="3"/>
  <c r="AC397" i="3" s="1"/>
  <c r="AD452" i="3"/>
  <c r="AB334" i="3"/>
  <c r="AB458" i="3"/>
  <c r="AB459" i="3" s="1"/>
  <c r="AA259" i="3"/>
  <c r="AC268" i="3"/>
  <c r="AC269" i="3" s="1"/>
  <c r="AE404" i="3"/>
  <c r="AD510" i="3"/>
  <c r="AB456" i="3"/>
  <c r="AC364" i="3"/>
  <c r="AE370" i="3"/>
  <c r="AD405" i="3"/>
  <c r="AC266" i="3"/>
  <c r="AB398" i="3"/>
  <c r="AB365" i="3"/>
  <c r="AD422" i="3"/>
  <c r="AB388" i="3"/>
  <c r="AD412" i="3"/>
  <c r="AC300" i="3"/>
  <c r="AC436" i="3"/>
  <c r="AB298" i="3"/>
  <c r="AB267" i="3"/>
  <c r="AB440" i="3"/>
  <c r="AA299" i="3"/>
  <c r="AC286" i="3"/>
  <c r="AE362" i="3"/>
  <c r="AB472" i="3"/>
  <c r="AB354" i="3"/>
  <c r="AB390" i="3"/>
  <c r="AB302" i="3"/>
  <c r="AB287" i="3"/>
  <c r="AD326" i="3"/>
  <c r="AD363" i="3"/>
  <c r="AA473" i="3"/>
  <c r="AB473" i="3" s="1"/>
  <c r="AA355" i="3"/>
  <c r="AA391" i="3"/>
  <c r="AE312" i="3"/>
  <c r="AE313" i="3"/>
  <c r="AD478" i="3"/>
  <c r="AB254" i="3"/>
  <c r="AC356" i="3"/>
  <c r="AD428" i="3"/>
  <c r="AC490" i="3"/>
  <c r="AB294" i="3"/>
  <c r="AB400" i="3"/>
  <c r="AB357" i="3"/>
  <c r="AB460" i="3"/>
  <c r="AB392" i="3"/>
  <c r="AC429" i="3"/>
  <c r="AB308" i="3"/>
  <c r="AB491" i="3"/>
  <c r="AF250" i="3"/>
  <c r="AC464" i="3"/>
  <c r="AC465" i="3" s="1"/>
  <c r="AA393" i="3"/>
  <c r="AB272" i="3"/>
  <c r="AF382" i="3"/>
  <c r="AC462" i="3"/>
  <c r="AC463" i="3" s="1"/>
  <c r="AD482" i="3"/>
  <c r="AA261" i="3"/>
  <c r="AA273" i="3"/>
  <c r="AB273" i="3" s="1"/>
  <c r="AB240" i="3"/>
  <c r="AB216" i="3"/>
  <c r="AB234" i="3"/>
  <c r="AC242" i="3"/>
  <c r="AB243" i="3"/>
  <c r="AC220" i="3"/>
  <c r="AC221" i="3"/>
  <c r="AC214" i="3"/>
  <c r="AD218" i="3"/>
  <c r="AC232" i="3"/>
  <c r="AB233" i="3"/>
  <c r="AC233" i="3" s="1"/>
  <c r="AB238" i="3"/>
  <c r="AA239" i="3"/>
  <c r="AB239" i="3" s="1"/>
  <c r="AB222" i="3"/>
  <c r="AA223" i="3"/>
  <c r="AA217" i="3"/>
  <c r="AB236" i="3"/>
  <c r="AE224" i="3"/>
  <c r="AD225" i="3"/>
  <c r="AE225" i="3" s="1"/>
  <c r="AC219" i="3"/>
  <c r="AC228" i="3"/>
  <c r="AB226" i="3"/>
  <c r="AB227" i="3" s="1"/>
  <c r="AB230" i="3"/>
  <c r="AA231" i="3"/>
  <c r="AD192" i="3"/>
  <c r="AB202" i="3"/>
  <c r="AB203" i="3" s="1"/>
  <c r="AB190" i="3"/>
  <c r="AC208" i="3"/>
  <c r="AC209" i="3" s="1"/>
  <c r="AC204" i="3"/>
  <c r="AC205" i="3"/>
  <c r="AB182" i="3"/>
  <c r="AB183" i="3" s="1"/>
  <c r="AC184" i="3"/>
  <c r="AB196" i="3"/>
  <c r="AB186" i="3"/>
  <c r="AB187" i="3"/>
  <c r="AC178" i="3"/>
  <c r="AC179" i="3" s="1"/>
  <c r="AB210" i="3"/>
  <c r="AB211" i="3" s="1"/>
  <c r="AC176" i="3"/>
  <c r="AB177" i="3"/>
  <c r="AC177" i="3" s="1"/>
  <c r="AA191" i="3"/>
  <c r="AB206" i="3"/>
  <c r="AA207" i="3"/>
  <c r="AB207" i="3" s="1"/>
  <c r="AB198" i="3"/>
  <c r="AB199" i="3"/>
  <c r="AE200" i="3"/>
  <c r="AB188" i="3"/>
  <c r="AD201" i="3"/>
  <c r="AA189" i="3"/>
  <c r="AB180" i="3"/>
  <c r="AB194" i="3"/>
  <c r="AB166" i="3"/>
  <c r="AB150" i="3"/>
  <c r="AB162" i="3"/>
  <c r="AD160" i="3"/>
  <c r="AD161" i="3" s="1"/>
  <c r="AE170" i="3"/>
  <c r="AE171" i="3"/>
  <c r="AD168" i="3"/>
  <c r="AC169" i="3"/>
  <c r="AD169" i="3" s="1"/>
  <c r="AF172" i="3"/>
  <c r="AA151" i="3"/>
  <c r="AB151" i="3" s="1"/>
  <c r="AC154" i="3"/>
  <c r="AB155" i="3"/>
  <c r="AB164" i="3"/>
  <c r="AA165" i="3"/>
  <c r="AB158" i="3"/>
  <c r="AB159" i="3" s="1"/>
  <c r="AB152" i="3"/>
  <c r="AA153" i="3"/>
  <c r="AC156" i="3"/>
  <c r="AC157" i="3" s="1"/>
  <c r="AB147" i="3"/>
  <c r="AE136" i="3"/>
  <c r="AE137" i="3" s="1"/>
  <c r="AB132" i="3"/>
  <c r="AB130" i="3"/>
  <c r="AB131" i="3"/>
  <c r="AD128" i="3"/>
  <c r="AA133" i="3"/>
  <c r="AD140" i="3"/>
  <c r="AD141" i="3" s="1"/>
  <c r="AB126" i="3"/>
  <c r="AC129" i="3"/>
  <c r="AD134" i="3"/>
  <c r="AD135" i="3" s="1"/>
  <c r="AE144" i="3"/>
  <c r="AD145" i="3"/>
  <c r="AE145" i="3" s="1"/>
  <c r="AD138" i="3"/>
  <c r="AD139" i="3" s="1"/>
  <c r="AC142" i="3"/>
  <c r="AC146" i="3"/>
  <c r="AC120" i="3"/>
  <c r="AC121" i="3" s="1"/>
  <c r="AA96" i="3"/>
  <c r="Y5" i="4" s="1"/>
  <c r="Z125" i="3"/>
  <c r="AA124" i="3"/>
  <c r="Y6" i="4" s="1"/>
  <c r="AD122" i="3"/>
  <c r="AD123" i="3" s="1"/>
  <c r="AD102" i="3"/>
  <c r="AD103" i="3" s="1"/>
  <c r="AB116" i="3"/>
  <c r="AA117" i="3"/>
  <c r="AB117" i="3" s="1"/>
  <c r="AD110" i="3"/>
  <c r="AC106" i="3"/>
  <c r="AC107" i="3" s="1"/>
  <c r="AB108" i="3"/>
  <c r="AF104" i="3"/>
  <c r="AB100" i="3"/>
  <c r="AA109" i="3"/>
  <c r="AE105" i="3"/>
  <c r="AC114" i="3"/>
  <c r="AE112" i="3"/>
  <c r="AB118" i="3"/>
  <c r="AB71" i="3"/>
  <c r="AB25" i="3"/>
  <c r="AA89" i="3"/>
  <c r="AA87" i="3"/>
  <c r="Z60" i="3"/>
  <c r="AA30" i="3"/>
  <c r="AA31" i="3" s="1"/>
  <c r="AC35" i="3"/>
  <c r="Z97" i="3"/>
  <c r="AB98" i="3"/>
  <c r="AB99" i="3" s="1"/>
  <c r="AB64" i="3"/>
  <c r="AC70" i="3"/>
  <c r="AB62" i="3"/>
  <c r="AA65" i="3"/>
  <c r="AC84" i="3"/>
  <c r="AC85" i="3" s="1"/>
  <c r="AC68" i="3"/>
  <c r="AC69" i="3" s="1"/>
  <c r="AB86" i="3"/>
  <c r="AD94" i="3"/>
  <c r="AC95" i="3"/>
  <c r="AD95" i="3" s="1"/>
  <c r="AD66" i="3"/>
  <c r="AD67" i="3" s="1"/>
  <c r="AB80" i="3"/>
  <c r="AA81" i="3"/>
  <c r="AD82" i="3"/>
  <c r="AC83" i="3"/>
  <c r="AB72" i="3"/>
  <c r="AD92" i="3"/>
  <c r="AC76" i="3"/>
  <c r="AC77" i="3" s="1"/>
  <c r="AC74" i="3"/>
  <c r="AB88" i="3"/>
  <c r="AE78" i="3"/>
  <c r="AE79" i="3" s="1"/>
  <c r="AB75" i="3"/>
  <c r="AC75" i="3" s="1"/>
  <c r="AC90" i="3"/>
  <c r="AC91" i="3" s="1"/>
  <c r="AC58" i="3"/>
  <c r="AC59" i="3" s="1"/>
  <c r="AI15" i="3"/>
  <c r="AG27" i="3"/>
  <c r="AC51" i="3"/>
  <c r="AB21" i="3"/>
  <c r="AD57" i="3"/>
  <c r="AE17" i="3"/>
  <c r="V23" i="4"/>
  <c r="AF49" i="3"/>
  <c r="AG3" i="3"/>
  <c r="AB23" i="3"/>
  <c r="Z13" i="3"/>
  <c r="AC43" i="3"/>
  <c r="AB33" i="3"/>
  <c r="AD47" i="3"/>
  <c r="Y29" i="3"/>
  <c r="AA12" i="3"/>
  <c r="Z28" i="3"/>
  <c r="X3" i="4" s="1"/>
  <c r="AB39" i="3"/>
  <c r="AA11" i="3"/>
  <c r="AC55" i="3"/>
  <c r="AD37" i="3"/>
  <c r="AD5" i="3"/>
  <c r="AB10" i="3"/>
  <c r="Z2" i="4" s="1"/>
  <c r="AB9" i="3"/>
  <c r="AC22" i="3"/>
  <c r="AD44" i="3"/>
  <c r="AC32" i="3"/>
  <c r="AC45" i="3"/>
  <c r="AC38" i="3"/>
  <c r="AD52" i="3"/>
  <c r="AF6" i="3"/>
  <c r="AC20" i="3"/>
  <c r="AE36" i="3"/>
  <c r="AC53" i="3"/>
  <c r="AG18" i="3"/>
  <c r="AE7" i="3"/>
  <c r="AF19" i="3"/>
  <c r="AC24" i="3"/>
  <c r="AD50" i="3"/>
  <c r="AD42" i="3"/>
  <c r="AE46" i="3"/>
  <c r="AF16" i="3"/>
  <c r="AJ14" i="3"/>
  <c r="AD40" i="3"/>
  <c r="AH26" i="3"/>
  <c r="AD54" i="3"/>
  <c r="AD34" i="3"/>
  <c r="AE56" i="3"/>
  <c r="AE4" i="3"/>
  <c r="AH2" i="3"/>
  <c r="AC8" i="3"/>
  <c r="AG48" i="3"/>
  <c r="AE371" i="3" l="1"/>
  <c r="AD453" i="3"/>
  <c r="AB384" i="3"/>
  <c r="Z14" i="4" s="1"/>
  <c r="AB494" i="3"/>
  <c r="Z18" i="4" s="1"/>
  <c r="AB87" i="3"/>
  <c r="AD483" i="3"/>
  <c r="AB331" i="3"/>
  <c r="AB441" i="3"/>
  <c r="AB323" i="3"/>
  <c r="AC143" i="3"/>
  <c r="AC497" i="3"/>
  <c r="AD111" i="3"/>
  <c r="AC437" i="3"/>
  <c r="AB421" i="3"/>
  <c r="AB457" i="3"/>
  <c r="AB191" i="3"/>
  <c r="AB288" i="3"/>
  <c r="Z11" i="4" s="1"/>
  <c r="AB109" i="3"/>
  <c r="AC147" i="3"/>
  <c r="AB297" i="3"/>
  <c r="AB153" i="3"/>
  <c r="AA495" i="3"/>
  <c r="AC243" i="3"/>
  <c r="AD41" i="3"/>
  <c r="AC267" i="3"/>
  <c r="AC275" i="3"/>
  <c r="AE201" i="3"/>
  <c r="AF201" i="3" s="1"/>
  <c r="AC481" i="3"/>
  <c r="AA513" i="3"/>
  <c r="AC301" i="3"/>
  <c r="AD301" i="3" s="1"/>
  <c r="AD219" i="3"/>
  <c r="AE219" i="3" s="1"/>
  <c r="AD277" i="3"/>
  <c r="AD429" i="3"/>
  <c r="AB521" i="3"/>
  <c r="AF173" i="3"/>
  <c r="AC71" i="3"/>
  <c r="AA289" i="3"/>
  <c r="AF251" i="3"/>
  <c r="AD35" i="3"/>
  <c r="AE363" i="3"/>
  <c r="AB231" i="3"/>
  <c r="AA385" i="3"/>
  <c r="Y14" i="4"/>
  <c r="AA349" i="3"/>
  <c r="Y13" i="4"/>
  <c r="AC365" i="3"/>
  <c r="AB399" i="3"/>
  <c r="AB361" i="3"/>
  <c r="AB223" i="3"/>
  <c r="AA149" i="3"/>
  <c r="Y7" i="4"/>
  <c r="AC487" i="3"/>
  <c r="AE405" i="3"/>
  <c r="AB512" i="3"/>
  <c r="Z19" i="4" s="1"/>
  <c r="AD479" i="3"/>
  <c r="AE479" i="3" s="1"/>
  <c r="AC503" i="3"/>
  <c r="AB389" i="3"/>
  <c r="AB165" i="3"/>
  <c r="AC165" i="3" s="1"/>
  <c r="AB391" i="3"/>
  <c r="AB471" i="3"/>
  <c r="AB333" i="3"/>
  <c r="AB407" i="3"/>
  <c r="AC407" i="3" s="1"/>
  <c r="AB244" i="3"/>
  <c r="Z10" i="4" s="1"/>
  <c r="AB63" i="3"/>
  <c r="AA485" i="3"/>
  <c r="AF383" i="3"/>
  <c r="AB299" i="3"/>
  <c r="AC329" i="3"/>
  <c r="Z61" i="3"/>
  <c r="X4" i="4"/>
  <c r="AE469" i="3"/>
  <c r="AB217" i="3"/>
  <c r="AC447" i="3"/>
  <c r="AA415" i="3"/>
  <c r="AC359" i="3"/>
  <c r="AB212" i="3"/>
  <c r="Z9" i="4" s="1"/>
  <c r="AA213" i="3"/>
  <c r="AB291" i="3"/>
  <c r="AB319" i="3"/>
  <c r="AB257" i="3"/>
  <c r="AC257" i="3" s="1"/>
  <c r="AB414" i="3"/>
  <c r="Z15" i="4" s="1"/>
  <c r="AC357" i="3"/>
  <c r="AB401" i="3"/>
  <c r="AB320" i="3"/>
  <c r="AC491" i="3"/>
  <c r="AB442" i="3"/>
  <c r="Z16" i="4" s="1"/>
  <c r="AC416" i="3"/>
  <c r="AB417" i="3"/>
  <c r="AA443" i="3"/>
  <c r="AC155" i="3"/>
  <c r="AC215" i="3"/>
  <c r="AC325" i="3"/>
  <c r="AD455" i="3"/>
  <c r="AB348" i="3"/>
  <c r="Z13" i="4" s="1"/>
  <c r="AA175" i="3"/>
  <c r="AB261" i="3"/>
  <c r="AC515" i="3"/>
  <c r="AC520" i="3"/>
  <c r="AA20" i="4" s="1"/>
  <c r="AB174" i="3"/>
  <c r="Z8" i="4" s="1"/>
  <c r="AC287" i="3"/>
  <c r="AB259" i="3"/>
  <c r="AB89" i="3"/>
  <c r="AD129" i="3"/>
  <c r="AB127" i="3"/>
  <c r="AB148" i="3"/>
  <c r="Z7" i="4" s="1"/>
  <c r="AE444" i="3"/>
  <c r="AB181" i="3"/>
  <c r="AB393" i="3"/>
  <c r="AB449" i="3"/>
  <c r="AB484" i="3"/>
  <c r="Z17" i="4" s="1"/>
  <c r="AC381" i="3"/>
  <c r="AF105" i="3"/>
  <c r="AB189" i="3"/>
  <c r="AD445" i="3"/>
  <c r="AD486" i="3"/>
  <c r="AD246" i="3"/>
  <c r="AD247" i="3"/>
  <c r="AA245" i="3"/>
  <c r="AC387" i="3"/>
  <c r="AA321" i="3"/>
  <c r="AE350" i="3"/>
  <c r="AC366" i="3"/>
  <c r="AC264" i="3"/>
  <c r="AD480" i="3"/>
  <c r="AC294" i="3"/>
  <c r="AC252" i="3"/>
  <c r="AC253" i="3"/>
  <c r="AE248" i="3"/>
  <c r="AE249" i="3" s="1"/>
  <c r="AC354" i="3"/>
  <c r="AC408" i="3"/>
  <c r="AC409" i="3"/>
  <c r="AD364" i="3"/>
  <c r="AC260" i="3"/>
  <c r="AC472" i="3"/>
  <c r="AC456" i="3"/>
  <c r="AC292" i="3"/>
  <c r="AB293" i="3"/>
  <c r="AC293" i="3" s="1"/>
  <c r="AF404" i="3"/>
  <c r="AC254" i="3"/>
  <c r="AE276" i="3"/>
  <c r="AC440" i="3"/>
  <c r="AE278" i="3"/>
  <c r="AE279" i="3" s="1"/>
  <c r="AF468" i="3"/>
  <c r="AD496" i="3"/>
  <c r="AC420" i="3"/>
  <c r="AC421" i="3" s="1"/>
  <c r="AC500" i="3"/>
  <c r="AD340" i="3"/>
  <c r="AE326" i="3"/>
  <c r="AC460" i="3"/>
  <c r="AC448" i="3"/>
  <c r="AC449" i="3" s="1"/>
  <c r="AD266" i="3"/>
  <c r="AC390" i="3"/>
  <c r="AD434" i="3"/>
  <c r="AF342" i="3"/>
  <c r="AE482" i="3"/>
  <c r="AE483" i="3"/>
  <c r="AE510" i="3"/>
  <c r="AD352" i="3"/>
  <c r="AC438" i="3"/>
  <c r="AC298" i="3"/>
  <c r="AE498" i="3"/>
  <c r="AC304" i="3"/>
  <c r="AC305" i="3" s="1"/>
  <c r="AC310" i="3"/>
  <c r="AC311" i="3" s="1"/>
  <c r="AB461" i="3"/>
  <c r="AC256" i="3"/>
  <c r="AD314" i="3"/>
  <c r="AC284" i="3"/>
  <c r="AB285" i="3"/>
  <c r="AB501" i="3"/>
  <c r="AC318" i="3"/>
  <c r="AC330" i="3"/>
  <c r="AC331" i="3"/>
  <c r="AC302" i="3"/>
  <c r="AD346" i="3"/>
  <c r="AC315" i="3"/>
  <c r="AB295" i="3"/>
  <c r="AC492" i="3"/>
  <c r="AB355" i="3"/>
  <c r="AB385" i="3" s="1"/>
  <c r="AD380" i="3"/>
  <c r="AE343" i="3"/>
  <c r="AD462" i="3"/>
  <c r="AD463" i="3" s="1"/>
  <c r="AE336" i="3"/>
  <c r="AC322" i="3"/>
  <c r="AC323" i="3"/>
  <c r="AF362" i="3"/>
  <c r="AD337" i="3"/>
  <c r="AE337" i="3" s="1"/>
  <c r="AG376" i="3"/>
  <c r="AD356" i="3"/>
  <c r="AD338" i="3"/>
  <c r="AC426" i="3"/>
  <c r="AC427" i="3" s="1"/>
  <c r="AC272" i="3"/>
  <c r="AC273" i="3" s="1"/>
  <c r="AC339" i="3"/>
  <c r="AE478" i="3"/>
  <c r="AC458" i="3"/>
  <c r="AC459" i="3" s="1"/>
  <c r="AC334" i="3"/>
  <c r="AD474" i="3"/>
  <c r="AF476" i="3"/>
  <c r="AF312" i="3"/>
  <c r="AB335" i="3"/>
  <c r="AG250" i="3"/>
  <c r="AC508" i="3"/>
  <c r="AC470" i="3"/>
  <c r="AD516" i="3"/>
  <c r="AE424" i="3"/>
  <c r="AC290" i="3"/>
  <c r="AD430" i="3"/>
  <c r="AD431" i="3" s="1"/>
  <c r="AE452" i="3"/>
  <c r="AE453" i="3" s="1"/>
  <c r="AB509" i="3"/>
  <c r="AC517" i="3"/>
  <c r="AD425" i="3"/>
  <c r="AC398" i="3"/>
  <c r="AE466" i="3"/>
  <c r="AE467" i="3"/>
  <c r="AE422" i="3"/>
  <c r="AC282" i="3"/>
  <c r="AE518" i="3"/>
  <c r="AC341" i="3"/>
  <c r="AC400" i="3"/>
  <c r="AD358" i="3"/>
  <c r="AD359" i="3"/>
  <c r="AC280" i="3"/>
  <c r="AB303" i="3"/>
  <c r="AB265" i="3"/>
  <c r="AF370" i="3"/>
  <c r="AF371" i="3"/>
  <c r="AC347" i="3"/>
  <c r="AB253" i="3"/>
  <c r="AB493" i="3"/>
  <c r="AD490" i="3"/>
  <c r="AD506" i="3"/>
  <c r="AD507" i="3" s="1"/>
  <c r="AE454" i="3"/>
  <c r="AD374" i="3"/>
  <c r="AD375" i="3" s="1"/>
  <c r="AE428" i="3"/>
  <c r="AC450" i="3"/>
  <c r="AD502" i="3"/>
  <c r="AB451" i="3"/>
  <c r="AG382" i="3"/>
  <c r="AD511" i="3"/>
  <c r="AC504" i="3"/>
  <c r="AC505" i="3"/>
  <c r="AD286" i="3"/>
  <c r="AI394" i="3"/>
  <c r="AI395" i="3" s="1"/>
  <c r="AF377" i="3"/>
  <c r="AD514" i="3"/>
  <c r="AD268" i="3"/>
  <c r="AD269" i="3"/>
  <c r="AC360" i="3"/>
  <c r="AC361" i="3"/>
  <c r="AD328" i="3"/>
  <c r="AD329" i="3" s="1"/>
  <c r="AB255" i="3"/>
  <c r="AD274" i="3"/>
  <c r="AD275" i="3" s="1"/>
  <c r="AC368" i="3"/>
  <c r="AC369" i="3" s="1"/>
  <c r="AC332" i="3"/>
  <c r="AD270" i="3"/>
  <c r="AD464" i="3"/>
  <c r="AC418" i="3"/>
  <c r="AD436" i="3"/>
  <c r="AB419" i="3"/>
  <c r="AE477" i="3"/>
  <c r="AD300" i="3"/>
  <c r="AC406" i="3"/>
  <c r="AC410" i="3"/>
  <c r="AC296" i="3"/>
  <c r="AC306" i="3"/>
  <c r="AC308" i="3"/>
  <c r="AE412" i="3"/>
  <c r="AD396" i="3"/>
  <c r="AC372" i="3"/>
  <c r="AC373" i="3" s="1"/>
  <c r="AB411" i="3"/>
  <c r="AE316" i="3"/>
  <c r="AC262" i="3"/>
  <c r="AC402" i="3"/>
  <c r="AD413" i="3"/>
  <c r="AC432" i="3"/>
  <c r="AD324" i="3"/>
  <c r="AC258" i="3"/>
  <c r="AB263" i="3"/>
  <c r="AC263" i="3" s="1"/>
  <c r="AC388" i="3"/>
  <c r="AB433" i="3"/>
  <c r="AD386" i="3"/>
  <c r="AD387" i="3" s="1"/>
  <c r="AC488" i="3"/>
  <c r="AC489" i="3" s="1"/>
  <c r="AC344" i="3"/>
  <c r="AD423" i="3"/>
  <c r="AD351" i="3"/>
  <c r="AC392" i="3"/>
  <c r="AD327" i="3"/>
  <c r="AB345" i="3"/>
  <c r="AD446" i="3"/>
  <c r="AC378" i="3"/>
  <c r="AD228" i="3"/>
  <c r="AF224" i="3"/>
  <c r="AF225" i="3"/>
  <c r="AC236" i="3"/>
  <c r="AB237" i="3"/>
  <c r="AC222" i="3"/>
  <c r="AC238" i="3"/>
  <c r="AD242" i="3"/>
  <c r="AC234" i="3"/>
  <c r="AC230" i="3"/>
  <c r="AC216" i="3"/>
  <c r="AD232" i="3"/>
  <c r="AE218" i="3"/>
  <c r="AD214" i="3"/>
  <c r="AD220" i="3"/>
  <c r="AD221" i="3"/>
  <c r="AB235" i="3"/>
  <c r="AC235" i="3" s="1"/>
  <c r="AC226" i="3"/>
  <c r="AC227" i="3" s="1"/>
  <c r="AC240" i="3"/>
  <c r="AC229" i="3"/>
  <c r="AD229" i="3" s="1"/>
  <c r="AB241" i="3"/>
  <c r="AD178" i="3"/>
  <c r="AC196" i="3"/>
  <c r="AD184" i="3"/>
  <c r="AC185" i="3"/>
  <c r="AC206" i="3"/>
  <c r="AC182" i="3"/>
  <c r="AC198" i="3"/>
  <c r="AC199" i="3" s="1"/>
  <c r="AD176" i="3"/>
  <c r="AC186" i="3"/>
  <c r="AC187" i="3"/>
  <c r="AB197" i="3"/>
  <c r="AC210" i="3"/>
  <c r="AC211" i="3"/>
  <c r="AD204" i="3"/>
  <c r="AD205" i="3" s="1"/>
  <c r="AC194" i="3"/>
  <c r="AC195" i="3" s="1"/>
  <c r="AD208" i="3"/>
  <c r="AD209" i="3"/>
  <c r="AC180" i="3"/>
  <c r="AC190" i="3"/>
  <c r="AC188" i="3"/>
  <c r="AC202" i="3"/>
  <c r="AE192" i="3"/>
  <c r="AF200" i="3"/>
  <c r="AD193" i="3"/>
  <c r="AD154" i="3"/>
  <c r="AD156" i="3"/>
  <c r="AD157" i="3" s="1"/>
  <c r="AG172" i="3"/>
  <c r="AE160" i="3"/>
  <c r="AC166" i="3"/>
  <c r="AC162" i="3"/>
  <c r="AC163" i="3" s="1"/>
  <c r="AB167" i="3"/>
  <c r="AC167" i="3" s="1"/>
  <c r="AE168" i="3"/>
  <c r="AC152" i="3"/>
  <c r="AC158" i="3"/>
  <c r="AC159" i="3"/>
  <c r="AF170" i="3"/>
  <c r="AF171" i="3"/>
  <c r="AC150" i="3"/>
  <c r="AC164" i="3"/>
  <c r="AD146" i="3"/>
  <c r="AE138" i="3"/>
  <c r="AE139" i="3" s="1"/>
  <c r="AD142" i="3"/>
  <c r="AD143" i="3" s="1"/>
  <c r="AF144" i="3"/>
  <c r="AF145" i="3"/>
  <c r="AE134" i="3"/>
  <c r="AE135" i="3" s="1"/>
  <c r="AC126" i="3"/>
  <c r="AE140" i="3"/>
  <c r="AE141" i="3"/>
  <c r="AE128" i="3"/>
  <c r="AC130" i="3"/>
  <c r="AC131" i="3" s="1"/>
  <c r="AC132" i="3"/>
  <c r="AB133" i="3"/>
  <c r="AC133" i="3" s="1"/>
  <c r="AF136" i="3"/>
  <c r="AD120" i="3"/>
  <c r="AD121" i="3" s="1"/>
  <c r="AA97" i="3"/>
  <c r="AB124" i="3"/>
  <c r="Z6" i="4" s="1"/>
  <c r="AC118" i="3"/>
  <c r="AD114" i="3"/>
  <c r="AC115" i="3"/>
  <c r="AC100" i="3"/>
  <c r="AB101" i="3"/>
  <c r="AC116" i="3"/>
  <c r="AC117" i="3" s="1"/>
  <c r="AA125" i="3"/>
  <c r="AF112" i="3"/>
  <c r="AG104" i="3"/>
  <c r="AB119" i="3"/>
  <c r="AE113" i="3"/>
  <c r="AC108" i="3"/>
  <c r="AD106" i="3"/>
  <c r="AD107" i="3" s="1"/>
  <c r="AE110" i="3"/>
  <c r="AE102" i="3"/>
  <c r="AE103" i="3" s="1"/>
  <c r="AE122" i="3"/>
  <c r="AE123" i="3"/>
  <c r="AD83" i="3"/>
  <c r="AB81" i="3"/>
  <c r="AE57" i="3"/>
  <c r="AH27" i="3"/>
  <c r="AA60" i="3"/>
  <c r="AB30" i="3"/>
  <c r="AB31" i="3" s="1"/>
  <c r="AB65" i="3"/>
  <c r="AB96" i="3"/>
  <c r="Z5" i="4" s="1"/>
  <c r="AC98" i="3"/>
  <c r="AE92" i="3"/>
  <c r="AD93" i="3"/>
  <c r="AE93" i="3" s="1"/>
  <c r="AC72" i="3"/>
  <c r="AB73" i="3"/>
  <c r="AD76" i="3"/>
  <c r="AD77" i="3" s="1"/>
  <c r="AC80" i="3"/>
  <c r="AC81" i="3" s="1"/>
  <c r="AD84" i="3"/>
  <c r="AD85" i="3" s="1"/>
  <c r="AC62" i="3"/>
  <c r="AD70" i="3"/>
  <c r="AE82" i="3"/>
  <c r="AE66" i="3"/>
  <c r="AE67" i="3" s="1"/>
  <c r="AF78" i="3"/>
  <c r="AF79" i="3" s="1"/>
  <c r="AC88" i="3"/>
  <c r="AE94" i="3"/>
  <c r="AE95" i="3" s="1"/>
  <c r="AC86" i="3"/>
  <c r="AC87" i="3" s="1"/>
  <c r="AD68" i="3"/>
  <c r="AD69" i="3" s="1"/>
  <c r="AD90" i="3"/>
  <c r="AD91" i="3" s="1"/>
  <c r="AD74" i="3"/>
  <c r="AD75" i="3" s="1"/>
  <c r="AC64" i="3"/>
  <c r="AD58" i="3"/>
  <c r="AD59" i="3" s="1"/>
  <c r="AJ15" i="3"/>
  <c r="AD51" i="3"/>
  <c r="AC39" i="3"/>
  <c r="Z29" i="3"/>
  <c r="AA13" i="3"/>
  <c r="W23" i="4"/>
  <c r="AF17" i="3"/>
  <c r="AC23" i="3"/>
  <c r="AC21" i="3"/>
  <c r="AD45" i="3"/>
  <c r="AE47" i="3"/>
  <c r="AD43" i="3"/>
  <c r="AB12" i="3"/>
  <c r="AA28" i="3"/>
  <c r="Y3" i="4" s="1"/>
  <c r="AG19" i="3"/>
  <c r="AD55" i="3"/>
  <c r="AD53" i="3"/>
  <c r="AE37" i="3"/>
  <c r="AB11" i="3"/>
  <c r="AC33" i="3"/>
  <c r="AH3" i="3"/>
  <c r="AC10" i="3"/>
  <c r="AA2" i="4" s="1"/>
  <c r="AF7" i="3"/>
  <c r="AD8" i="3"/>
  <c r="AI26" i="3"/>
  <c r="AF36" i="3"/>
  <c r="AE52" i="3"/>
  <c r="AD24" i="3"/>
  <c r="AF56" i="3"/>
  <c r="AE54" i="3"/>
  <c r="AE42" i="3"/>
  <c r="AF46" i="3"/>
  <c r="AE40" i="3"/>
  <c r="AC25" i="3"/>
  <c r="AD20" i="3"/>
  <c r="AK14" i="3"/>
  <c r="AD32" i="3"/>
  <c r="AF4" i="3"/>
  <c r="AE34" i="3"/>
  <c r="AC9" i="3"/>
  <c r="AI2" i="3"/>
  <c r="AH48" i="3"/>
  <c r="AG6" i="3"/>
  <c r="AE50" i="3"/>
  <c r="AD22" i="3"/>
  <c r="AE5" i="3"/>
  <c r="AG16" i="3"/>
  <c r="AE44" i="3"/>
  <c r="AG49" i="3"/>
  <c r="AH18" i="3"/>
  <c r="AD38" i="3"/>
  <c r="AD267" i="3" l="1"/>
  <c r="AG105" i="3"/>
  <c r="AC212" i="3"/>
  <c r="AA9" i="4" s="1"/>
  <c r="AC153" i="3"/>
  <c r="AD243" i="3"/>
  <c r="AC191" i="3"/>
  <c r="AC297" i="3"/>
  <c r="AD437" i="3"/>
  <c r="AB513" i="3"/>
  <c r="AG173" i="3"/>
  <c r="AC355" i="3"/>
  <c r="AC223" i="3"/>
  <c r="AE41" i="3"/>
  <c r="AE111" i="3"/>
  <c r="AC299" i="3"/>
  <c r="AB289" i="3"/>
  <c r="AB213" i="3"/>
  <c r="AF477" i="3"/>
  <c r="AD347" i="3"/>
  <c r="AC461" i="3"/>
  <c r="AG251" i="3"/>
  <c r="AH251" i="3" s="1"/>
  <c r="AE351" i="3"/>
  <c r="AE423" i="3"/>
  <c r="AC333" i="3"/>
  <c r="AD333" i="3" s="1"/>
  <c r="AD155" i="3"/>
  <c r="AE155" i="3" s="1"/>
  <c r="AE193" i="3"/>
  <c r="AF193" i="3" s="1"/>
  <c r="AC417" i="3"/>
  <c r="AC512" i="3"/>
  <c r="AA19" i="4" s="1"/>
  <c r="AD381" i="3"/>
  <c r="AE381" i="3" s="1"/>
  <c r="AC63" i="3"/>
  <c r="AD63" i="3" s="1"/>
  <c r="AE277" i="3"/>
  <c r="AF277" i="3" s="1"/>
  <c r="AC288" i="3"/>
  <c r="AA11" i="4" s="1"/>
  <c r="AC411" i="3"/>
  <c r="AC399" i="3"/>
  <c r="AE511" i="3"/>
  <c r="AA61" i="3"/>
  <c r="Y4" i="4"/>
  <c r="AF363" i="3"/>
  <c r="AG377" i="3"/>
  <c r="AC265" i="3"/>
  <c r="AC484" i="3"/>
  <c r="AA17" i="4" s="1"/>
  <c r="AC237" i="3"/>
  <c r="AD315" i="3"/>
  <c r="AC494" i="3"/>
  <c r="AA18" i="4" s="1"/>
  <c r="AB321" i="3"/>
  <c r="Z12" i="4"/>
  <c r="AF469" i="3"/>
  <c r="AC401" i="3"/>
  <c r="AC335" i="3"/>
  <c r="AD447" i="3"/>
  <c r="AC419" i="3"/>
  <c r="AC493" i="3"/>
  <c r="AC101" i="3"/>
  <c r="AE327" i="3"/>
  <c r="AC285" i="3"/>
  <c r="AD365" i="3"/>
  <c r="AE365" i="3" s="1"/>
  <c r="AC393" i="3"/>
  <c r="AC259" i="3"/>
  <c r="AD259" i="3" s="1"/>
  <c r="AB245" i="3"/>
  <c r="AC414" i="3"/>
  <c r="AA15" i="4" s="1"/>
  <c r="AE486" i="3"/>
  <c r="AB415" i="3"/>
  <c r="AC384" i="3"/>
  <c r="AA14" i="4" s="1"/>
  <c r="AB495" i="3"/>
  <c r="AC174" i="3"/>
  <c r="AA8" i="4" s="1"/>
  <c r="AC151" i="3"/>
  <c r="AC197" i="3"/>
  <c r="AE425" i="3"/>
  <c r="AD517" i="3"/>
  <c r="AC442" i="3"/>
  <c r="AD416" i="3"/>
  <c r="AC348" i="3"/>
  <c r="AA13" i="4" s="1"/>
  <c r="AB443" i="3"/>
  <c r="AD185" i="3"/>
  <c r="AC345" i="3"/>
  <c r="AC291" i="3"/>
  <c r="AC320" i="3"/>
  <c r="AA12" i="4" s="1"/>
  <c r="AE445" i="3"/>
  <c r="AF444" i="3"/>
  <c r="AF343" i="3"/>
  <c r="AB149" i="3"/>
  <c r="AC295" i="3"/>
  <c r="AD215" i="3"/>
  <c r="AB175" i="3"/>
  <c r="AC127" i="3"/>
  <c r="AC148" i="3"/>
  <c r="AA7" i="4" s="1"/>
  <c r="AC521" i="3"/>
  <c r="AC255" i="3"/>
  <c r="AC244" i="3"/>
  <c r="AA10" i="4" s="1"/>
  <c r="AD497" i="3"/>
  <c r="AE497" i="3" s="1"/>
  <c r="AC89" i="3"/>
  <c r="AE246" i="3"/>
  <c r="AE247" i="3" s="1"/>
  <c r="AE413" i="3"/>
  <c r="AD341" i="3"/>
  <c r="AE341" i="3" s="1"/>
  <c r="AB349" i="3"/>
  <c r="AD339" i="3"/>
  <c r="AD520" i="3"/>
  <c r="AB20" i="4" s="1"/>
  <c r="AD487" i="3"/>
  <c r="AB485" i="3"/>
  <c r="AG404" i="3"/>
  <c r="AD470" i="3"/>
  <c r="AE300" i="3"/>
  <c r="AE301" i="3" s="1"/>
  <c r="AD284" i="3"/>
  <c r="AD388" i="3"/>
  <c r="AD258" i="3"/>
  <c r="AD418" i="3"/>
  <c r="AE502" i="3"/>
  <c r="AE314" i="3"/>
  <c r="AE315" i="3"/>
  <c r="AF326" i="3"/>
  <c r="AD456" i="3"/>
  <c r="AD504" i="3"/>
  <c r="AD505" i="3" s="1"/>
  <c r="AC471" i="3"/>
  <c r="AD508" i="3"/>
  <c r="AH382" i="3"/>
  <c r="AC509" i="3"/>
  <c r="AD448" i="3"/>
  <c r="AE324" i="3"/>
  <c r="AG383" i="3"/>
  <c r="AF518" i="3"/>
  <c r="AD322" i="3"/>
  <c r="AD323" i="3" s="1"/>
  <c r="AD460" i="3"/>
  <c r="AD325" i="3"/>
  <c r="AE436" i="3"/>
  <c r="AE437" i="3"/>
  <c r="AE519" i="3"/>
  <c r="AF336" i="3"/>
  <c r="AF337" i="3" s="1"/>
  <c r="AD292" i="3"/>
  <c r="AD293" i="3"/>
  <c r="AD432" i="3"/>
  <c r="AC433" i="3"/>
  <c r="AD503" i="3"/>
  <c r="AH250" i="3"/>
  <c r="AD256" i="3"/>
  <c r="AD257" i="3" s="1"/>
  <c r="AC457" i="3"/>
  <c r="AE266" i="3"/>
  <c r="AE267" i="3" s="1"/>
  <c r="AG362" i="3"/>
  <c r="AE464" i="3"/>
  <c r="AD450" i="3"/>
  <c r="AE340" i="3"/>
  <c r="AD472" i="3"/>
  <c r="AD378" i="3"/>
  <c r="AD402" i="3"/>
  <c r="AD465" i="3"/>
  <c r="AC451" i="3"/>
  <c r="AG312" i="3"/>
  <c r="AC473" i="3"/>
  <c r="AD473" i="3" s="1"/>
  <c r="AC379" i="3"/>
  <c r="AC403" i="3"/>
  <c r="AD403" i="3" s="1"/>
  <c r="AE270" i="3"/>
  <c r="AF428" i="3"/>
  <c r="AD282" i="3"/>
  <c r="AF313" i="3"/>
  <c r="AE462" i="3"/>
  <c r="AD500" i="3"/>
  <c r="AD260" i="3"/>
  <c r="AD262" i="3"/>
  <c r="AD263" i="3" s="1"/>
  <c r="AD271" i="3"/>
  <c r="AE429" i="3"/>
  <c r="AC283" i="3"/>
  <c r="AG476" i="3"/>
  <c r="AD310" i="3"/>
  <c r="AD311" i="3" s="1"/>
  <c r="AC501" i="3"/>
  <c r="AC261" i="3"/>
  <c r="AE446" i="3"/>
  <c r="AD332" i="3"/>
  <c r="AD420" i="3"/>
  <c r="AE364" i="3"/>
  <c r="AF422" i="3"/>
  <c r="AE380" i="3"/>
  <c r="AD408" i="3"/>
  <c r="AD409" i="3"/>
  <c r="AD392" i="3"/>
  <c r="AE506" i="3"/>
  <c r="AE507" i="3"/>
  <c r="AD298" i="3"/>
  <c r="AD299" i="3"/>
  <c r="AG468" i="3"/>
  <c r="AD354" i="3"/>
  <c r="AF316" i="3"/>
  <c r="AF454" i="3"/>
  <c r="AF498" i="3"/>
  <c r="AF466" i="3"/>
  <c r="AF467" i="3"/>
  <c r="AE274" i="3"/>
  <c r="AE275" i="3" s="1"/>
  <c r="AD492" i="3"/>
  <c r="AF248" i="3"/>
  <c r="AF249" i="3"/>
  <c r="AE474" i="3"/>
  <c r="AE455" i="3"/>
  <c r="AE396" i="3"/>
  <c r="AD438" i="3"/>
  <c r="AE374" i="3"/>
  <c r="AE375" i="3"/>
  <c r="AD304" i="3"/>
  <c r="AD305" i="3" s="1"/>
  <c r="AD368" i="3"/>
  <c r="AD369" i="3" s="1"/>
  <c r="AE496" i="3"/>
  <c r="AD334" i="3"/>
  <c r="AD398" i="3"/>
  <c r="AE490" i="3"/>
  <c r="AD397" i="3"/>
  <c r="AF478" i="3"/>
  <c r="AF479" i="3" s="1"/>
  <c r="AF412" i="3"/>
  <c r="AE346" i="3"/>
  <c r="AD252" i="3"/>
  <c r="AD253" i="3" s="1"/>
  <c r="AD308" i="3"/>
  <c r="AD360" i="3"/>
  <c r="AD361" i="3"/>
  <c r="AF510" i="3"/>
  <c r="AF511" i="3"/>
  <c r="AD294" i="3"/>
  <c r="AD344" i="3"/>
  <c r="AC309" i="3"/>
  <c r="AD272" i="3"/>
  <c r="AD273" i="3" s="1"/>
  <c r="AD302" i="3"/>
  <c r="AD306" i="3"/>
  <c r="AE268" i="3"/>
  <c r="AE269" i="3" s="1"/>
  <c r="AG370" i="3"/>
  <c r="AG371" i="3" s="1"/>
  <c r="AC303" i="3"/>
  <c r="AD303" i="3" s="1"/>
  <c r="AE480" i="3"/>
  <c r="AC307" i="3"/>
  <c r="AE514" i="3"/>
  <c r="AE430" i="3"/>
  <c r="AE431" i="3" s="1"/>
  <c r="AD426" i="3"/>
  <c r="AF482" i="3"/>
  <c r="AF483" i="3" s="1"/>
  <c r="AF276" i="3"/>
  <c r="AD481" i="3"/>
  <c r="AE481" i="3" s="1"/>
  <c r="AD296" i="3"/>
  <c r="AD297" i="3" s="1"/>
  <c r="AD515" i="3"/>
  <c r="AE338" i="3"/>
  <c r="AD254" i="3"/>
  <c r="AD264" i="3"/>
  <c r="AD491" i="3"/>
  <c r="AC439" i="3"/>
  <c r="AE352" i="3"/>
  <c r="AD353" i="3"/>
  <c r="AE317" i="3"/>
  <c r="AD475" i="3"/>
  <c r="AE475" i="3" s="1"/>
  <c r="AE499" i="3"/>
  <c r="AD372" i="3"/>
  <c r="AD373" i="3"/>
  <c r="AD458" i="3"/>
  <c r="AD459" i="3" s="1"/>
  <c r="AF278" i="3"/>
  <c r="AE328" i="3"/>
  <c r="AD440" i="3"/>
  <c r="AF452" i="3"/>
  <c r="AF453" i="3" s="1"/>
  <c r="AC441" i="3"/>
  <c r="AD488" i="3"/>
  <c r="AD280" i="3"/>
  <c r="AD290" i="3"/>
  <c r="AG342" i="3"/>
  <c r="AD410" i="3"/>
  <c r="AC281" i="3"/>
  <c r="AF424" i="3"/>
  <c r="AE356" i="3"/>
  <c r="AD330" i="3"/>
  <c r="AD331" i="3"/>
  <c r="AE434" i="3"/>
  <c r="AD366" i="3"/>
  <c r="AE386" i="3"/>
  <c r="AJ394" i="3"/>
  <c r="AJ395" i="3" s="1"/>
  <c r="AD357" i="3"/>
  <c r="AD318" i="3"/>
  <c r="AD435" i="3"/>
  <c r="AC367" i="3"/>
  <c r="AE286" i="3"/>
  <c r="AE358" i="3"/>
  <c r="AE516" i="3"/>
  <c r="AC319" i="3"/>
  <c r="AD390" i="3"/>
  <c r="AF350" i="3"/>
  <c r="AC389" i="3"/>
  <c r="AD406" i="3"/>
  <c r="AD407" i="3"/>
  <c r="AD287" i="3"/>
  <c r="AD400" i="3"/>
  <c r="AH376" i="3"/>
  <c r="AC391" i="3"/>
  <c r="AF405" i="3"/>
  <c r="AF218" i="3"/>
  <c r="AF219" i="3" s="1"/>
  <c r="AE232" i="3"/>
  <c r="AD233" i="3"/>
  <c r="AE242" i="3"/>
  <c r="AE243" i="3" s="1"/>
  <c r="AD240" i="3"/>
  <c r="AD226" i="3"/>
  <c r="AD227" i="3"/>
  <c r="AE220" i="3"/>
  <c r="AE221" i="3" s="1"/>
  <c r="AD216" i="3"/>
  <c r="AD230" i="3"/>
  <c r="AC231" i="3"/>
  <c r="AD231" i="3" s="1"/>
  <c r="AD238" i="3"/>
  <c r="AC239" i="3"/>
  <c r="AG224" i="3"/>
  <c r="AG225" i="3" s="1"/>
  <c r="AC241" i="3"/>
  <c r="AD241" i="3" s="1"/>
  <c r="AE214" i="3"/>
  <c r="AC217" i="3"/>
  <c r="AD234" i="3"/>
  <c r="AD235" i="3"/>
  <c r="AD222" i="3"/>
  <c r="AD223" i="3" s="1"/>
  <c r="AD236" i="3"/>
  <c r="AE228" i="3"/>
  <c r="AE229" i="3"/>
  <c r="AD180" i="3"/>
  <c r="AC181" i="3"/>
  <c r="AE208" i="3"/>
  <c r="AE209" i="3"/>
  <c r="AD194" i="3"/>
  <c r="AD195" i="3" s="1"/>
  <c r="AD188" i="3"/>
  <c r="AD186" i="3"/>
  <c r="AD187" i="3"/>
  <c r="AE176" i="3"/>
  <c r="AD177" i="3"/>
  <c r="AC189" i="3"/>
  <c r="AD189" i="3" s="1"/>
  <c r="AD190" i="3"/>
  <c r="AE204" i="3"/>
  <c r="AD210" i="3"/>
  <c r="AD198" i="3"/>
  <c r="AD182" i="3"/>
  <c r="AC183" i="3"/>
  <c r="AD183" i="3" s="1"/>
  <c r="AD206" i="3"/>
  <c r="AC207" i="3"/>
  <c r="AD207" i="3" s="1"/>
  <c r="AG200" i="3"/>
  <c r="AG201" i="3" s="1"/>
  <c r="AE184" i="3"/>
  <c r="AF192" i="3"/>
  <c r="AD196" i="3"/>
  <c r="AD202" i="3"/>
  <c r="AE178" i="3"/>
  <c r="AC203" i="3"/>
  <c r="AD179" i="3"/>
  <c r="AD164" i="3"/>
  <c r="AD165" i="3"/>
  <c r="AE154" i="3"/>
  <c r="AD150" i="3"/>
  <c r="AG170" i="3"/>
  <c r="AD158" i="3"/>
  <c r="AD159" i="3" s="1"/>
  <c r="AD152" i="3"/>
  <c r="AF168" i="3"/>
  <c r="AE169" i="3"/>
  <c r="AD162" i="3"/>
  <c r="AD163" i="3"/>
  <c r="AD166" i="3"/>
  <c r="AF160" i="3"/>
  <c r="AE161" i="3"/>
  <c r="AH172" i="3"/>
  <c r="AH173" i="3" s="1"/>
  <c r="AE156" i="3"/>
  <c r="AE157" i="3" s="1"/>
  <c r="AG136" i="3"/>
  <c r="AF137" i="3"/>
  <c r="AD132" i="3"/>
  <c r="AD133" i="3" s="1"/>
  <c r="AD130" i="3"/>
  <c r="AD131" i="3"/>
  <c r="AF140" i="3"/>
  <c r="AF141" i="3"/>
  <c r="AF134" i="3"/>
  <c r="AF135" i="3" s="1"/>
  <c r="AE146" i="3"/>
  <c r="AF128" i="3"/>
  <c r="AG144" i="3"/>
  <c r="AE142" i="3"/>
  <c r="AE143" i="3"/>
  <c r="AF138" i="3"/>
  <c r="AE129" i="3"/>
  <c r="AD126" i="3"/>
  <c r="AD147" i="3"/>
  <c r="AE120" i="3"/>
  <c r="AE121" i="3" s="1"/>
  <c r="AE83" i="3"/>
  <c r="AF113" i="3"/>
  <c r="AC73" i="3"/>
  <c r="AC119" i="3"/>
  <c r="AC124" i="3"/>
  <c r="AA6" i="4" s="1"/>
  <c r="AF110" i="3"/>
  <c r="AF111" i="3"/>
  <c r="AE106" i="3"/>
  <c r="AE107" i="3" s="1"/>
  <c r="AF122" i="3"/>
  <c r="AF123" i="3"/>
  <c r="AG112" i="3"/>
  <c r="AD108" i="3"/>
  <c r="AF102" i="3"/>
  <c r="AB125" i="3"/>
  <c r="AH104" i="3"/>
  <c r="AH105" i="3" s="1"/>
  <c r="AD116" i="3"/>
  <c r="AD117" i="3" s="1"/>
  <c r="AD100" i="3"/>
  <c r="AE114" i="3"/>
  <c r="AC109" i="3"/>
  <c r="AD115" i="3"/>
  <c r="AD118" i="3"/>
  <c r="AK15" i="3"/>
  <c r="AB97" i="3"/>
  <c r="AC96" i="3"/>
  <c r="AA5" i="4" s="1"/>
  <c r="AB60" i="3"/>
  <c r="AC30" i="3"/>
  <c r="AC31" i="3" s="1"/>
  <c r="AD98" i="3"/>
  <c r="AC99" i="3"/>
  <c r="AG78" i="3"/>
  <c r="AE68" i="3"/>
  <c r="AE69" i="3" s="1"/>
  <c r="AD88" i="3"/>
  <c r="AF66" i="3"/>
  <c r="AF67" i="3"/>
  <c r="AE90" i="3"/>
  <c r="AF82" i="3"/>
  <c r="AD62" i="3"/>
  <c r="AD86" i="3"/>
  <c r="AF94" i="3"/>
  <c r="AF95" i="3" s="1"/>
  <c r="AE70" i="3"/>
  <c r="AD71" i="3"/>
  <c r="AE84" i="3"/>
  <c r="AE85" i="3" s="1"/>
  <c r="AD64" i="3"/>
  <c r="AD72" i="3"/>
  <c r="AC65" i="3"/>
  <c r="AE74" i="3"/>
  <c r="AE75" i="3" s="1"/>
  <c r="AF92" i="3"/>
  <c r="AD80" i="3"/>
  <c r="AE76" i="3"/>
  <c r="AE77" i="3" s="1"/>
  <c r="AE58" i="3"/>
  <c r="AE59" i="3" s="1"/>
  <c r="AB13" i="3"/>
  <c r="AD21" i="3"/>
  <c r="AD39" i="3"/>
  <c r="AE45" i="3"/>
  <c r="AD23" i="3"/>
  <c r="X23" i="4"/>
  <c r="AG7" i="3"/>
  <c r="AE53" i="3"/>
  <c r="AH19" i="3"/>
  <c r="AF5" i="3"/>
  <c r="AE55" i="3"/>
  <c r="AH49" i="3"/>
  <c r="AA29" i="3"/>
  <c r="AC12" i="3"/>
  <c r="AB28" i="3"/>
  <c r="Z3" i="4" s="1"/>
  <c r="AD9" i="3"/>
  <c r="AD33" i="3"/>
  <c r="AD25" i="3"/>
  <c r="AC11" i="3"/>
  <c r="AD10" i="3"/>
  <c r="AB2" i="4" s="1"/>
  <c r="AH16" i="3"/>
  <c r="AE32" i="3"/>
  <c r="AJ2" i="3"/>
  <c r="AI3" i="3"/>
  <c r="AF52" i="3"/>
  <c r="AF54" i="3"/>
  <c r="AJ26" i="3"/>
  <c r="AF40" i="3"/>
  <c r="AE22" i="3"/>
  <c r="AI27" i="3"/>
  <c r="AF34" i="3"/>
  <c r="AE35" i="3"/>
  <c r="AI48" i="3"/>
  <c r="AF42" i="3"/>
  <c r="AE24" i="3"/>
  <c r="AE43" i="3"/>
  <c r="AG56" i="3"/>
  <c r="AE8" i="3"/>
  <c r="AE10" i="3" s="1"/>
  <c r="AC2" i="4" s="1"/>
  <c r="AE20" i="3"/>
  <c r="AG36" i="3"/>
  <c r="AF50" i="3"/>
  <c r="AF37" i="3"/>
  <c r="AH6" i="3"/>
  <c r="AF44" i="3"/>
  <c r="AL14" i="3"/>
  <c r="AG4" i="3"/>
  <c r="AG46" i="3"/>
  <c r="AF47" i="3"/>
  <c r="AE38" i="3"/>
  <c r="AF57" i="3"/>
  <c r="AI18" i="3"/>
  <c r="AG17" i="3"/>
  <c r="AE51" i="3"/>
  <c r="AF327" i="3" l="1"/>
  <c r="AD419" i="3"/>
  <c r="AD203" i="3"/>
  <c r="AF425" i="3"/>
  <c r="AE347" i="3"/>
  <c r="AC513" i="3"/>
  <c r="AH377" i="3"/>
  <c r="AD101" i="3"/>
  <c r="AE233" i="3"/>
  <c r="AD521" i="3"/>
  <c r="AD494" i="3"/>
  <c r="AB18" i="4" s="1"/>
  <c r="AE71" i="3"/>
  <c r="AD441" i="3"/>
  <c r="AC175" i="3"/>
  <c r="AD399" i="3"/>
  <c r="AG313" i="3"/>
  <c r="AD345" i="3"/>
  <c r="AE325" i="3"/>
  <c r="AD181" i="3"/>
  <c r="AD217" i="3"/>
  <c r="AD212" i="3"/>
  <c r="AB9" i="4" s="1"/>
  <c r="AD335" i="3"/>
  <c r="AD367" i="3"/>
  <c r="AE435" i="3"/>
  <c r="AF435" i="3" s="1"/>
  <c r="AG343" i="3"/>
  <c r="AH343" i="3" s="1"/>
  <c r="AD401" i="3"/>
  <c r="AE401" i="3" s="1"/>
  <c r="AD127" i="3"/>
  <c r="AD149" i="3" s="1"/>
  <c r="AD288" i="3"/>
  <c r="AB11" i="4" s="1"/>
  <c r="AC495" i="3"/>
  <c r="AD239" i="3"/>
  <c r="AF423" i="3"/>
  <c r="AG423" i="3" s="1"/>
  <c r="AF413" i="3"/>
  <c r="AD244" i="3"/>
  <c r="AB10" i="4" s="1"/>
  <c r="AD73" i="3"/>
  <c r="AG137" i="3"/>
  <c r="AG113" i="3"/>
  <c r="AE491" i="3"/>
  <c r="AD484" i="3"/>
  <c r="AB17" i="4" s="1"/>
  <c r="AF161" i="3"/>
  <c r="AD509" i="3"/>
  <c r="AC149" i="3"/>
  <c r="AC289" i="3"/>
  <c r="AE177" i="3"/>
  <c r="AD379" i="3"/>
  <c r="AD411" i="3"/>
  <c r="AD512" i="3"/>
  <c r="AB19" i="4" s="1"/>
  <c r="AD471" i="3"/>
  <c r="AF83" i="3"/>
  <c r="AF169" i="3"/>
  <c r="AC443" i="3"/>
  <c r="AA16" i="4"/>
  <c r="AD391" i="3"/>
  <c r="AG363" i="3"/>
  <c r="AD261" i="3"/>
  <c r="AE261" i="3" s="1"/>
  <c r="AC349" i="3"/>
  <c r="AD283" i="3"/>
  <c r="AD414" i="3"/>
  <c r="AB15" i="4" s="1"/>
  <c r="AF129" i="3"/>
  <c r="AD389" i="3"/>
  <c r="AE389" i="3" s="1"/>
  <c r="AF429" i="3"/>
  <c r="AF445" i="3"/>
  <c r="AE179" i="3"/>
  <c r="AF179" i="3" s="1"/>
  <c r="AF499" i="3"/>
  <c r="AD309" i="3"/>
  <c r="AE271" i="3"/>
  <c r="AD433" i="3"/>
  <c r="AB61" i="3"/>
  <c r="Z4" i="4"/>
  <c r="AD265" i="3"/>
  <c r="AD320" i="3"/>
  <c r="AB12" i="4" s="1"/>
  <c r="AE520" i="3"/>
  <c r="AC20" i="4" s="1"/>
  <c r="AD307" i="3"/>
  <c r="AE287" i="3"/>
  <c r="AC321" i="3"/>
  <c r="AC97" i="3"/>
  <c r="AD451" i="3"/>
  <c r="AE465" i="3"/>
  <c r="AD348" i="3"/>
  <c r="AH383" i="3"/>
  <c r="AE115" i="3"/>
  <c r="AD319" i="3"/>
  <c r="AD449" i="3"/>
  <c r="AE215" i="3"/>
  <c r="AD457" i="3"/>
  <c r="AE353" i="3"/>
  <c r="AF353" i="3" s="1"/>
  <c r="AD439" i="3"/>
  <c r="AE439" i="3" s="1"/>
  <c r="AD442" i="3"/>
  <c r="AB16" i="4" s="1"/>
  <c r="AE416" i="3"/>
  <c r="AD417" i="3"/>
  <c r="AD255" i="3"/>
  <c r="AC385" i="3"/>
  <c r="AE503" i="3"/>
  <c r="AF503" i="3" s="1"/>
  <c r="AF455" i="3"/>
  <c r="AG455" i="3" s="1"/>
  <c r="AE487" i="3"/>
  <c r="AF486" i="3"/>
  <c r="AF487" i="3"/>
  <c r="AF317" i="3"/>
  <c r="AD501" i="3"/>
  <c r="AD355" i="3"/>
  <c r="AD384" i="3"/>
  <c r="AD89" i="3"/>
  <c r="AC213" i="3"/>
  <c r="AD281" i="3"/>
  <c r="AG405" i="3"/>
  <c r="AF246" i="3"/>
  <c r="AF247" i="3"/>
  <c r="AC245" i="3"/>
  <c r="AF519" i="3"/>
  <c r="AC485" i="3"/>
  <c r="AE147" i="3"/>
  <c r="AG444" i="3"/>
  <c r="AD148" i="3"/>
  <c r="AB7" i="4" s="1"/>
  <c r="AD174" i="3"/>
  <c r="AB8" i="4" s="1"/>
  <c r="AE397" i="3"/>
  <c r="AC415" i="3"/>
  <c r="AF430" i="3"/>
  <c r="AE400" i="3"/>
  <c r="AF446" i="3"/>
  <c r="AF356" i="3"/>
  <c r="AG466" i="3"/>
  <c r="AE357" i="3"/>
  <c r="AG498" i="3"/>
  <c r="AE292" i="3"/>
  <c r="AE293" i="3"/>
  <c r="AE406" i="3"/>
  <c r="AE407" i="3" s="1"/>
  <c r="AG478" i="3"/>
  <c r="AG479" i="3" s="1"/>
  <c r="AF502" i="3"/>
  <c r="AE492" i="3"/>
  <c r="AG412" i="3"/>
  <c r="AE447" i="3"/>
  <c r="AF314" i="3"/>
  <c r="AF315" i="3" s="1"/>
  <c r="AF480" i="3"/>
  <c r="AF481" i="3"/>
  <c r="AE402" i="3"/>
  <c r="AG424" i="3"/>
  <c r="AG336" i="3"/>
  <c r="AE366" i="3"/>
  <c r="AE456" i="3"/>
  <c r="AE432" i="3"/>
  <c r="AE310" i="3"/>
  <c r="AE410" i="3"/>
  <c r="AF514" i="3"/>
  <c r="AE332" i="3"/>
  <c r="AE333" i="3"/>
  <c r="AE378" i="3"/>
  <c r="AH476" i="3"/>
  <c r="AD493" i="3"/>
  <c r="AI376" i="3"/>
  <c r="AF346" i="3"/>
  <c r="AF347" i="3" s="1"/>
  <c r="AG326" i="3"/>
  <c r="AG327" i="3" s="1"/>
  <c r="AE472" i="3"/>
  <c r="AE473" i="3"/>
  <c r="AF436" i="3"/>
  <c r="AE290" i="3"/>
  <c r="AE334" i="3"/>
  <c r="AE335" i="3"/>
  <c r="AH468" i="3"/>
  <c r="AE460" i="3"/>
  <c r="AG469" i="3"/>
  <c r="AD461" i="3"/>
  <c r="AF516" i="3"/>
  <c r="AE280" i="3"/>
  <c r="AE298" i="3"/>
  <c r="AE299" i="3" s="1"/>
  <c r="AF358" i="3"/>
  <c r="AE488" i="3"/>
  <c r="AF338" i="3"/>
  <c r="AE302" i="3"/>
  <c r="AE303" i="3" s="1"/>
  <c r="AE260" i="3"/>
  <c r="AE450" i="3"/>
  <c r="AE252" i="3"/>
  <c r="AE253" i="3" s="1"/>
  <c r="AE372" i="3"/>
  <c r="AE373" i="3" s="1"/>
  <c r="AF490" i="3"/>
  <c r="AE264" i="3"/>
  <c r="AE390" i="3"/>
  <c r="AE306" i="3"/>
  <c r="AD291" i="3"/>
  <c r="AE262" i="3"/>
  <c r="AE263" i="3"/>
  <c r="AE254" i="3"/>
  <c r="AF496" i="3"/>
  <c r="AF497" i="3" s="1"/>
  <c r="AE517" i="3"/>
  <c r="AE368" i="3"/>
  <c r="AE369" i="3"/>
  <c r="AE322" i="3"/>
  <c r="AE348" i="3" s="1"/>
  <c r="AC13" i="4" s="1"/>
  <c r="AE359" i="3"/>
  <c r="AD489" i="3"/>
  <c r="AD495" i="3" s="1"/>
  <c r="AE339" i="3"/>
  <c r="AE272" i="3"/>
  <c r="AF506" i="3"/>
  <c r="AF507" i="3" s="1"/>
  <c r="AE500" i="3"/>
  <c r="AG518" i="3"/>
  <c r="AE258" i="3"/>
  <c r="AE259" i="3" s="1"/>
  <c r="AG278" i="3"/>
  <c r="AF434" i="3"/>
  <c r="AF274" i="3"/>
  <c r="AF275" i="3" s="1"/>
  <c r="AG454" i="3"/>
  <c r="AG316" i="3"/>
  <c r="AG477" i="3"/>
  <c r="AF268" i="3"/>
  <c r="AF269" i="3"/>
  <c r="AF374" i="3"/>
  <c r="AF375" i="3"/>
  <c r="AE344" i="3"/>
  <c r="AE408" i="3"/>
  <c r="AE409" i="3" s="1"/>
  <c r="AE388" i="3"/>
  <c r="AE294" i="3"/>
  <c r="AE282" i="3"/>
  <c r="AE448" i="3"/>
  <c r="AE284" i="3"/>
  <c r="AE318" i="3"/>
  <c r="AG276" i="3"/>
  <c r="AD295" i="3"/>
  <c r="AF380" i="3"/>
  <c r="AF266" i="3"/>
  <c r="AF267" i="3"/>
  <c r="AD285" i="3"/>
  <c r="AE440" i="3"/>
  <c r="AE441" i="3" s="1"/>
  <c r="AF396" i="3"/>
  <c r="AI382" i="3"/>
  <c r="AK394" i="3"/>
  <c r="AG482" i="3"/>
  <c r="AG483" i="3"/>
  <c r="AG510" i="3"/>
  <c r="AG422" i="3"/>
  <c r="AG428" i="3"/>
  <c r="AE256" i="3"/>
  <c r="AE257" i="3" s="1"/>
  <c r="AF300" i="3"/>
  <c r="AF301" i="3" s="1"/>
  <c r="AE515" i="3"/>
  <c r="AF352" i="3"/>
  <c r="AE418" i="3"/>
  <c r="AE419" i="3" s="1"/>
  <c r="AE398" i="3"/>
  <c r="AE399" i="3" s="1"/>
  <c r="AF340" i="3"/>
  <c r="AF324" i="3"/>
  <c r="AE458" i="3"/>
  <c r="AH312" i="3"/>
  <c r="AH313" i="3" s="1"/>
  <c r="AE330" i="3"/>
  <c r="AE331" i="3" s="1"/>
  <c r="AG350" i="3"/>
  <c r="AH370" i="3"/>
  <c r="AF351" i="3"/>
  <c r="AE354" i="3"/>
  <c r="AE384" i="3" s="1"/>
  <c r="AC14" i="4" s="1"/>
  <c r="AH342" i="3"/>
  <c r="AF286" i="3"/>
  <c r="AE304" i="3"/>
  <c r="AE392" i="3"/>
  <c r="AF464" i="3"/>
  <c r="AE296" i="3"/>
  <c r="AE297" i="3" s="1"/>
  <c r="AD393" i="3"/>
  <c r="AF462" i="3"/>
  <c r="AE463" i="3"/>
  <c r="AH362" i="3"/>
  <c r="AG452" i="3"/>
  <c r="AG453" i="3" s="1"/>
  <c r="AE438" i="3"/>
  <c r="AF270" i="3"/>
  <c r="AF386" i="3"/>
  <c r="AF328" i="3"/>
  <c r="AE360" i="3"/>
  <c r="AE361" i="3"/>
  <c r="AF474" i="3"/>
  <c r="AF475" i="3" s="1"/>
  <c r="AF364" i="3"/>
  <c r="AF365" i="3" s="1"/>
  <c r="AE508" i="3"/>
  <c r="AE470" i="3"/>
  <c r="AE471" i="3"/>
  <c r="AE387" i="3"/>
  <c r="AE329" i="3"/>
  <c r="AE426" i="3"/>
  <c r="AE420" i="3"/>
  <c r="AI250" i="3"/>
  <c r="AI251" i="3" s="1"/>
  <c r="AH404" i="3"/>
  <c r="AF279" i="3"/>
  <c r="AD427" i="3"/>
  <c r="AE427" i="3" s="1"/>
  <c r="AE308" i="3"/>
  <c r="AG248" i="3"/>
  <c r="AG249" i="3"/>
  <c r="AD421" i="3"/>
  <c r="AE421" i="3" s="1"/>
  <c r="AE504" i="3"/>
  <c r="AE505" i="3" s="1"/>
  <c r="AE222" i="3"/>
  <c r="AE223" i="3" s="1"/>
  <c r="AE234" i="3"/>
  <c r="AE235" i="3" s="1"/>
  <c r="AE236" i="3"/>
  <c r="AE238" i="3"/>
  <c r="AF220" i="3"/>
  <c r="AF221" i="3"/>
  <c r="AF214" i="3"/>
  <c r="AH224" i="3"/>
  <c r="AH225" i="3" s="1"/>
  <c r="AE226" i="3"/>
  <c r="AE227" i="3" s="1"/>
  <c r="AF242" i="3"/>
  <c r="AF243" i="3" s="1"/>
  <c r="AF232" i="3"/>
  <c r="AF233" i="3"/>
  <c r="AF228" i="3"/>
  <c r="AF229" i="3"/>
  <c r="AE230" i="3"/>
  <c r="AE216" i="3"/>
  <c r="AE240" i="3"/>
  <c r="AE241" i="3"/>
  <c r="AD237" i="3"/>
  <c r="AE237" i="3" s="1"/>
  <c r="AG218" i="3"/>
  <c r="AG219" i="3" s="1"/>
  <c r="AF184" i="3"/>
  <c r="AF185" i="3" s="1"/>
  <c r="AE206" i="3"/>
  <c r="AE182" i="3"/>
  <c r="AE198" i="3"/>
  <c r="AD199" i="3"/>
  <c r="AE210" i="3"/>
  <c r="AD211" i="3"/>
  <c r="AH200" i="3"/>
  <c r="AH201" i="3" s="1"/>
  <c r="AF204" i="3"/>
  <c r="AE205" i="3"/>
  <c r="AE190" i="3"/>
  <c r="AD191" i="3"/>
  <c r="AF176" i="3"/>
  <c r="AE186" i="3"/>
  <c r="AE187" i="3" s="1"/>
  <c r="AE188" i="3"/>
  <c r="AE189" i="3" s="1"/>
  <c r="AF178" i="3"/>
  <c r="AE202" i="3"/>
  <c r="AE203" i="3" s="1"/>
  <c r="AE194" i="3"/>
  <c r="AE196" i="3"/>
  <c r="AD197" i="3"/>
  <c r="AE197" i="3" s="1"/>
  <c r="AF208" i="3"/>
  <c r="AF209" i="3" s="1"/>
  <c r="AG192" i="3"/>
  <c r="AE180" i="3"/>
  <c r="AE185" i="3"/>
  <c r="AF156" i="3"/>
  <c r="AF157" i="3"/>
  <c r="AI172" i="3"/>
  <c r="AI173" i="3"/>
  <c r="AE164" i="3"/>
  <c r="AE165" i="3"/>
  <c r="AG160" i="3"/>
  <c r="AG161" i="3"/>
  <c r="AE166" i="3"/>
  <c r="AD167" i="3"/>
  <c r="AE162" i="3"/>
  <c r="AE163" i="3" s="1"/>
  <c r="AG168" i="3"/>
  <c r="AE152" i="3"/>
  <c r="AD153" i="3"/>
  <c r="AE153" i="3" s="1"/>
  <c r="AE158" i="3"/>
  <c r="AE159" i="3" s="1"/>
  <c r="AH170" i="3"/>
  <c r="AG171" i="3"/>
  <c r="AE150" i="3"/>
  <c r="AD151" i="3"/>
  <c r="AF154" i="3"/>
  <c r="AF155" i="3"/>
  <c r="AE126" i="3"/>
  <c r="AG138" i="3"/>
  <c r="AH144" i="3"/>
  <c r="AG128" i="3"/>
  <c r="AF139" i="3"/>
  <c r="AG139" i="3" s="1"/>
  <c r="AF142" i="3"/>
  <c r="AF143" i="3"/>
  <c r="AG145" i="3"/>
  <c r="AH145" i="3" s="1"/>
  <c r="AG140" i="3"/>
  <c r="AG141" i="3"/>
  <c r="AE130" i="3"/>
  <c r="AE131" i="3" s="1"/>
  <c r="AF146" i="3"/>
  <c r="AG134" i="3"/>
  <c r="AG135" i="3" s="1"/>
  <c r="AE132" i="3"/>
  <c r="AE133" i="3"/>
  <c r="AH136" i="3"/>
  <c r="AF120" i="3"/>
  <c r="AF121" i="3" s="1"/>
  <c r="AC125" i="3"/>
  <c r="AD124" i="3"/>
  <c r="AB6" i="4" s="1"/>
  <c r="AE118" i="3"/>
  <c r="AD119" i="3"/>
  <c r="AF114" i="3"/>
  <c r="AE100" i="3"/>
  <c r="AE101" i="3"/>
  <c r="AI104" i="3"/>
  <c r="AI105" i="3" s="1"/>
  <c r="AG102" i="3"/>
  <c r="AF103" i="3"/>
  <c r="AE116" i="3"/>
  <c r="AE117" i="3" s="1"/>
  <c r="AE108" i="3"/>
  <c r="AD109" i="3"/>
  <c r="AE109" i="3" s="1"/>
  <c r="AH112" i="3"/>
  <c r="AG122" i="3"/>
  <c r="AG123" i="3" s="1"/>
  <c r="AF106" i="3"/>
  <c r="AF107" i="3"/>
  <c r="AG110" i="3"/>
  <c r="AG111" i="3" s="1"/>
  <c r="AD99" i="3"/>
  <c r="AD96" i="3"/>
  <c r="AB5" i="4" s="1"/>
  <c r="AD65" i="3"/>
  <c r="AC60" i="3"/>
  <c r="AD30" i="3"/>
  <c r="AD31" i="3" s="1"/>
  <c r="AE98" i="3"/>
  <c r="AG94" i="3"/>
  <c r="AG92" i="3"/>
  <c r="AE72" i="3"/>
  <c r="AE64" i="3"/>
  <c r="AF70" i="3"/>
  <c r="AF71" i="3" s="1"/>
  <c r="AF74" i="3"/>
  <c r="AF75" i="3" s="1"/>
  <c r="AF84" i="3"/>
  <c r="AF85" i="3"/>
  <c r="AE86" i="3"/>
  <c r="AD87" i="3"/>
  <c r="AE62" i="3"/>
  <c r="AG82" i="3"/>
  <c r="AG83" i="3" s="1"/>
  <c r="AF90" i="3"/>
  <c r="AE91" i="3"/>
  <c r="AG66" i="3"/>
  <c r="AG67" i="3" s="1"/>
  <c r="AE88" i="3"/>
  <c r="AF68" i="3"/>
  <c r="AE80" i="3"/>
  <c r="AD81" i="3"/>
  <c r="AH78" i="3"/>
  <c r="AF76" i="3"/>
  <c r="AF93" i="3"/>
  <c r="AG79" i="3"/>
  <c r="AF58" i="3"/>
  <c r="AC13" i="3"/>
  <c r="AB29" i="3"/>
  <c r="AE39" i="3"/>
  <c r="AF45" i="3"/>
  <c r="Y23" i="4"/>
  <c r="AH7" i="3"/>
  <c r="AI19" i="3"/>
  <c r="AG5" i="3"/>
  <c r="AE25" i="3"/>
  <c r="AI49" i="3"/>
  <c r="AF35" i="3"/>
  <c r="AF43" i="3"/>
  <c r="AJ27" i="3"/>
  <c r="AD12" i="3"/>
  <c r="AC28" i="3"/>
  <c r="AA3" i="4" s="1"/>
  <c r="AE9" i="3"/>
  <c r="AE11" i="3" s="1"/>
  <c r="AD11" i="3"/>
  <c r="AG57" i="3"/>
  <c r="AG47" i="3"/>
  <c r="AE21" i="3"/>
  <c r="AH17" i="3"/>
  <c r="AJ3" i="3"/>
  <c r="AJ48" i="3"/>
  <c r="AF38" i="3"/>
  <c r="AF24" i="3"/>
  <c r="AG52" i="3"/>
  <c r="AH4" i="3"/>
  <c r="AG42" i="3"/>
  <c r="AF53" i="3"/>
  <c r="AK26" i="3"/>
  <c r="AF22" i="3"/>
  <c r="AG34" i="3"/>
  <c r="AM14" i="3"/>
  <c r="AG50" i="3"/>
  <c r="AL15" i="3"/>
  <c r="AF51" i="3"/>
  <c r="AG44" i="3"/>
  <c r="AH46" i="3"/>
  <c r="AK2" i="3"/>
  <c r="AE23" i="3"/>
  <c r="AJ18" i="3"/>
  <c r="AH36" i="3"/>
  <c r="AG37" i="3"/>
  <c r="AF20" i="3"/>
  <c r="AF8" i="3"/>
  <c r="AG40" i="3"/>
  <c r="AF32" i="3"/>
  <c r="AI6" i="3"/>
  <c r="AF41" i="3"/>
  <c r="AE33" i="3"/>
  <c r="AG54" i="3"/>
  <c r="AH56" i="3"/>
  <c r="AF55" i="3"/>
  <c r="AI16" i="3"/>
  <c r="AE211" i="3" l="1"/>
  <c r="AF357" i="3"/>
  <c r="AI377" i="3"/>
  <c r="AF447" i="3"/>
  <c r="AD289" i="3"/>
  <c r="AF515" i="3"/>
  <c r="AG413" i="3"/>
  <c r="AE433" i="3"/>
  <c r="AF397" i="3"/>
  <c r="AG317" i="3"/>
  <c r="AE283" i="3"/>
  <c r="AH137" i="3"/>
  <c r="AE217" i="3"/>
  <c r="AE417" i="3"/>
  <c r="AF115" i="3"/>
  <c r="AE239" i="3"/>
  <c r="AF239" i="3" s="1"/>
  <c r="AE451" i="3"/>
  <c r="AF177" i="3"/>
  <c r="AF205" i="3"/>
  <c r="AH171" i="3"/>
  <c r="AI171" i="3" s="1"/>
  <c r="AE461" i="3"/>
  <c r="AD385" i="3"/>
  <c r="AB14" i="4"/>
  <c r="AE212" i="3"/>
  <c r="AC9" i="4" s="1"/>
  <c r="AH113" i="3"/>
  <c r="AI113" i="3" s="1"/>
  <c r="AG429" i="3"/>
  <c r="AF147" i="3"/>
  <c r="AC61" i="3"/>
  <c r="AA4" i="4"/>
  <c r="AE291" i="3"/>
  <c r="AF291" i="3" s="1"/>
  <c r="AG499" i="3"/>
  <c r="AH499" i="3" s="1"/>
  <c r="AE307" i="3"/>
  <c r="AE493" i="3"/>
  <c r="AF271" i="3"/>
  <c r="AE379" i="3"/>
  <c r="AD175" i="3"/>
  <c r="AD213" i="3"/>
  <c r="AF463" i="3"/>
  <c r="AF329" i="3"/>
  <c r="AE457" i="3"/>
  <c r="AD415" i="3"/>
  <c r="AD485" i="3"/>
  <c r="AE119" i="3"/>
  <c r="AE199" i="3"/>
  <c r="AD349" i="3"/>
  <c r="AB13" i="4"/>
  <c r="AF517" i="3"/>
  <c r="AG351" i="3"/>
  <c r="AH469" i="3"/>
  <c r="AH405" i="3"/>
  <c r="AF359" i="3"/>
  <c r="AG359" i="3" s="1"/>
  <c r="AE494" i="3"/>
  <c r="AC18" i="4" s="1"/>
  <c r="AD513" i="3"/>
  <c r="AE414" i="3"/>
  <c r="AC15" i="4" s="1"/>
  <c r="AD245" i="3"/>
  <c r="AE174" i="3"/>
  <c r="AF215" i="3"/>
  <c r="AH444" i="3"/>
  <c r="AE442" i="3"/>
  <c r="AF416" i="3"/>
  <c r="AE191" i="3"/>
  <c r="AD443" i="3"/>
  <c r="AE255" i="3"/>
  <c r="AE320" i="3"/>
  <c r="AC12" i="4" s="1"/>
  <c r="AE512" i="3"/>
  <c r="AD97" i="3"/>
  <c r="AG486" i="3"/>
  <c r="AE89" i="3"/>
  <c r="AE295" i="3"/>
  <c r="AD321" i="3"/>
  <c r="AE127" i="3"/>
  <c r="AE148" i="3"/>
  <c r="AC7" i="4" s="1"/>
  <c r="AF339" i="3"/>
  <c r="AE244" i="3"/>
  <c r="AE288" i="3"/>
  <c r="AC11" i="4" s="1"/>
  <c r="AE319" i="3"/>
  <c r="AE489" i="3"/>
  <c r="AE393" i="3"/>
  <c r="AH477" i="3"/>
  <c r="AG279" i="3"/>
  <c r="AE355" i="3"/>
  <c r="AF520" i="3"/>
  <c r="AD20" i="4" s="1"/>
  <c r="AF521" i="3"/>
  <c r="AF387" i="3"/>
  <c r="AG387" i="3" s="1"/>
  <c r="AE521" i="3"/>
  <c r="AF91" i="3"/>
  <c r="AG445" i="3"/>
  <c r="AG246" i="3"/>
  <c r="AG103" i="3"/>
  <c r="AE151" i="3"/>
  <c r="AE484" i="3"/>
  <c r="AE323" i="3"/>
  <c r="AF492" i="3"/>
  <c r="AG490" i="3"/>
  <c r="AI342" i="3"/>
  <c r="AI343" i="3" s="1"/>
  <c r="AF294" i="3"/>
  <c r="AH248" i="3"/>
  <c r="AH424" i="3"/>
  <c r="AF368" i="3"/>
  <c r="AI362" i="3"/>
  <c r="AH363" i="3"/>
  <c r="AI363" i="3" s="1"/>
  <c r="AJ376" i="3"/>
  <c r="AJ377" i="3"/>
  <c r="AF440" i="3"/>
  <c r="AF426" i="3"/>
  <c r="AF427" i="3" s="1"/>
  <c r="AG340" i="3"/>
  <c r="AG274" i="3"/>
  <c r="AG275" i="3" s="1"/>
  <c r="AF354" i="3"/>
  <c r="AF388" i="3"/>
  <c r="AH510" i="3"/>
  <c r="AG436" i="3"/>
  <c r="AI370" i="3"/>
  <c r="AF437" i="3"/>
  <c r="AJ382" i="3"/>
  <c r="AG338" i="3"/>
  <c r="AG346" i="3"/>
  <c r="AG347" i="3"/>
  <c r="AG430" i="3"/>
  <c r="AI404" i="3"/>
  <c r="AH452" i="3"/>
  <c r="AI383" i="3"/>
  <c r="AF402" i="3"/>
  <c r="AI312" i="3"/>
  <c r="AI313" i="3"/>
  <c r="AF488" i="3"/>
  <c r="AF489" i="3" s="1"/>
  <c r="AE403" i="3"/>
  <c r="AJ250" i="3"/>
  <c r="AF458" i="3"/>
  <c r="AG396" i="3"/>
  <c r="AE459" i="3"/>
  <c r="AG496" i="3"/>
  <c r="AG480" i="3"/>
  <c r="AG481" i="3" s="1"/>
  <c r="AF420" i="3"/>
  <c r="AF421" i="3" s="1"/>
  <c r="AG324" i="3"/>
  <c r="AG268" i="3"/>
  <c r="AG269" i="3" s="1"/>
  <c r="AF254" i="3"/>
  <c r="AG358" i="3"/>
  <c r="AG462" i="3"/>
  <c r="AF325" i="3"/>
  <c r="AG314" i="3"/>
  <c r="AF296" i="3"/>
  <c r="AF297" i="3" s="1"/>
  <c r="AF341" i="3"/>
  <c r="AG266" i="3"/>
  <c r="AH316" i="3"/>
  <c r="AH317" i="3" s="1"/>
  <c r="AF298" i="3"/>
  <c r="AF299" i="3"/>
  <c r="AF262" i="3"/>
  <c r="AF263" i="3" s="1"/>
  <c r="AG352" i="3"/>
  <c r="AG353" i="3" s="1"/>
  <c r="AG434" i="3"/>
  <c r="AG435" i="3"/>
  <c r="AF306" i="3"/>
  <c r="AH478" i="3"/>
  <c r="AH479" i="3"/>
  <c r="AF390" i="3"/>
  <c r="AF332" i="3"/>
  <c r="AF333" i="3" s="1"/>
  <c r="AG464" i="3"/>
  <c r="AF418" i="3"/>
  <c r="AF378" i="3"/>
  <c r="AF379" i="3" s="1"/>
  <c r="AF304" i="3"/>
  <c r="AH278" i="3"/>
  <c r="AE305" i="3"/>
  <c r="AF284" i="3"/>
  <c r="AG474" i="3"/>
  <c r="AE285" i="3"/>
  <c r="AF285" i="3" s="1"/>
  <c r="AE391" i="3"/>
  <c r="AG514" i="3"/>
  <c r="AF406" i="3"/>
  <c r="AF448" i="3"/>
  <c r="AF264" i="3"/>
  <c r="AG286" i="3"/>
  <c r="AF410" i="3"/>
  <c r="AF398" i="3"/>
  <c r="AF399" i="3" s="1"/>
  <c r="AF465" i="3"/>
  <c r="AG502" i="3"/>
  <c r="AG503" i="3"/>
  <c r="AG364" i="3"/>
  <c r="AG365" i="3"/>
  <c r="AF318" i="3"/>
  <c r="AF319" i="3"/>
  <c r="AF258" i="3"/>
  <c r="AF259" i="3"/>
  <c r="AF360" i="3"/>
  <c r="AF361" i="3" s="1"/>
  <c r="AG300" i="3"/>
  <c r="AG301" i="3" s="1"/>
  <c r="AE449" i="3"/>
  <c r="AH518" i="3"/>
  <c r="AE265" i="3"/>
  <c r="AF460" i="3"/>
  <c r="AF292" i="3"/>
  <c r="AG328" i="3"/>
  <c r="AF287" i="3"/>
  <c r="AG519" i="3"/>
  <c r="AF491" i="3"/>
  <c r="AI468" i="3"/>
  <c r="AE411" i="3"/>
  <c r="AH498" i="3"/>
  <c r="AF470" i="3"/>
  <c r="AF471" i="3"/>
  <c r="AH428" i="3"/>
  <c r="AH454" i="3"/>
  <c r="AH455" i="3" s="1"/>
  <c r="AG516" i="3"/>
  <c r="AF500" i="3"/>
  <c r="AF512" i="3" s="1"/>
  <c r="AD19" i="4" s="1"/>
  <c r="AF334" i="3"/>
  <c r="AF335" i="3" s="1"/>
  <c r="AH466" i="3"/>
  <c r="AF280" i="3"/>
  <c r="AH276" i="3"/>
  <c r="AG506" i="3"/>
  <c r="AG507" i="3"/>
  <c r="AF290" i="3"/>
  <c r="AF432" i="3"/>
  <c r="AF433" i="3" s="1"/>
  <c r="AG467" i="3"/>
  <c r="AG380" i="3"/>
  <c r="AI476" i="3"/>
  <c r="AI477" i="3" s="1"/>
  <c r="AH422" i="3"/>
  <c r="AH423" i="3" s="1"/>
  <c r="AF272" i="3"/>
  <c r="AF252" i="3"/>
  <c r="AF456" i="3"/>
  <c r="AF381" i="3"/>
  <c r="AF310" i="3"/>
  <c r="AF392" i="3"/>
  <c r="AE281" i="3"/>
  <c r="AG277" i="3"/>
  <c r="AF372" i="3"/>
  <c r="AF373" i="3" s="1"/>
  <c r="AH412" i="3"/>
  <c r="AF508" i="3"/>
  <c r="AE509" i="3"/>
  <c r="AF509" i="3" s="1"/>
  <c r="AG386" i="3"/>
  <c r="AF282" i="3"/>
  <c r="AF504" i="3"/>
  <c r="AF505" i="3"/>
  <c r="AE311" i="3"/>
  <c r="AG270" i="3"/>
  <c r="AE273" i="3"/>
  <c r="AG356" i="3"/>
  <c r="AG357" i="3"/>
  <c r="AG511" i="3"/>
  <c r="AH511" i="3" s="1"/>
  <c r="AF408" i="3"/>
  <c r="AF409" i="3"/>
  <c r="AF450" i="3"/>
  <c r="AF451" i="3" s="1"/>
  <c r="AF366" i="3"/>
  <c r="AF308" i="3"/>
  <c r="AH371" i="3"/>
  <c r="AF344" i="3"/>
  <c r="AE367" i="3"/>
  <c r="AG446" i="3"/>
  <c r="AG447" i="3" s="1"/>
  <c r="AE309" i="3"/>
  <c r="AH350" i="3"/>
  <c r="AH482" i="3"/>
  <c r="AE345" i="3"/>
  <c r="AF260" i="3"/>
  <c r="AF472" i="3"/>
  <c r="AF473" i="3" s="1"/>
  <c r="AH336" i="3"/>
  <c r="AL394" i="3"/>
  <c r="AG337" i="3"/>
  <c r="AF400" i="3"/>
  <c r="AF401" i="3"/>
  <c r="AF438" i="3"/>
  <c r="AF439" i="3" s="1"/>
  <c r="AF330" i="3"/>
  <c r="AK395" i="3"/>
  <c r="AL395" i="3" s="1"/>
  <c r="AG374" i="3"/>
  <c r="AF322" i="3"/>
  <c r="AF302" i="3"/>
  <c r="AF303" i="3" s="1"/>
  <c r="AH326" i="3"/>
  <c r="AH327" i="3" s="1"/>
  <c r="AG425" i="3"/>
  <c r="AF431" i="3"/>
  <c r="AF256" i="3"/>
  <c r="AF257" i="3"/>
  <c r="AE501" i="3"/>
  <c r="AF240" i="3"/>
  <c r="AF241" i="3"/>
  <c r="AF230" i="3"/>
  <c r="AE231" i="3"/>
  <c r="AF231" i="3" s="1"/>
  <c r="AH218" i="3"/>
  <c r="AH219" i="3" s="1"/>
  <c r="AF226" i="3"/>
  <c r="AF227" i="3" s="1"/>
  <c r="AG220" i="3"/>
  <c r="AG221" i="3" s="1"/>
  <c r="AF222" i="3"/>
  <c r="AF216" i="3"/>
  <c r="AF217" i="3"/>
  <c r="AG228" i="3"/>
  <c r="AG229" i="3"/>
  <c r="AG232" i="3"/>
  <c r="AG233" i="3" s="1"/>
  <c r="AI224" i="3"/>
  <c r="AI225" i="3"/>
  <c r="AF236" i="3"/>
  <c r="AF237" i="3"/>
  <c r="AG242" i="3"/>
  <c r="AG214" i="3"/>
  <c r="AF238" i="3"/>
  <c r="AF234" i="3"/>
  <c r="AF235" i="3"/>
  <c r="AF196" i="3"/>
  <c r="AF197" i="3"/>
  <c r="AF186" i="3"/>
  <c r="AF187" i="3"/>
  <c r="AF194" i="3"/>
  <c r="AF202" i="3"/>
  <c r="AG178" i="3"/>
  <c r="AG179" i="3"/>
  <c r="AG176" i="3"/>
  <c r="AF190" i="3"/>
  <c r="AF206" i="3"/>
  <c r="AE207" i="3"/>
  <c r="AG184" i="3"/>
  <c r="AG185" i="3" s="1"/>
  <c r="AE195" i="3"/>
  <c r="AF188" i="3"/>
  <c r="AF189" i="3" s="1"/>
  <c r="AG204" i="3"/>
  <c r="AG205" i="3"/>
  <c r="AI200" i="3"/>
  <c r="AI201" i="3"/>
  <c r="AF210" i="3"/>
  <c r="AF211" i="3" s="1"/>
  <c r="AF180" i="3"/>
  <c r="AE181" i="3"/>
  <c r="AF198" i="3"/>
  <c r="AH192" i="3"/>
  <c r="AG193" i="3"/>
  <c r="AH193" i="3" s="1"/>
  <c r="AF182" i="3"/>
  <c r="AG208" i="3"/>
  <c r="AE183" i="3"/>
  <c r="AF166" i="3"/>
  <c r="AF164" i="3"/>
  <c r="AF165" i="3"/>
  <c r="AJ172" i="3"/>
  <c r="AJ173" i="3"/>
  <c r="AG156" i="3"/>
  <c r="AF150" i="3"/>
  <c r="AG154" i="3"/>
  <c r="AG155" i="3" s="1"/>
  <c r="AH160" i="3"/>
  <c r="AH161" i="3" s="1"/>
  <c r="AI170" i="3"/>
  <c r="AE167" i="3"/>
  <c r="AF158" i="3"/>
  <c r="AF152" i="3"/>
  <c r="AF153" i="3" s="1"/>
  <c r="AH168" i="3"/>
  <c r="AG169" i="3"/>
  <c r="AF162" i="3"/>
  <c r="AH140" i="3"/>
  <c r="AH141" i="3" s="1"/>
  <c r="AH128" i="3"/>
  <c r="AG142" i="3"/>
  <c r="AG143" i="3"/>
  <c r="AG129" i="3"/>
  <c r="AH129" i="3" s="1"/>
  <c r="AI136" i="3"/>
  <c r="AI137" i="3" s="1"/>
  <c r="AI144" i="3"/>
  <c r="AH138" i="3"/>
  <c r="AF132" i="3"/>
  <c r="AF133" i="3" s="1"/>
  <c r="AF126" i="3"/>
  <c r="AG146" i="3"/>
  <c r="AH134" i="3"/>
  <c r="AH135" i="3" s="1"/>
  <c r="AF130" i="3"/>
  <c r="AG120" i="3"/>
  <c r="AE87" i="3"/>
  <c r="AG93" i="3"/>
  <c r="AE124" i="3"/>
  <c r="AC6" i="4" s="1"/>
  <c r="AG106" i="3"/>
  <c r="AH122" i="3"/>
  <c r="AH102" i="3"/>
  <c r="AF108" i="3"/>
  <c r="AF109" i="3" s="1"/>
  <c r="AF116" i="3"/>
  <c r="AF100" i="3"/>
  <c r="AF101" i="3"/>
  <c r="AI112" i="3"/>
  <c r="AD125" i="3"/>
  <c r="AJ104" i="3"/>
  <c r="AF118" i="3"/>
  <c r="AH110" i="3"/>
  <c r="AH111" i="3" s="1"/>
  <c r="AG114" i="3"/>
  <c r="AE96" i="3"/>
  <c r="AC5" i="4" s="1"/>
  <c r="AD60" i="3"/>
  <c r="AE30" i="3"/>
  <c r="AE31" i="3" s="1"/>
  <c r="AH79" i="3"/>
  <c r="AF98" i="3"/>
  <c r="AE99" i="3"/>
  <c r="AF80" i="3"/>
  <c r="AG68" i="3"/>
  <c r="AH66" i="3"/>
  <c r="AH67" i="3"/>
  <c r="AH82" i="3"/>
  <c r="AF62" i="3"/>
  <c r="AE63" i="3"/>
  <c r="AF88" i="3"/>
  <c r="AF86" i="3"/>
  <c r="AG84" i="3"/>
  <c r="AG85" i="3"/>
  <c r="AG70" i="3"/>
  <c r="AF72" i="3"/>
  <c r="AG76" i="3"/>
  <c r="AF77" i="3"/>
  <c r="AG77" i="3" s="1"/>
  <c r="AI78" i="3"/>
  <c r="AH92" i="3"/>
  <c r="AE81" i="3"/>
  <c r="AF69" i="3"/>
  <c r="AG90" i="3"/>
  <c r="AG74" i="3"/>
  <c r="AF64" i="3"/>
  <c r="AE65" i="3"/>
  <c r="AE73" i="3"/>
  <c r="AH94" i="3"/>
  <c r="AG95" i="3"/>
  <c r="AG58" i="3"/>
  <c r="AF59" i="3"/>
  <c r="AF39" i="3"/>
  <c r="AJ19" i="3"/>
  <c r="AM15" i="3"/>
  <c r="Z23" i="4"/>
  <c r="AH37" i="3"/>
  <c r="AG51" i="3"/>
  <c r="AH57" i="3"/>
  <c r="AG35" i="3"/>
  <c r="AF25" i="3"/>
  <c r="AJ49" i="3"/>
  <c r="AF23" i="3"/>
  <c r="AC29" i="3"/>
  <c r="AE12" i="3"/>
  <c r="AD28" i="3"/>
  <c r="AB3" i="4" s="1"/>
  <c r="AD13" i="3"/>
  <c r="AG41" i="3"/>
  <c r="AH47" i="3"/>
  <c r="AG53" i="3"/>
  <c r="AF33" i="3"/>
  <c r="AG55" i="3"/>
  <c r="AF21" i="3"/>
  <c r="AF10" i="3"/>
  <c r="AD2" i="4" s="1"/>
  <c r="AH5" i="3"/>
  <c r="AH50" i="3"/>
  <c r="AH42" i="3"/>
  <c r="AG43" i="3"/>
  <c r="AN14" i="3"/>
  <c r="AL2" i="3"/>
  <c r="AG24" i="3"/>
  <c r="AH54" i="3"/>
  <c r="AI4" i="3"/>
  <c r="AG38" i="3"/>
  <c r="AG20" i="3"/>
  <c r="AI36" i="3"/>
  <c r="AK3" i="3"/>
  <c r="AL26" i="3"/>
  <c r="AI46" i="3"/>
  <c r="AH34" i="3"/>
  <c r="AJ6" i="3"/>
  <c r="AK27" i="3"/>
  <c r="AJ16" i="3"/>
  <c r="AK18" i="3"/>
  <c r="AI17" i="3"/>
  <c r="AG32" i="3"/>
  <c r="AK48" i="3"/>
  <c r="AG8" i="3"/>
  <c r="AF9" i="3"/>
  <c r="AH52" i="3"/>
  <c r="AI7" i="3"/>
  <c r="AG22" i="3"/>
  <c r="AH40" i="3"/>
  <c r="AH44" i="3"/>
  <c r="AI56" i="3"/>
  <c r="AG45" i="3"/>
  <c r="AG115" i="3" l="1"/>
  <c r="AF457" i="3"/>
  <c r="AF295" i="3"/>
  <c r="AG287" i="3"/>
  <c r="AG397" i="3"/>
  <c r="AF281" i="3"/>
  <c r="AF403" i="3"/>
  <c r="AG271" i="3"/>
  <c r="AF207" i="3"/>
  <c r="AF367" i="3"/>
  <c r="AG431" i="3"/>
  <c r="AI405" i="3"/>
  <c r="AJ405" i="3" s="1"/>
  <c r="AF283" i="3"/>
  <c r="AH279" i="3"/>
  <c r="AI279" i="3" s="1"/>
  <c r="AH429" i="3"/>
  <c r="AG325" i="3"/>
  <c r="AG147" i="3"/>
  <c r="AH337" i="3"/>
  <c r="AF199" i="3"/>
  <c r="AF288" i="3"/>
  <c r="AD11" i="4" s="1"/>
  <c r="AE385" i="3"/>
  <c r="AD61" i="3"/>
  <c r="AB4" i="4"/>
  <c r="AF345" i="3"/>
  <c r="AG345" i="3" s="1"/>
  <c r="AF244" i="3"/>
  <c r="AD10" i="4" s="1"/>
  <c r="AF355" i="3"/>
  <c r="AG355" i="3" s="1"/>
  <c r="AG381" i="3"/>
  <c r="AF195" i="3"/>
  <c r="AE321" i="3"/>
  <c r="AE495" i="3"/>
  <c r="AF305" i="3"/>
  <c r="AG305" i="3" s="1"/>
  <c r="AE149" i="3"/>
  <c r="AE245" i="3"/>
  <c r="AC10" i="4"/>
  <c r="AH467" i="3"/>
  <c r="AE485" i="3"/>
  <c r="AC17" i="4"/>
  <c r="AH103" i="3"/>
  <c r="AE443" i="3"/>
  <c r="AC16" i="4"/>
  <c r="AG517" i="3"/>
  <c r="AG341" i="3"/>
  <c r="AG339" i="3"/>
  <c r="AH445" i="3"/>
  <c r="AF348" i="3"/>
  <c r="AD13" i="4" s="1"/>
  <c r="AE349" i="3"/>
  <c r="AJ383" i="3"/>
  <c r="AE175" i="3"/>
  <c r="AC8" i="4"/>
  <c r="AF414" i="3"/>
  <c r="AD15" i="4" s="1"/>
  <c r="AE513" i="3"/>
  <c r="AC19" i="4"/>
  <c r="AF181" i="3"/>
  <c r="AG437" i="3"/>
  <c r="AF320" i="3"/>
  <c r="AD12" i="4" s="1"/>
  <c r="AE213" i="3"/>
  <c r="AG215" i="3"/>
  <c r="AH215" i="3" s="1"/>
  <c r="AE289" i="3"/>
  <c r="AE415" i="3"/>
  <c r="AG465" i="3"/>
  <c r="AH486" i="3"/>
  <c r="AG487" i="3"/>
  <c r="AH487" i="3" s="1"/>
  <c r="AF494" i="3"/>
  <c r="AH169" i="3"/>
  <c r="AF223" i="3"/>
  <c r="AF484" i="3"/>
  <c r="AD17" i="4" s="1"/>
  <c r="AG247" i="3"/>
  <c r="AH246" i="3"/>
  <c r="AG520" i="3"/>
  <c r="AE20" i="4" s="1"/>
  <c r="AF411" i="3"/>
  <c r="AG515" i="3"/>
  <c r="AF391" i="3"/>
  <c r="AI371" i="3"/>
  <c r="AF417" i="3"/>
  <c r="AF442" i="3"/>
  <c r="AD16" i="4" s="1"/>
  <c r="AG416" i="3"/>
  <c r="AF151" i="3"/>
  <c r="AF174" i="3"/>
  <c r="AD8" i="4" s="1"/>
  <c r="AF309" i="3"/>
  <c r="AF87" i="3"/>
  <c r="AF384" i="3"/>
  <c r="AI444" i="3"/>
  <c r="AI445" i="3" s="1"/>
  <c r="AF265" i="3"/>
  <c r="AH425" i="3"/>
  <c r="AF212" i="3"/>
  <c r="AD9" i="4" s="1"/>
  <c r="AF127" i="3"/>
  <c r="AF148" i="3"/>
  <c r="AD7" i="4" s="1"/>
  <c r="AF449" i="3"/>
  <c r="AF459" i="3"/>
  <c r="AF99" i="3"/>
  <c r="AF183" i="3"/>
  <c r="AG304" i="3"/>
  <c r="AG296" i="3"/>
  <c r="AH314" i="3"/>
  <c r="AG315" i="3"/>
  <c r="AH462" i="3"/>
  <c r="AG463" i="3"/>
  <c r="AG260" i="3"/>
  <c r="AH380" i="3"/>
  <c r="AG254" i="3"/>
  <c r="AG426" i="3"/>
  <c r="AG460" i="3"/>
  <c r="AG508" i="3"/>
  <c r="AG509" i="3" s="1"/>
  <c r="AI412" i="3"/>
  <c r="AG322" i="3"/>
  <c r="AI510" i="3"/>
  <c r="AI511" i="3" s="1"/>
  <c r="AI454" i="3"/>
  <c r="AG400" i="3"/>
  <c r="AG456" i="3"/>
  <c r="AG457" i="3" s="1"/>
  <c r="AG252" i="3"/>
  <c r="AG378" i="3"/>
  <c r="AG379" i="3" s="1"/>
  <c r="AF253" i="3"/>
  <c r="AG398" i="3"/>
  <c r="AG399" i="3" s="1"/>
  <c r="AI498" i="3"/>
  <c r="AH464" i="3"/>
  <c r="AG472" i="3"/>
  <c r="AG473" i="3" s="1"/>
  <c r="AI422" i="3"/>
  <c r="AI423" i="3" s="1"/>
  <c r="AH270" i="3"/>
  <c r="AH271" i="3" s="1"/>
  <c r="AJ468" i="3"/>
  <c r="AI452" i="3"/>
  <c r="AF261" i="3"/>
  <c r="AI469" i="3"/>
  <c r="AH358" i="3"/>
  <c r="AH453" i="3"/>
  <c r="AI482" i="3"/>
  <c r="AG504" i="3"/>
  <c r="AG505" i="3" s="1"/>
  <c r="AG264" i="3"/>
  <c r="AF255" i="3"/>
  <c r="AJ404" i="3"/>
  <c r="AH506" i="3"/>
  <c r="AH507" i="3"/>
  <c r="AH496" i="3"/>
  <c r="AG344" i="3"/>
  <c r="AH436" i="3"/>
  <c r="AI248" i="3"/>
  <c r="AG408" i="3"/>
  <c r="AG409" i="3" s="1"/>
  <c r="AH364" i="3"/>
  <c r="AM394" i="3"/>
  <c r="AM395" i="3" s="1"/>
  <c r="AI428" i="3"/>
  <c r="AI429" i="3"/>
  <c r="AJ312" i="3"/>
  <c r="AJ313" i="3"/>
  <c r="AH356" i="3"/>
  <c r="AH357" i="3"/>
  <c r="AG402" i="3"/>
  <c r="AG403" i="3" s="1"/>
  <c r="AG410" i="3"/>
  <c r="AG332" i="3"/>
  <c r="AH340" i="3"/>
  <c r="AJ476" i="3"/>
  <c r="AJ477" i="3"/>
  <c r="AH286" i="3"/>
  <c r="AH287" i="3" s="1"/>
  <c r="AH483" i="3"/>
  <c r="AG448" i="3"/>
  <c r="AG390" i="3"/>
  <c r="AH430" i="3"/>
  <c r="AH431" i="3"/>
  <c r="AJ370" i="3"/>
  <c r="AH474" i="3"/>
  <c r="AG334" i="3"/>
  <c r="AG335" i="3" s="1"/>
  <c r="AG298" i="3"/>
  <c r="AG299" i="3" s="1"/>
  <c r="AG330" i="3"/>
  <c r="AF331" i="3"/>
  <c r="AG450" i="3"/>
  <c r="AG451" i="3" s="1"/>
  <c r="AH266" i="3"/>
  <c r="AH502" i="3"/>
  <c r="AH503" i="3" s="1"/>
  <c r="AG492" i="3"/>
  <c r="AG418" i="3"/>
  <c r="AF493" i="3"/>
  <c r="AI336" i="3"/>
  <c r="AG272" i="3"/>
  <c r="AG470" i="3"/>
  <c r="AG471" i="3" s="1"/>
  <c r="AF419" i="3"/>
  <c r="AG419" i="3" s="1"/>
  <c r="AF273" i="3"/>
  <c r="AI350" i="3"/>
  <c r="AG282" i="3"/>
  <c r="AG283" i="3" s="1"/>
  <c r="AH328" i="3"/>
  <c r="AH268" i="3"/>
  <c r="AH269" i="3" s="1"/>
  <c r="AG440" i="3"/>
  <c r="AH351" i="3"/>
  <c r="AG432" i="3"/>
  <c r="AG433" i="3" s="1"/>
  <c r="AG329" i="3"/>
  <c r="AG406" i="3"/>
  <c r="AI478" i="3"/>
  <c r="AH324" i="3"/>
  <c r="AF441" i="3"/>
  <c r="AG256" i="3"/>
  <c r="AG257" i="3"/>
  <c r="AH386" i="3"/>
  <c r="AH387" i="3" s="1"/>
  <c r="AG292" i="3"/>
  <c r="AF407" i="3"/>
  <c r="AG306" i="3"/>
  <c r="AH346" i="3"/>
  <c r="AH347" i="3" s="1"/>
  <c r="AG290" i="3"/>
  <c r="AG291" i="3" s="1"/>
  <c r="AF293" i="3"/>
  <c r="AH514" i="3"/>
  <c r="AF307" i="3"/>
  <c r="AK376" i="3"/>
  <c r="AK377" i="3" s="1"/>
  <c r="AG420" i="3"/>
  <c r="AG421" i="3" s="1"/>
  <c r="AI424" i="3"/>
  <c r="AG310" i="3"/>
  <c r="AG500" i="3"/>
  <c r="AG284" i="3"/>
  <c r="AG285" i="3" s="1"/>
  <c r="AK250" i="3"/>
  <c r="AG388" i="3"/>
  <c r="AH249" i="3"/>
  <c r="AK382" i="3"/>
  <c r="AK383" i="3"/>
  <c r="AG392" i="3"/>
  <c r="AG366" i="3"/>
  <c r="AG367" i="3" s="1"/>
  <c r="AF311" i="3"/>
  <c r="AF501" i="3"/>
  <c r="AF513" i="3" s="1"/>
  <c r="AG258" i="3"/>
  <c r="AG259" i="3" s="1"/>
  <c r="AJ251" i="3"/>
  <c r="AF389" i="3"/>
  <c r="AG294" i="3"/>
  <c r="AG295" i="3" s="1"/>
  <c r="AG368" i="3"/>
  <c r="AI316" i="3"/>
  <c r="AI317" i="3"/>
  <c r="AI326" i="3"/>
  <c r="AG302" i="3"/>
  <c r="AG303" i="3" s="1"/>
  <c r="AG438" i="3"/>
  <c r="AG439" i="3" s="1"/>
  <c r="AG318" i="3"/>
  <c r="AG319" i="3" s="1"/>
  <c r="AI278" i="3"/>
  <c r="AG267" i="3"/>
  <c r="AG354" i="3"/>
  <c r="AJ362" i="3"/>
  <c r="AJ363" i="3" s="1"/>
  <c r="AG497" i="3"/>
  <c r="AI466" i="3"/>
  <c r="AH374" i="3"/>
  <c r="AG308" i="3"/>
  <c r="AG488" i="3"/>
  <c r="AJ342" i="3"/>
  <c r="AJ343" i="3" s="1"/>
  <c r="AH338" i="3"/>
  <c r="AI276" i="3"/>
  <c r="AF369" i="3"/>
  <c r="AH396" i="3"/>
  <c r="AH397" i="3"/>
  <c r="AH274" i="3"/>
  <c r="AH275" i="3"/>
  <c r="AH490" i="3"/>
  <c r="AH434" i="3"/>
  <c r="AH277" i="3"/>
  <c r="AF323" i="3"/>
  <c r="AG475" i="3"/>
  <c r="AF393" i="3"/>
  <c r="AG491" i="3"/>
  <c r="AF461" i="3"/>
  <c r="AH480" i="3"/>
  <c r="AH481" i="3" s="1"/>
  <c r="AH413" i="3"/>
  <c r="AI413" i="3" s="1"/>
  <c r="AG262" i="3"/>
  <c r="AG263" i="3"/>
  <c r="AG280" i="3"/>
  <c r="AH300" i="3"/>
  <c r="AG375" i="3"/>
  <c r="AG360" i="3"/>
  <c r="AG361" i="3" s="1"/>
  <c r="AH446" i="3"/>
  <c r="AH447" i="3"/>
  <c r="AH352" i="3"/>
  <c r="AH353" i="3" s="1"/>
  <c r="AI518" i="3"/>
  <c r="AH519" i="3"/>
  <c r="AI519" i="3" s="1"/>
  <c r="AG372" i="3"/>
  <c r="AG458" i="3"/>
  <c r="AH516" i="3"/>
  <c r="AH517" i="3" s="1"/>
  <c r="AG234" i="3"/>
  <c r="AH214" i="3"/>
  <c r="AH242" i="3"/>
  <c r="AG236" i="3"/>
  <c r="AJ224" i="3"/>
  <c r="AJ225" i="3" s="1"/>
  <c r="AH228" i="3"/>
  <c r="AH229" i="3" s="1"/>
  <c r="AG238" i="3"/>
  <c r="AG239" i="3" s="1"/>
  <c r="AG243" i="3"/>
  <c r="AH232" i="3"/>
  <c r="AH233" i="3" s="1"/>
  <c r="AG216" i="3"/>
  <c r="AG217" i="3"/>
  <c r="AG222" i="3"/>
  <c r="AH220" i="3"/>
  <c r="AH221" i="3" s="1"/>
  <c r="AG226" i="3"/>
  <c r="AG227" i="3"/>
  <c r="AI218" i="3"/>
  <c r="AI219" i="3" s="1"/>
  <c r="AG230" i="3"/>
  <c r="AG240" i="3"/>
  <c r="AG241" i="3" s="1"/>
  <c r="AG186" i="3"/>
  <c r="AG187" i="3"/>
  <c r="AI192" i="3"/>
  <c r="AI193" i="3"/>
  <c r="AG196" i="3"/>
  <c r="AG198" i="3"/>
  <c r="AG180" i="3"/>
  <c r="AG210" i="3"/>
  <c r="AG211" i="3" s="1"/>
  <c r="AJ200" i="3"/>
  <c r="AJ201" i="3" s="1"/>
  <c r="AH204" i="3"/>
  <c r="AH205" i="3"/>
  <c r="AH184" i="3"/>
  <c r="AH185" i="3"/>
  <c r="AG206" i="3"/>
  <c r="AG207" i="3" s="1"/>
  <c r="AG188" i="3"/>
  <c r="AG189" i="3" s="1"/>
  <c r="AG190" i="3"/>
  <c r="AF191" i="3"/>
  <c r="AG191" i="3" s="1"/>
  <c r="AH176" i="3"/>
  <c r="AG177" i="3"/>
  <c r="AH177" i="3" s="1"/>
  <c r="AH178" i="3"/>
  <c r="AH179" i="3"/>
  <c r="AH208" i="3"/>
  <c r="AG202" i="3"/>
  <c r="AG209" i="3"/>
  <c r="AF203" i="3"/>
  <c r="AG203" i="3" s="1"/>
  <c r="AG182" i="3"/>
  <c r="AG194" i="3"/>
  <c r="AG166" i="3"/>
  <c r="AG164" i="3"/>
  <c r="AG162" i="3"/>
  <c r="AF167" i="3"/>
  <c r="AI168" i="3"/>
  <c r="AK172" i="3"/>
  <c r="AK173" i="3"/>
  <c r="AG152" i="3"/>
  <c r="AG153" i="3"/>
  <c r="AG158" i="3"/>
  <c r="AJ170" i="3"/>
  <c r="AJ171" i="3" s="1"/>
  <c r="AI160" i="3"/>
  <c r="AI161" i="3" s="1"/>
  <c r="AF163" i="3"/>
  <c r="AF159" i="3"/>
  <c r="AG159" i="3" s="1"/>
  <c r="AH154" i="3"/>
  <c r="AH155" i="3" s="1"/>
  <c r="AG150" i="3"/>
  <c r="AH156" i="3"/>
  <c r="AG157" i="3"/>
  <c r="AI140" i="3"/>
  <c r="AG130" i="3"/>
  <c r="AF131" i="3"/>
  <c r="AG131" i="3" s="1"/>
  <c r="AI134" i="3"/>
  <c r="AI135" i="3"/>
  <c r="AG132" i="3"/>
  <c r="AG133" i="3" s="1"/>
  <c r="AI138" i="3"/>
  <c r="AH139" i="3"/>
  <c r="AJ144" i="3"/>
  <c r="AI145" i="3"/>
  <c r="AJ145" i="3" s="1"/>
  <c r="AJ136" i="3"/>
  <c r="AJ137" i="3" s="1"/>
  <c r="AG126" i="3"/>
  <c r="AH146" i="3"/>
  <c r="AH142" i="3"/>
  <c r="AH143" i="3"/>
  <c r="AI128" i="3"/>
  <c r="AH120" i="3"/>
  <c r="AG121" i="3"/>
  <c r="AH95" i="3"/>
  <c r="AF65" i="3"/>
  <c r="AF124" i="3"/>
  <c r="AD6" i="4" s="1"/>
  <c r="AF117" i="3"/>
  <c r="AI110" i="3"/>
  <c r="AI111" i="3" s="1"/>
  <c r="AG118" i="3"/>
  <c r="AH114" i="3"/>
  <c r="AH115" i="3" s="1"/>
  <c r="AF119" i="3"/>
  <c r="AJ112" i="3"/>
  <c r="AJ113" i="3" s="1"/>
  <c r="AG116" i="3"/>
  <c r="AE125" i="3"/>
  <c r="AI102" i="3"/>
  <c r="AK104" i="3"/>
  <c r="AI122" i="3"/>
  <c r="AH106" i="3"/>
  <c r="AJ105" i="3"/>
  <c r="AG100" i="3"/>
  <c r="AG101" i="3" s="1"/>
  <c r="AG108" i="3"/>
  <c r="AG109" i="3"/>
  <c r="AH123" i="3"/>
  <c r="AG107" i="3"/>
  <c r="AE97" i="3"/>
  <c r="AG59" i="3"/>
  <c r="AG69" i="3"/>
  <c r="AF81" i="3"/>
  <c r="AE60" i="3"/>
  <c r="AF30" i="3"/>
  <c r="AF31" i="3" s="1"/>
  <c r="AF63" i="3"/>
  <c r="AF96" i="3"/>
  <c r="AD5" i="4" s="1"/>
  <c r="AG98" i="3"/>
  <c r="AJ78" i="3"/>
  <c r="AI79" i="3"/>
  <c r="AH76" i="3"/>
  <c r="AH77" i="3" s="1"/>
  <c r="AI92" i="3"/>
  <c r="AG72" i="3"/>
  <c r="AF73" i="3"/>
  <c r="AH93" i="3"/>
  <c r="AH84" i="3"/>
  <c r="AH85" i="3"/>
  <c r="AH90" i="3"/>
  <c r="AG86" i="3"/>
  <c r="AI94" i="3"/>
  <c r="AG64" i="3"/>
  <c r="AI66" i="3"/>
  <c r="AI67" i="3" s="1"/>
  <c r="AH70" i="3"/>
  <c r="AG71" i="3"/>
  <c r="AH71" i="3" s="1"/>
  <c r="AH68" i="3"/>
  <c r="AG88" i="3"/>
  <c r="AF89" i="3"/>
  <c r="AG89" i="3" s="1"/>
  <c r="AG62" i="3"/>
  <c r="AI82" i="3"/>
  <c r="AH83" i="3"/>
  <c r="AH74" i="3"/>
  <c r="AG75" i="3"/>
  <c r="AG80" i="3"/>
  <c r="AG91" i="3"/>
  <c r="AH58" i="3"/>
  <c r="AG39" i="3"/>
  <c r="AN15" i="3"/>
  <c r="AH35" i="3"/>
  <c r="AA23" i="4"/>
  <c r="AG25" i="3"/>
  <c r="AI37" i="3"/>
  <c r="AG21" i="3"/>
  <c r="AI57" i="3"/>
  <c r="AD29" i="3"/>
  <c r="AH51" i="3"/>
  <c r="AI47" i="3"/>
  <c r="AK49" i="3"/>
  <c r="AE13" i="3"/>
  <c r="AH41" i="3"/>
  <c r="AH53" i="3"/>
  <c r="AH43" i="3"/>
  <c r="AG33" i="3"/>
  <c r="AF12" i="3"/>
  <c r="AE28" i="3"/>
  <c r="AC3" i="4" s="1"/>
  <c r="AL27" i="3"/>
  <c r="AF11" i="3"/>
  <c r="AG10" i="3"/>
  <c r="AE2" i="4" s="1"/>
  <c r="AI5" i="3"/>
  <c r="AG9" i="3"/>
  <c r="AH32" i="3"/>
  <c r="AH22" i="3"/>
  <c r="AJ56" i="3"/>
  <c r="AH8" i="3"/>
  <c r="AH20" i="3"/>
  <c r="AL48" i="3"/>
  <c r="AK6" i="3"/>
  <c r="AJ7" i="3"/>
  <c r="AM2" i="3"/>
  <c r="AL3" i="3"/>
  <c r="AL18" i="3"/>
  <c r="AJ4" i="3"/>
  <c r="AI52" i="3"/>
  <c r="AK19" i="3"/>
  <c r="AM26" i="3"/>
  <c r="AI44" i="3"/>
  <c r="AK16" i="3"/>
  <c r="AJ46" i="3"/>
  <c r="AJ36" i="3"/>
  <c r="AI54" i="3"/>
  <c r="AH55" i="3"/>
  <c r="AO14" i="3"/>
  <c r="AI40" i="3"/>
  <c r="AI50" i="3"/>
  <c r="AH24" i="3"/>
  <c r="AI34" i="3"/>
  <c r="AI42" i="3"/>
  <c r="AH45" i="3"/>
  <c r="AJ17" i="3"/>
  <c r="AH38" i="3"/>
  <c r="AG23" i="3"/>
  <c r="AG512" i="3" l="1"/>
  <c r="AE19" i="4" s="1"/>
  <c r="AI93" i="3"/>
  <c r="AI467" i="3"/>
  <c r="AH147" i="3"/>
  <c r="AF245" i="3"/>
  <c r="AH381" i="3"/>
  <c r="AH339" i="3"/>
  <c r="AG309" i="3"/>
  <c r="AF321" i="3"/>
  <c r="AI139" i="3"/>
  <c r="AH437" i="3"/>
  <c r="AJ371" i="3"/>
  <c r="AK371" i="3" s="1"/>
  <c r="AG459" i="3"/>
  <c r="AG163" i="3"/>
  <c r="AH163" i="3" s="1"/>
  <c r="AI337" i="3"/>
  <c r="AG199" i="3"/>
  <c r="AH121" i="3"/>
  <c r="AG411" i="3"/>
  <c r="AF385" i="3"/>
  <c r="AD14" i="4"/>
  <c r="AG407" i="3"/>
  <c r="AH407" i="3" s="1"/>
  <c r="AG244" i="3"/>
  <c r="AE10" i="4" s="1"/>
  <c r="AI277" i="3"/>
  <c r="AF349" i="3"/>
  <c r="AG441" i="3"/>
  <c r="AH515" i="3"/>
  <c r="AI483" i="3"/>
  <c r="AG393" i="3"/>
  <c r="AG261" i="3"/>
  <c r="AF495" i="3"/>
  <c r="AD18" i="4"/>
  <c r="AF213" i="3"/>
  <c r="AF415" i="3"/>
  <c r="AG212" i="3"/>
  <c r="AE9" i="4" s="1"/>
  <c r="AG494" i="3"/>
  <c r="AE18" i="4" s="1"/>
  <c r="AG484" i="3"/>
  <c r="AE17" i="4" s="1"/>
  <c r="AF97" i="3"/>
  <c r="AH463" i="3"/>
  <c r="AH465" i="3"/>
  <c r="AF149" i="3"/>
  <c r="AE61" i="3"/>
  <c r="AC4" i="4"/>
  <c r="AG167" i="3"/>
  <c r="AH375" i="3"/>
  <c r="AG288" i="3"/>
  <c r="AE11" i="4" s="1"/>
  <c r="AH75" i="3"/>
  <c r="AG320" i="3"/>
  <c r="AE12" i="4" s="1"/>
  <c r="AH247" i="3"/>
  <c r="AI246" i="3"/>
  <c r="AG293" i="3"/>
  <c r="AG253" i="3"/>
  <c r="AF485" i="3"/>
  <c r="AG369" i="3"/>
  <c r="AG521" i="3"/>
  <c r="AI83" i="3"/>
  <c r="AG331" i="3"/>
  <c r="AI249" i="3"/>
  <c r="AG414" i="3"/>
  <c r="AE15" i="4" s="1"/>
  <c r="AK105" i="3"/>
  <c r="AG389" i="3"/>
  <c r="AG148" i="3"/>
  <c r="AE7" i="4" s="1"/>
  <c r="AI486" i="3"/>
  <c r="AI487" i="3"/>
  <c r="AH329" i="3"/>
  <c r="AG348" i="3"/>
  <c r="AE13" i="4" s="1"/>
  <c r="AJ444" i="3"/>
  <c r="AG65" i="3"/>
  <c r="AI351" i="3"/>
  <c r="AI95" i="3"/>
  <c r="AH209" i="3"/>
  <c r="AI209" i="3" s="1"/>
  <c r="AK251" i="3"/>
  <c r="AG265" i="3"/>
  <c r="AG501" i="3"/>
  <c r="AG513" i="3" s="1"/>
  <c r="AF175" i="3"/>
  <c r="AG384" i="3"/>
  <c r="AE14" i="4" s="1"/>
  <c r="AG223" i="3"/>
  <c r="AH267" i="3"/>
  <c r="AG311" i="3"/>
  <c r="AH311" i="3" s="1"/>
  <c r="AG417" i="3"/>
  <c r="AG442" i="3"/>
  <c r="AE16" i="4" s="1"/>
  <c r="AH416" i="3"/>
  <c r="AI425" i="3"/>
  <c r="AF443" i="3"/>
  <c r="AG119" i="3"/>
  <c r="AG151" i="3"/>
  <c r="AG174" i="3"/>
  <c r="AG461" i="3"/>
  <c r="AI453" i="3"/>
  <c r="AH491" i="3"/>
  <c r="AG307" i="3"/>
  <c r="AH307" i="3" s="1"/>
  <c r="AH243" i="3"/>
  <c r="AF289" i="3"/>
  <c r="AH475" i="3"/>
  <c r="AH520" i="3"/>
  <c r="AH315" i="3"/>
  <c r="AH354" i="3"/>
  <c r="AK370" i="3"/>
  <c r="AH322" i="3"/>
  <c r="AI386" i="3"/>
  <c r="AI387" i="3" s="1"/>
  <c r="AG323" i="3"/>
  <c r="AL382" i="3"/>
  <c r="AL383" i="3" s="1"/>
  <c r="AI364" i="3"/>
  <c r="AH365" i="3"/>
  <c r="AI365" i="3" s="1"/>
  <c r="AJ278" i="3"/>
  <c r="AH256" i="3"/>
  <c r="AH257" i="3" s="1"/>
  <c r="AH390" i="3"/>
  <c r="AJ412" i="3"/>
  <c r="AH272" i="3"/>
  <c r="AG273" i="3"/>
  <c r="AH273" i="3" s="1"/>
  <c r="AK468" i="3"/>
  <c r="AJ336" i="3"/>
  <c r="AJ337" i="3"/>
  <c r="AJ469" i="3"/>
  <c r="AI270" i="3"/>
  <c r="AH388" i="3"/>
  <c r="AH408" i="3"/>
  <c r="AH409" i="3" s="1"/>
  <c r="AL250" i="3"/>
  <c r="AI430" i="3"/>
  <c r="AJ422" i="3"/>
  <c r="AJ423" i="3" s="1"/>
  <c r="AI516" i="3"/>
  <c r="AI517" i="3" s="1"/>
  <c r="AI434" i="3"/>
  <c r="AH318" i="3"/>
  <c r="AH319" i="3" s="1"/>
  <c r="AI324" i="3"/>
  <c r="AH418" i="3"/>
  <c r="AH419" i="3" s="1"/>
  <c r="AJ248" i="3"/>
  <c r="AH458" i="3"/>
  <c r="AH435" i="3"/>
  <c r="AH438" i="3"/>
  <c r="AH325" i="3"/>
  <c r="AG391" i="3"/>
  <c r="AH472" i="3"/>
  <c r="AH508" i="3"/>
  <c r="AJ452" i="3"/>
  <c r="AH448" i="3"/>
  <c r="AG449" i="3"/>
  <c r="AH449" i="3" s="1"/>
  <c r="AI274" i="3"/>
  <c r="AI275" i="3" s="1"/>
  <c r="AH254" i="3"/>
  <c r="AJ478" i="3"/>
  <c r="AH372" i="3"/>
  <c r="AH406" i="3"/>
  <c r="AI286" i="3"/>
  <c r="AJ316" i="3"/>
  <c r="AJ317" i="3" s="1"/>
  <c r="AK476" i="3"/>
  <c r="AI266" i="3"/>
  <c r="AH260" i="3"/>
  <c r="AH292" i="3"/>
  <c r="AI436" i="3"/>
  <c r="AH492" i="3"/>
  <c r="AG493" i="3"/>
  <c r="AH493" i="3" s="1"/>
  <c r="AI496" i="3"/>
  <c r="AI340" i="3"/>
  <c r="AH440" i="3"/>
  <c r="AH332" i="3"/>
  <c r="AI338" i="3"/>
  <c r="AI339" i="3" s="1"/>
  <c r="AK404" i="3"/>
  <c r="AK405" i="3" s="1"/>
  <c r="AH360" i="3"/>
  <c r="AH361" i="3" s="1"/>
  <c r="AK342" i="3"/>
  <c r="AK343" i="3"/>
  <c r="AH488" i="3"/>
  <c r="AI328" i="3"/>
  <c r="AH330" i="3"/>
  <c r="AH252" i="3"/>
  <c r="AI479" i="3"/>
  <c r="AI502" i="3"/>
  <c r="AH344" i="3"/>
  <c r="AH345" i="3" s="1"/>
  <c r="AH497" i="3"/>
  <c r="AJ276" i="3"/>
  <c r="AH341" i="3"/>
  <c r="AL376" i="3"/>
  <c r="AL377" i="3" s="1"/>
  <c r="AG333" i="3"/>
  <c r="AH294" i="3"/>
  <c r="AH410" i="3"/>
  <c r="AH264" i="3"/>
  <c r="AH378" i="3"/>
  <c r="AH379" i="3" s="1"/>
  <c r="AI300" i="3"/>
  <c r="AH301" i="3"/>
  <c r="AG489" i="3"/>
  <c r="AI514" i="3"/>
  <c r="AH402" i="3"/>
  <c r="AI462" i="3"/>
  <c r="AH284" i="3"/>
  <c r="AH460" i="3"/>
  <c r="AJ326" i="3"/>
  <c r="AI464" i="3"/>
  <c r="AI465" i="3"/>
  <c r="AJ498" i="3"/>
  <c r="AI352" i="3"/>
  <c r="AH432" i="3"/>
  <c r="AH433" i="3"/>
  <c r="AI499" i="3"/>
  <c r="AI506" i="3"/>
  <c r="AI507" i="3"/>
  <c r="AI446" i="3"/>
  <c r="AI447" i="3"/>
  <c r="AI268" i="3"/>
  <c r="AI269" i="3" s="1"/>
  <c r="AH298" i="3"/>
  <c r="AH504" i="3"/>
  <c r="AH308" i="3"/>
  <c r="AJ350" i="3"/>
  <c r="AI356" i="3"/>
  <c r="AI357" i="3"/>
  <c r="AH258" i="3"/>
  <c r="AH259" i="3" s="1"/>
  <c r="AJ482" i="3"/>
  <c r="AI374" i="3"/>
  <c r="AI474" i="3"/>
  <c r="AK312" i="3"/>
  <c r="AI314" i="3"/>
  <c r="AI346" i="3"/>
  <c r="AI347" i="3" s="1"/>
  <c r="AI358" i="3"/>
  <c r="AJ454" i="3"/>
  <c r="AH296" i="3"/>
  <c r="AJ466" i="3"/>
  <c r="AJ467" i="3"/>
  <c r="AH366" i="3"/>
  <c r="AH367" i="3"/>
  <c r="AJ428" i="3"/>
  <c r="AH359" i="3"/>
  <c r="AI455" i="3"/>
  <c r="AG297" i="3"/>
  <c r="AI490" i="3"/>
  <c r="AH302" i="3"/>
  <c r="AH303" i="3" s="1"/>
  <c r="AG373" i="3"/>
  <c r="AH500" i="3"/>
  <c r="AH310" i="3"/>
  <c r="AH426" i="3"/>
  <c r="AI327" i="3"/>
  <c r="AG427" i="3"/>
  <c r="AH427" i="3" s="1"/>
  <c r="AJ518" i="3"/>
  <c r="AI396" i="3"/>
  <c r="AI397" i="3" s="1"/>
  <c r="AJ424" i="3"/>
  <c r="AG255" i="3"/>
  <c r="AH420" i="3"/>
  <c r="AH398" i="3"/>
  <c r="AH399" i="3"/>
  <c r="AH368" i="3"/>
  <c r="AH450" i="3"/>
  <c r="AH451" i="3" s="1"/>
  <c r="AI380" i="3"/>
  <c r="AI381" i="3" s="1"/>
  <c r="AH280" i="3"/>
  <c r="AH282" i="3"/>
  <c r="AH283" i="3"/>
  <c r="AG281" i="3"/>
  <c r="AH456" i="3"/>
  <c r="AH457" i="3"/>
  <c r="AH290" i="3"/>
  <c r="AH334" i="3"/>
  <c r="AH400" i="3"/>
  <c r="AH262" i="3"/>
  <c r="AH263" i="3" s="1"/>
  <c r="AG401" i="3"/>
  <c r="AI480" i="3"/>
  <c r="AH306" i="3"/>
  <c r="AH304" i="3"/>
  <c r="AK362" i="3"/>
  <c r="AK363" i="3" s="1"/>
  <c r="AH392" i="3"/>
  <c r="AH470" i="3"/>
  <c r="AN394" i="3"/>
  <c r="AJ510" i="3"/>
  <c r="AJ511" i="3"/>
  <c r="AH226" i="3"/>
  <c r="AH227" i="3"/>
  <c r="AH234" i="3"/>
  <c r="AH230" i="3"/>
  <c r="AJ218" i="3"/>
  <c r="AJ219" i="3" s="1"/>
  <c r="AH216" i="3"/>
  <c r="AH217" i="3"/>
  <c r="AI232" i="3"/>
  <c r="AI233" i="3"/>
  <c r="AI228" i="3"/>
  <c r="AI229" i="3" s="1"/>
  <c r="AK224" i="3"/>
  <c r="AK225" i="3" s="1"/>
  <c r="AG235" i="3"/>
  <c r="AH240" i="3"/>
  <c r="AH241" i="3" s="1"/>
  <c r="AG231" i="3"/>
  <c r="AI220" i="3"/>
  <c r="AI221" i="3" s="1"/>
  <c r="AH222" i="3"/>
  <c r="AH238" i="3"/>
  <c r="AH239" i="3" s="1"/>
  <c r="AH236" i="3"/>
  <c r="AG237" i="3"/>
  <c r="AH237" i="3" s="1"/>
  <c r="AI242" i="3"/>
  <c r="AI243" i="3" s="1"/>
  <c r="AI214" i="3"/>
  <c r="AI178" i="3"/>
  <c r="AI179" i="3" s="1"/>
  <c r="AI208" i="3"/>
  <c r="AI176" i="3"/>
  <c r="AI177" i="3" s="1"/>
  <c r="AH190" i="3"/>
  <c r="AH191" i="3"/>
  <c r="AH188" i="3"/>
  <c r="AH189" i="3"/>
  <c r="AH206" i="3"/>
  <c r="AH207" i="3"/>
  <c r="AI184" i="3"/>
  <c r="AI185" i="3" s="1"/>
  <c r="AH210" i="3"/>
  <c r="AH180" i="3"/>
  <c r="AG181" i="3"/>
  <c r="AH181" i="3" s="1"/>
  <c r="AI204" i="3"/>
  <c r="AK200" i="3"/>
  <c r="AK201" i="3" s="1"/>
  <c r="AH194" i="3"/>
  <c r="AG195" i="3"/>
  <c r="AH198" i="3"/>
  <c r="AH182" i="3"/>
  <c r="AH196" i="3"/>
  <c r="AG183" i="3"/>
  <c r="AG197" i="3"/>
  <c r="AH197" i="3" s="1"/>
  <c r="AJ192" i="3"/>
  <c r="AJ193" i="3"/>
  <c r="AH202" i="3"/>
  <c r="AH203" i="3"/>
  <c r="AH186" i="3"/>
  <c r="AH187" i="3"/>
  <c r="AH164" i="3"/>
  <c r="AJ168" i="3"/>
  <c r="AI169" i="3"/>
  <c r="AJ169" i="3" s="1"/>
  <c r="AI154" i="3"/>
  <c r="AH162" i="3"/>
  <c r="AI156" i="3"/>
  <c r="AJ160" i="3"/>
  <c r="AJ161" i="3"/>
  <c r="AK170" i="3"/>
  <c r="AK171" i="3"/>
  <c r="AH158" i="3"/>
  <c r="AH152" i="3"/>
  <c r="AH153" i="3" s="1"/>
  <c r="AL172" i="3"/>
  <c r="AL173" i="3" s="1"/>
  <c r="AG165" i="3"/>
  <c r="AH166" i="3"/>
  <c r="AH157" i="3"/>
  <c r="AH150" i="3"/>
  <c r="AJ138" i="3"/>
  <c r="AI142" i="3"/>
  <c r="AK144" i="3"/>
  <c r="AK145" i="3"/>
  <c r="AH126" i="3"/>
  <c r="AH132" i="3"/>
  <c r="AJ140" i="3"/>
  <c r="AI141" i="3"/>
  <c r="AJ141" i="3" s="1"/>
  <c r="AJ128" i="3"/>
  <c r="AI129" i="3"/>
  <c r="AI146" i="3"/>
  <c r="AI147" i="3" s="1"/>
  <c r="AG127" i="3"/>
  <c r="AK136" i="3"/>
  <c r="AK137" i="3"/>
  <c r="AJ134" i="3"/>
  <c r="AJ135" i="3"/>
  <c r="AH130" i="3"/>
  <c r="AI120" i="3"/>
  <c r="AH107" i="3"/>
  <c r="AI123" i="3"/>
  <c r="AG73" i="3"/>
  <c r="AG117" i="3"/>
  <c r="AH91" i="3"/>
  <c r="AG124" i="3"/>
  <c r="AE6" i="4" s="1"/>
  <c r="AH100" i="3"/>
  <c r="AH101" i="3" s="1"/>
  <c r="AI106" i="3"/>
  <c r="AJ122" i="3"/>
  <c r="AL104" i="3"/>
  <c r="AH116" i="3"/>
  <c r="AJ102" i="3"/>
  <c r="AF125" i="3"/>
  <c r="AH118" i="3"/>
  <c r="AH108" i="3"/>
  <c r="AH109" i="3"/>
  <c r="AI103" i="3"/>
  <c r="AK112" i="3"/>
  <c r="AK113" i="3" s="1"/>
  <c r="AI114" i="3"/>
  <c r="AI115" i="3"/>
  <c r="AJ110" i="3"/>
  <c r="AG63" i="3"/>
  <c r="AG96" i="3"/>
  <c r="AE5" i="4" s="1"/>
  <c r="AF60" i="3"/>
  <c r="AG30" i="3"/>
  <c r="AG31" i="3" s="1"/>
  <c r="AJ79" i="3"/>
  <c r="AH39" i="3"/>
  <c r="AH98" i="3"/>
  <c r="AG99" i="3"/>
  <c r="AH88" i="3"/>
  <c r="AI68" i="3"/>
  <c r="AI70" i="3"/>
  <c r="AH69" i="3"/>
  <c r="AJ66" i="3"/>
  <c r="AJ67" i="3" s="1"/>
  <c r="AH64" i="3"/>
  <c r="AJ94" i="3"/>
  <c r="AH86" i="3"/>
  <c r="AG87" i="3"/>
  <c r="AH87" i="3" s="1"/>
  <c r="AI90" i="3"/>
  <c r="AI84" i="3"/>
  <c r="AI85" i="3"/>
  <c r="AH80" i="3"/>
  <c r="AG81" i="3"/>
  <c r="AH72" i="3"/>
  <c r="AH73" i="3" s="1"/>
  <c r="AJ92" i="3"/>
  <c r="AJ93" i="3" s="1"/>
  <c r="AK78" i="3"/>
  <c r="AI74" i="3"/>
  <c r="AI76" i="3"/>
  <c r="AJ82" i="3"/>
  <c r="AJ83" i="3"/>
  <c r="AH62" i="3"/>
  <c r="AI58" i="3"/>
  <c r="AH59" i="3"/>
  <c r="AI59" i="3" s="1"/>
  <c r="AJ37" i="3"/>
  <c r="AI35" i="3"/>
  <c r="AO15" i="3"/>
  <c r="AH25" i="3"/>
  <c r="AB23" i="4"/>
  <c r="AI51" i="3"/>
  <c r="AL49" i="3"/>
  <c r="AJ47" i="3"/>
  <c r="AL19" i="3"/>
  <c r="AI41" i="3"/>
  <c r="AF13" i="3"/>
  <c r="AI55" i="3"/>
  <c r="AM27" i="3"/>
  <c r="AI43" i="3"/>
  <c r="AG12" i="3"/>
  <c r="AF28" i="3"/>
  <c r="AD3" i="4" s="1"/>
  <c r="AE29" i="3"/>
  <c r="AI45" i="3"/>
  <c r="AH33" i="3"/>
  <c r="AG11" i="3"/>
  <c r="AK17" i="3"/>
  <c r="AH21" i="3"/>
  <c r="AH23" i="3"/>
  <c r="AH10" i="3"/>
  <c r="AF2" i="4" s="1"/>
  <c r="AM3" i="3"/>
  <c r="AK7" i="3"/>
  <c r="AM48" i="3"/>
  <c r="AM18" i="3"/>
  <c r="AI8" i="3"/>
  <c r="AI10" i="3" s="1"/>
  <c r="AG2" i="4" s="1"/>
  <c r="AH9" i="3"/>
  <c r="AK46" i="3"/>
  <c r="AI24" i="3"/>
  <c r="AP14" i="3"/>
  <c r="AK4" i="3"/>
  <c r="AN2" i="3"/>
  <c r="AK56" i="3"/>
  <c r="AI22" i="3"/>
  <c r="AI38" i="3"/>
  <c r="AJ54" i="3"/>
  <c r="AJ40" i="3"/>
  <c r="AJ42" i="3"/>
  <c r="AJ50" i="3"/>
  <c r="AI32" i="3"/>
  <c r="AK36" i="3"/>
  <c r="AJ44" i="3"/>
  <c r="AJ52" i="3"/>
  <c r="AL16" i="3"/>
  <c r="AL6" i="3"/>
  <c r="AJ57" i="3"/>
  <c r="AI20" i="3"/>
  <c r="AI53" i="3"/>
  <c r="AJ34" i="3"/>
  <c r="AN26" i="3"/>
  <c r="AJ5" i="3"/>
  <c r="AG149" i="3" l="1"/>
  <c r="AI121" i="3"/>
  <c r="AI497" i="3"/>
  <c r="AI375" i="3"/>
  <c r="AI437" i="3"/>
  <c r="AI475" i="3"/>
  <c r="AL251" i="3"/>
  <c r="AH119" i="3"/>
  <c r="AI435" i="3"/>
  <c r="AH297" i="3"/>
  <c r="AH288" i="3"/>
  <c r="AF11" i="4" s="1"/>
  <c r="AH384" i="3"/>
  <c r="AF14" i="4" s="1"/>
  <c r="AH441" i="3"/>
  <c r="AI315" i="3"/>
  <c r="AJ315" i="3" s="1"/>
  <c r="AH393" i="3"/>
  <c r="AH417" i="3"/>
  <c r="AI91" i="3"/>
  <c r="AH459" i="3"/>
  <c r="AI515" i="3"/>
  <c r="AJ103" i="3"/>
  <c r="AI75" i="3"/>
  <c r="AH195" i="3"/>
  <c r="AK469" i="3"/>
  <c r="AJ425" i="3"/>
  <c r="AK425" i="3" s="1"/>
  <c r="AH414" i="3"/>
  <c r="AF15" i="4" s="1"/>
  <c r="AH167" i="3"/>
  <c r="AG289" i="3"/>
  <c r="AH323" i="3"/>
  <c r="AH99" i="3"/>
  <c r="AJ455" i="3"/>
  <c r="AF61" i="3"/>
  <c r="AD4" i="4"/>
  <c r="AH401" i="3"/>
  <c r="AH484" i="3"/>
  <c r="AF17" i="4" s="1"/>
  <c r="AG245" i="3"/>
  <c r="AJ129" i="3"/>
  <c r="AH212" i="3"/>
  <c r="AF9" i="4" s="1"/>
  <c r="AH281" i="3"/>
  <c r="AJ249" i="3"/>
  <c r="AI329" i="3"/>
  <c r="AH521" i="3"/>
  <c r="AF20" i="4"/>
  <c r="AH244" i="3"/>
  <c r="AF10" i="4" s="1"/>
  <c r="AH489" i="3"/>
  <c r="AH494" i="3"/>
  <c r="AF18" i="4" s="1"/>
  <c r="AH389" i="3"/>
  <c r="AH255" i="3"/>
  <c r="AG175" i="3"/>
  <c r="AE8" i="4"/>
  <c r="AH333" i="3"/>
  <c r="AH512" i="3"/>
  <c r="AF19" i="4" s="1"/>
  <c r="AH373" i="3"/>
  <c r="AG321" i="3"/>
  <c r="AG385" i="3"/>
  <c r="AG495" i="3"/>
  <c r="AJ486" i="3"/>
  <c r="AH391" i="3"/>
  <c r="AI520" i="3"/>
  <c r="AI301" i="3"/>
  <c r="AH442" i="3"/>
  <c r="AF16" i="4" s="1"/>
  <c r="AI416" i="3"/>
  <c r="AI417" i="3" s="1"/>
  <c r="AG443" i="3"/>
  <c r="AG415" i="3"/>
  <c r="AI215" i="3"/>
  <c r="AH148" i="3"/>
  <c r="AF7" i="4" s="1"/>
  <c r="AI341" i="3"/>
  <c r="AH223" i="3"/>
  <c r="AH348" i="3"/>
  <c r="AF13" i="4" s="1"/>
  <c r="AH231" i="3"/>
  <c r="AH291" i="3"/>
  <c r="AH320" i="3"/>
  <c r="AF12" i="4" s="1"/>
  <c r="AI491" i="3"/>
  <c r="AI247" i="3"/>
  <c r="AJ246" i="3"/>
  <c r="AH174" i="3"/>
  <c r="AF8" i="4" s="1"/>
  <c r="AI157" i="3"/>
  <c r="AH235" i="3"/>
  <c r="AI359" i="3"/>
  <c r="AJ499" i="3"/>
  <c r="AH165" i="3"/>
  <c r="AI165" i="3" s="1"/>
  <c r="AJ445" i="3"/>
  <c r="AK444" i="3"/>
  <c r="AG485" i="3"/>
  <c r="AJ479" i="3"/>
  <c r="AG213" i="3"/>
  <c r="AG125" i="3"/>
  <c r="AG349" i="3"/>
  <c r="AI500" i="3"/>
  <c r="AK510" i="3"/>
  <c r="AI448" i="3"/>
  <c r="AK482" i="3"/>
  <c r="AM250" i="3"/>
  <c r="AI508" i="3"/>
  <c r="AI512" i="3" s="1"/>
  <c r="AG19" i="4" s="1"/>
  <c r="AJ480" i="3"/>
  <c r="AI298" i="3"/>
  <c r="AI488" i="3"/>
  <c r="AL476" i="3"/>
  <c r="AI354" i="3"/>
  <c r="AI481" i="3"/>
  <c r="AJ396" i="3"/>
  <c r="AJ397" i="3"/>
  <c r="AK466" i="3"/>
  <c r="AK467" i="3"/>
  <c r="AH299" i="3"/>
  <c r="AJ514" i="3"/>
  <c r="AL468" i="3"/>
  <c r="AI264" i="3"/>
  <c r="AI256" i="3"/>
  <c r="AI257" i="3" s="1"/>
  <c r="AJ430" i="3"/>
  <c r="AK276" i="3"/>
  <c r="AI431" i="3"/>
  <c r="AJ431" i="3" s="1"/>
  <c r="AO394" i="3"/>
  <c r="AO395" i="3" s="1"/>
  <c r="AJ496" i="3"/>
  <c r="AK316" i="3"/>
  <c r="AK518" i="3"/>
  <c r="AI296" i="3"/>
  <c r="AI297" i="3"/>
  <c r="AL342" i="3"/>
  <c r="AL343" i="3" s="1"/>
  <c r="AJ286" i="3"/>
  <c r="AJ300" i="3"/>
  <c r="AK248" i="3"/>
  <c r="AK249" i="3"/>
  <c r="AK454" i="3"/>
  <c r="AK412" i="3"/>
  <c r="AI400" i="3"/>
  <c r="AJ358" i="3"/>
  <c r="AI406" i="3"/>
  <c r="AI407" i="3" s="1"/>
  <c r="AI418" i="3"/>
  <c r="AI334" i="3"/>
  <c r="AJ506" i="3"/>
  <c r="AJ507" i="3" s="1"/>
  <c r="AL404" i="3"/>
  <c r="AL405" i="3"/>
  <c r="AJ324" i="3"/>
  <c r="AI390" i="3"/>
  <c r="AJ346" i="3"/>
  <c r="AJ347" i="3" s="1"/>
  <c r="AK326" i="3"/>
  <c r="AJ268" i="3"/>
  <c r="AI458" i="3"/>
  <c r="AI262" i="3"/>
  <c r="AI263" i="3" s="1"/>
  <c r="AI272" i="3"/>
  <c r="AJ519" i="3"/>
  <c r="AI360" i="3"/>
  <c r="AI287" i="3"/>
  <c r="AJ446" i="3"/>
  <c r="AI378" i="3"/>
  <c r="AI379" i="3"/>
  <c r="AJ413" i="3"/>
  <c r="AH335" i="3"/>
  <c r="AI426" i="3"/>
  <c r="AI427" i="3" s="1"/>
  <c r="AH265" i="3"/>
  <c r="AJ338" i="3"/>
  <c r="AJ339" i="3" s="1"/>
  <c r="AI325" i="3"/>
  <c r="AI332" i="3"/>
  <c r="AK278" i="3"/>
  <c r="AI456" i="3"/>
  <c r="AI457" i="3" s="1"/>
  <c r="AH501" i="3"/>
  <c r="AI432" i="3"/>
  <c r="AI294" i="3"/>
  <c r="AJ434" i="3"/>
  <c r="AJ279" i="3"/>
  <c r="AJ314" i="3"/>
  <c r="AJ352" i="3"/>
  <c r="AH295" i="3"/>
  <c r="AI440" i="3"/>
  <c r="AI441" i="3" s="1"/>
  <c r="AL312" i="3"/>
  <c r="AI353" i="3"/>
  <c r="AI254" i="3"/>
  <c r="AJ516" i="3"/>
  <c r="AI282" i="3"/>
  <c r="AK313" i="3"/>
  <c r="AL313" i="3" s="1"/>
  <c r="AK498" i="3"/>
  <c r="AM376" i="3"/>
  <c r="AM377" i="3" s="1"/>
  <c r="AJ340" i="3"/>
  <c r="AJ274" i="3"/>
  <c r="AJ275" i="3"/>
  <c r="AJ364" i="3"/>
  <c r="AI280" i="3"/>
  <c r="AI302" i="3"/>
  <c r="AJ474" i="3"/>
  <c r="AK422" i="3"/>
  <c r="AJ490" i="3"/>
  <c r="AI290" i="3"/>
  <c r="AI318" i="3"/>
  <c r="AI319" i="3"/>
  <c r="AI410" i="3"/>
  <c r="AH411" i="3"/>
  <c r="AM382" i="3"/>
  <c r="AM383" i="3" s="1"/>
  <c r="AI310" i="3"/>
  <c r="AI372" i="3"/>
  <c r="AK478" i="3"/>
  <c r="AJ380" i="3"/>
  <c r="AJ464" i="3"/>
  <c r="AJ465" i="3" s="1"/>
  <c r="AJ374" i="3"/>
  <c r="AJ375" i="3" s="1"/>
  <c r="AJ277" i="3"/>
  <c r="AN395" i="3"/>
  <c r="AJ327" i="3"/>
  <c r="AK452" i="3"/>
  <c r="AI450" i="3"/>
  <c r="AJ483" i="3"/>
  <c r="AI492" i="3"/>
  <c r="AI493" i="3"/>
  <c r="AJ453" i="3"/>
  <c r="AI470" i="3"/>
  <c r="AI368" i="3"/>
  <c r="AI460" i="3"/>
  <c r="AI344" i="3"/>
  <c r="AI345" i="3" s="1"/>
  <c r="AH471" i="3"/>
  <c r="AH369" i="3"/>
  <c r="AI369" i="3" s="1"/>
  <c r="AI258" i="3"/>
  <c r="AH461" i="3"/>
  <c r="AI461" i="3" s="1"/>
  <c r="AJ502" i="3"/>
  <c r="AH509" i="3"/>
  <c r="AI408" i="3"/>
  <c r="AI409" i="3" s="1"/>
  <c r="AI284" i="3"/>
  <c r="AI503" i="3"/>
  <c r="AJ436" i="3"/>
  <c r="AJ437" i="3" s="1"/>
  <c r="AI472" i="3"/>
  <c r="AI392" i="3"/>
  <c r="AI398" i="3"/>
  <c r="AI399" i="3" s="1"/>
  <c r="AK428" i="3"/>
  <c r="AJ356" i="3"/>
  <c r="AJ357" i="3"/>
  <c r="AH285" i="3"/>
  <c r="AI292" i="3"/>
  <c r="AH473" i="3"/>
  <c r="AI388" i="3"/>
  <c r="AI420" i="3"/>
  <c r="AJ429" i="3"/>
  <c r="AK350" i="3"/>
  <c r="AI252" i="3"/>
  <c r="AH293" i="3"/>
  <c r="AI293" i="3" s="1"/>
  <c r="AJ270" i="3"/>
  <c r="AJ386" i="3"/>
  <c r="AL362" i="3"/>
  <c r="AH421" i="3"/>
  <c r="AJ351" i="3"/>
  <c r="AK351" i="3" s="1"/>
  <c r="AH253" i="3"/>
  <c r="AI253" i="3" s="1"/>
  <c r="AI260" i="3"/>
  <c r="AI271" i="3"/>
  <c r="AJ271" i="3" s="1"/>
  <c r="AI322" i="3"/>
  <c r="AI304" i="3"/>
  <c r="AI308" i="3"/>
  <c r="AJ462" i="3"/>
  <c r="AI330" i="3"/>
  <c r="AH261" i="3"/>
  <c r="AH305" i="3"/>
  <c r="AI305" i="3" s="1"/>
  <c r="AH309" i="3"/>
  <c r="AI463" i="3"/>
  <c r="AH331" i="3"/>
  <c r="AJ266" i="3"/>
  <c r="AI504" i="3"/>
  <c r="AI402" i="3"/>
  <c r="AI267" i="3"/>
  <c r="AI438" i="3"/>
  <c r="AL370" i="3"/>
  <c r="AL371" i="3" s="1"/>
  <c r="AI306" i="3"/>
  <c r="AI307" i="3" s="1"/>
  <c r="AK424" i="3"/>
  <c r="AI366" i="3"/>
  <c r="AH505" i="3"/>
  <c r="AI505" i="3" s="1"/>
  <c r="AH403" i="3"/>
  <c r="AI403" i="3" s="1"/>
  <c r="AJ328" i="3"/>
  <c r="AJ329" i="3"/>
  <c r="AK477" i="3"/>
  <c r="AL477" i="3" s="1"/>
  <c r="AH439" i="3"/>
  <c r="AI439" i="3" s="1"/>
  <c r="AK336" i="3"/>
  <c r="AH355" i="3"/>
  <c r="AI240" i="3"/>
  <c r="AI241" i="3" s="1"/>
  <c r="AI238" i="3"/>
  <c r="AJ242" i="3"/>
  <c r="AI236" i="3"/>
  <c r="AI222" i="3"/>
  <c r="AL224" i="3"/>
  <c r="AL225" i="3" s="1"/>
  <c r="AI230" i="3"/>
  <c r="AJ220" i="3"/>
  <c r="AJ221" i="3" s="1"/>
  <c r="AJ228" i="3"/>
  <c r="AJ229" i="3" s="1"/>
  <c r="AJ232" i="3"/>
  <c r="AJ233" i="3" s="1"/>
  <c r="AI216" i="3"/>
  <c r="AI217" i="3"/>
  <c r="AK218" i="3"/>
  <c r="AK219" i="3" s="1"/>
  <c r="AI234" i="3"/>
  <c r="AJ214" i="3"/>
  <c r="AI226" i="3"/>
  <c r="AI227" i="3" s="1"/>
  <c r="AJ204" i="3"/>
  <c r="AI196" i="3"/>
  <c r="AI182" i="3"/>
  <c r="AH183" i="3"/>
  <c r="AI198" i="3"/>
  <c r="AH199" i="3"/>
  <c r="AI194" i="3"/>
  <c r="AL200" i="3"/>
  <c r="AL201" i="3"/>
  <c r="AI205" i="3"/>
  <c r="AI180" i="3"/>
  <c r="AI210" i="3"/>
  <c r="AH211" i="3"/>
  <c r="AI211" i="3" s="1"/>
  <c r="AJ184" i="3"/>
  <c r="AJ185" i="3"/>
  <c r="AI206" i="3"/>
  <c r="AI207" i="3" s="1"/>
  <c r="AI188" i="3"/>
  <c r="AI189" i="3"/>
  <c r="AI186" i="3"/>
  <c r="AI190" i="3"/>
  <c r="AI191" i="3" s="1"/>
  <c r="AI202" i="3"/>
  <c r="AI203" i="3" s="1"/>
  <c r="AJ176" i="3"/>
  <c r="AK192" i="3"/>
  <c r="AK193" i="3" s="1"/>
  <c r="AJ208" i="3"/>
  <c r="AJ209" i="3" s="1"/>
  <c r="AJ178" i="3"/>
  <c r="AJ179" i="3" s="1"/>
  <c r="AI150" i="3"/>
  <c r="AI158" i="3"/>
  <c r="AL170" i="3"/>
  <c r="AL171" i="3"/>
  <c r="AK160" i="3"/>
  <c r="AK161" i="3" s="1"/>
  <c r="AH151" i="3"/>
  <c r="AI166" i="3"/>
  <c r="AM172" i="3"/>
  <c r="AM173" i="3" s="1"/>
  <c r="AI152" i="3"/>
  <c r="AH159" i="3"/>
  <c r="AJ156" i="3"/>
  <c r="AI162" i="3"/>
  <c r="AI163" i="3" s="1"/>
  <c r="AJ154" i="3"/>
  <c r="AI155" i="3"/>
  <c r="AK168" i="3"/>
  <c r="AK169" i="3"/>
  <c r="AI164" i="3"/>
  <c r="AK138" i="3"/>
  <c r="AI130" i="3"/>
  <c r="AH131" i="3"/>
  <c r="AI131" i="3" s="1"/>
  <c r="AK140" i="3"/>
  <c r="AJ142" i="3"/>
  <c r="AK128" i="3"/>
  <c r="AK129" i="3" s="1"/>
  <c r="AI132" i="3"/>
  <c r="AH133" i="3"/>
  <c r="AI133" i="3" s="1"/>
  <c r="AI126" i="3"/>
  <c r="AH127" i="3"/>
  <c r="AL144" i="3"/>
  <c r="AL145" i="3" s="1"/>
  <c r="AJ139" i="3"/>
  <c r="AK134" i="3"/>
  <c r="AK135" i="3" s="1"/>
  <c r="AL136" i="3"/>
  <c r="AL137" i="3"/>
  <c r="AJ146" i="3"/>
  <c r="AJ147" i="3" s="1"/>
  <c r="AI143" i="3"/>
  <c r="AJ120" i="3"/>
  <c r="AJ121" i="3" s="1"/>
  <c r="AI69" i="3"/>
  <c r="AH124" i="3"/>
  <c r="AF6" i="4" s="1"/>
  <c r="AJ114" i="3"/>
  <c r="AJ115" i="3" s="1"/>
  <c r="AI116" i="3"/>
  <c r="AH117" i="3"/>
  <c r="AK110" i="3"/>
  <c r="AL112" i="3"/>
  <c r="AL113" i="3" s="1"/>
  <c r="AI108" i="3"/>
  <c r="AI109" i="3"/>
  <c r="AM104" i="3"/>
  <c r="AK122" i="3"/>
  <c r="AJ106" i="3"/>
  <c r="AI107" i="3"/>
  <c r="AJ111" i="3"/>
  <c r="AI118" i="3"/>
  <c r="AK102" i="3"/>
  <c r="AL105" i="3"/>
  <c r="AJ123" i="3"/>
  <c r="AI100" i="3"/>
  <c r="AI101" i="3" s="1"/>
  <c r="AG97" i="3"/>
  <c r="AH96" i="3"/>
  <c r="AF5" i="4" s="1"/>
  <c r="AG60" i="3"/>
  <c r="AH30" i="3"/>
  <c r="AH31" i="3"/>
  <c r="AI39" i="3"/>
  <c r="AI98" i="3"/>
  <c r="AI88" i="3"/>
  <c r="AL78" i="3"/>
  <c r="AK79" i="3"/>
  <c r="AK92" i="3"/>
  <c r="AI72" i="3"/>
  <c r="AI73" i="3" s="1"/>
  <c r="AJ76" i="3"/>
  <c r="AI80" i="3"/>
  <c r="AH81" i="3"/>
  <c r="AJ84" i="3"/>
  <c r="AJ85" i="3" s="1"/>
  <c r="AJ74" i="3"/>
  <c r="AK94" i="3"/>
  <c r="AI64" i="3"/>
  <c r="AH65" i="3"/>
  <c r="AJ70" i="3"/>
  <c r="AJ68" i="3"/>
  <c r="AI62" i="3"/>
  <c r="AH63" i="3"/>
  <c r="AI63" i="3" s="1"/>
  <c r="AK82" i="3"/>
  <c r="AK83" i="3" s="1"/>
  <c r="AJ90" i="3"/>
  <c r="AJ91" i="3" s="1"/>
  <c r="AI86" i="3"/>
  <c r="AI87" i="3" s="1"/>
  <c r="AJ95" i="3"/>
  <c r="AK66" i="3"/>
  <c r="AK67" i="3" s="1"/>
  <c r="AI71" i="3"/>
  <c r="AI77" i="3"/>
  <c r="AH89" i="3"/>
  <c r="AJ58" i="3"/>
  <c r="AJ59" i="3" s="1"/>
  <c r="AK37" i="3"/>
  <c r="AJ51" i="3"/>
  <c r="AC23" i="4"/>
  <c r="AG13" i="3"/>
  <c r="AI25" i="3"/>
  <c r="AM49" i="3"/>
  <c r="AK47" i="3"/>
  <c r="AL17" i="3"/>
  <c r="AJ41" i="3"/>
  <c r="AJ55" i="3"/>
  <c r="AK57" i="3"/>
  <c r="AN27" i="3"/>
  <c r="AN3" i="3"/>
  <c r="AJ53" i="3"/>
  <c r="AJ45" i="3"/>
  <c r="AF29" i="3"/>
  <c r="AI23" i="3"/>
  <c r="AH12" i="3"/>
  <c r="AG28" i="3"/>
  <c r="AE3" i="4" s="1"/>
  <c r="AI21" i="3"/>
  <c r="AI33" i="3"/>
  <c r="AH11" i="3"/>
  <c r="AI9" i="3"/>
  <c r="AI11" i="3" s="1"/>
  <c r="AK5" i="3"/>
  <c r="AL7" i="3"/>
  <c r="AJ38" i="3"/>
  <c r="AL56" i="3"/>
  <c r="AN48" i="3"/>
  <c r="AJ22" i="3"/>
  <c r="AK34" i="3"/>
  <c r="AJ35" i="3"/>
  <c r="AK42" i="3"/>
  <c r="AJ43" i="3"/>
  <c r="AO2" i="3"/>
  <c r="AK54" i="3"/>
  <c r="AL46" i="3"/>
  <c r="AK50" i="3"/>
  <c r="AL4" i="3"/>
  <c r="AM16" i="3"/>
  <c r="AJ8" i="3"/>
  <c r="AJ10" i="3" s="1"/>
  <c r="AH2" i="4" s="1"/>
  <c r="AJ24" i="3"/>
  <c r="AM6" i="3"/>
  <c r="AJ20" i="3"/>
  <c r="AK44" i="3"/>
  <c r="AK40" i="3"/>
  <c r="AN18" i="3"/>
  <c r="AM19" i="3"/>
  <c r="AL36" i="3"/>
  <c r="AK52" i="3"/>
  <c r="AJ32" i="3"/>
  <c r="AQ14" i="3"/>
  <c r="AO26" i="3"/>
  <c r="AP15" i="3"/>
  <c r="AK103" i="3" l="1"/>
  <c r="AK111" i="3"/>
  <c r="AK139" i="3"/>
  <c r="AJ520" i="3"/>
  <c r="AH20" i="4" s="1"/>
  <c r="AJ157" i="3"/>
  <c r="AK455" i="3"/>
  <c r="AJ435" i="3"/>
  <c r="AI391" i="3"/>
  <c r="AI373" i="3"/>
  <c r="AH245" i="3"/>
  <c r="AI127" i="3"/>
  <c r="AI411" i="3"/>
  <c r="AJ341" i="3"/>
  <c r="AI494" i="3"/>
  <c r="AG18" i="4" s="1"/>
  <c r="AJ215" i="3"/>
  <c r="AI333" i="3"/>
  <c r="AI401" i="3"/>
  <c r="AJ401" i="3" s="1"/>
  <c r="AJ205" i="3"/>
  <c r="AK205" i="3" s="1"/>
  <c r="AI199" i="3"/>
  <c r="AI255" i="3"/>
  <c r="AJ75" i="3"/>
  <c r="AK75" i="3" s="1"/>
  <c r="AJ359" i="3"/>
  <c r="AI389" i="3"/>
  <c r="AI244" i="3"/>
  <c r="AG10" i="4" s="1"/>
  <c r="AH175" i="3"/>
  <c r="AI459" i="3"/>
  <c r="AI167" i="3"/>
  <c r="AH385" i="3"/>
  <c r="AI183" i="3"/>
  <c r="AH485" i="3"/>
  <c r="AI484" i="3"/>
  <c r="AG17" i="4" s="1"/>
  <c r="AI288" i="3"/>
  <c r="AG11" i="4" s="1"/>
  <c r="AI521" i="3"/>
  <c r="AG20" i="4"/>
  <c r="AH415" i="3"/>
  <c r="AJ287" i="3"/>
  <c r="AI212" i="3"/>
  <c r="AG9" i="4" s="1"/>
  <c r="AK413" i="3"/>
  <c r="AK279" i="3"/>
  <c r="AH321" i="3"/>
  <c r="AI331" i="3"/>
  <c r="AG61" i="3"/>
  <c r="AE4" i="4"/>
  <c r="AH495" i="3"/>
  <c r="AI509" i="3"/>
  <c r="AI348" i="3"/>
  <c r="AG13" i="4" s="1"/>
  <c r="AI489" i="3"/>
  <c r="AI449" i="3"/>
  <c r="AK327" i="3"/>
  <c r="AH349" i="3"/>
  <c r="AJ503" i="3"/>
  <c r="AK479" i="3"/>
  <c r="AK519" i="3"/>
  <c r="AI414" i="3"/>
  <c r="AI261" i="3"/>
  <c r="AJ463" i="3"/>
  <c r="AJ155" i="3"/>
  <c r="AH149" i="3"/>
  <c r="AI320" i="3"/>
  <c r="AI442" i="3"/>
  <c r="AG16" i="4" s="1"/>
  <c r="AJ416" i="3"/>
  <c r="AJ417" i="3" s="1"/>
  <c r="AJ143" i="3"/>
  <c r="AH443" i="3"/>
  <c r="AI151" i="3"/>
  <c r="AH213" i="3"/>
  <c r="AI501" i="3"/>
  <c r="AI299" i="3"/>
  <c r="AI159" i="3"/>
  <c r="AK429" i="3"/>
  <c r="AJ247" i="3"/>
  <c r="AK246" i="3"/>
  <c r="AI265" i="3"/>
  <c r="AI355" i="3"/>
  <c r="AI235" i="3"/>
  <c r="AI473" i="3"/>
  <c r="AK483" i="3"/>
  <c r="AL483" i="3" s="1"/>
  <c r="AI384" i="3"/>
  <c r="AH289" i="3"/>
  <c r="AK445" i="3"/>
  <c r="AL444" i="3"/>
  <c r="AK486" i="3"/>
  <c r="AJ487" i="3"/>
  <c r="AJ77" i="3"/>
  <c r="AJ325" i="3"/>
  <c r="AJ71" i="3"/>
  <c r="AI174" i="3"/>
  <c r="AG8" i="4" s="1"/>
  <c r="AK453" i="3"/>
  <c r="AK95" i="3"/>
  <c r="AL95" i="3" s="1"/>
  <c r="AI148" i="3"/>
  <c r="AJ177" i="3"/>
  <c r="AH513" i="3"/>
  <c r="AJ420" i="3"/>
  <c r="AJ294" i="3"/>
  <c r="AJ262" i="3"/>
  <c r="AK514" i="3"/>
  <c r="AJ330" i="3"/>
  <c r="AI295" i="3"/>
  <c r="AK464" i="3"/>
  <c r="AK465" i="3" s="1"/>
  <c r="AL454" i="3"/>
  <c r="AK274" i="3"/>
  <c r="AK268" i="3"/>
  <c r="AL248" i="3"/>
  <c r="AL249" i="3"/>
  <c r="AJ292" i="3"/>
  <c r="AJ293" i="3" s="1"/>
  <c r="AK340" i="3"/>
  <c r="AK300" i="3"/>
  <c r="AJ366" i="3"/>
  <c r="AJ301" i="3"/>
  <c r="AK396" i="3"/>
  <c r="AK397" i="3" s="1"/>
  <c r="AL336" i="3"/>
  <c r="AJ280" i="3"/>
  <c r="AM468" i="3"/>
  <c r="AJ258" i="3"/>
  <c r="AK364" i="3"/>
  <c r="AL412" i="3"/>
  <c r="AI421" i="3"/>
  <c r="AI259" i="3"/>
  <c r="AJ365" i="3"/>
  <c r="AK365" i="3" s="1"/>
  <c r="AJ515" i="3"/>
  <c r="AK462" i="3"/>
  <c r="AJ432" i="3"/>
  <c r="AJ458" i="3"/>
  <c r="AK328" i="3"/>
  <c r="AJ388" i="3"/>
  <c r="AK380" i="3"/>
  <c r="AI433" i="3"/>
  <c r="AJ308" i="3"/>
  <c r="AJ381" i="3"/>
  <c r="AJ269" i="3"/>
  <c r="AL466" i="3"/>
  <c r="AI309" i="3"/>
  <c r="AJ344" i="3"/>
  <c r="AJ345" i="3" s="1"/>
  <c r="AL478" i="3"/>
  <c r="AJ456" i="3"/>
  <c r="AL326" i="3"/>
  <c r="AI367" i="3"/>
  <c r="AJ460" i="3"/>
  <c r="AJ461" i="3" s="1"/>
  <c r="AN376" i="3"/>
  <c r="AL278" i="3"/>
  <c r="AK356" i="3"/>
  <c r="AK357" i="3" s="1"/>
  <c r="AJ310" i="3"/>
  <c r="AJ322" i="3"/>
  <c r="AJ470" i="3"/>
  <c r="AI323" i="3"/>
  <c r="AI471" i="3"/>
  <c r="AM476" i="3"/>
  <c r="AN382" i="3"/>
  <c r="AN383" i="3"/>
  <c r="AJ398" i="3"/>
  <c r="AJ399" i="3" s="1"/>
  <c r="AJ282" i="3"/>
  <c r="AK338" i="3"/>
  <c r="AJ488" i="3"/>
  <c r="AJ260" i="3"/>
  <c r="AJ492" i="3"/>
  <c r="AK516" i="3"/>
  <c r="AJ298" i="3"/>
  <c r="AM362" i="3"/>
  <c r="AJ372" i="3"/>
  <c r="AL424" i="3"/>
  <c r="AL425" i="3" s="1"/>
  <c r="AJ332" i="3"/>
  <c r="AI311" i="3"/>
  <c r="AJ306" i="3"/>
  <c r="AJ307" i="3" s="1"/>
  <c r="AJ390" i="3"/>
  <c r="AJ296" i="3"/>
  <c r="AL518" i="3"/>
  <c r="AJ438" i="3"/>
  <c r="AJ439" i="3" s="1"/>
  <c r="AJ392" i="3"/>
  <c r="AJ410" i="3"/>
  <c r="AJ411" i="3" s="1"/>
  <c r="AI283" i="3"/>
  <c r="AK324" i="3"/>
  <c r="AI393" i="3"/>
  <c r="AL316" i="3"/>
  <c r="AJ517" i="3"/>
  <c r="AK317" i="3"/>
  <c r="AK480" i="3"/>
  <c r="AJ450" i="3"/>
  <c r="AJ318" i="3"/>
  <c r="AJ319" i="3" s="1"/>
  <c r="AK496" i="3"/>
  <c r="AJ481" i="3"/>
  <c r="AK481" i="3" s="1"/>
  <c r="AJ402" i="3"/>
  <c r="AJ403" i="3"/>
  <c r="AJ472" i="3"/>
  <c r="AI451" i="3"/>
  <c r="AJ290" i="3"/>
  <c r="AJ254" i="3"/>
  <c r="AJ255" i="3" s="1"/>
  <c r="AJ426" i="3"/>
  <c r="AJ427" i="3"/>
  <c r="AM404" i="3"/>
  <c r="AM405" i="3" s="1"/>
  <c r="AJ497" i="3"/>
  <c r="AK497" i="3" s="1"/>
  <c r="AJ508" i="3"/>
  <c r="AL363" i="3"/>
  <c r="AI291" i="3"/>
  <c r="AK506" i="3"/>
  <c r="AK507" i="3" s="1"/>
  <c r="AP394" i="3"/>
  <c r="AP395" i="3"/>
  <c r="AK346" i="3"/>
  <c r="AK347" i="3" s="1"/>
  <c r="AL498" i="3"/>
  <c r="AK499" i="3"/>
  <c r="AL499" i="3" s="1"/>
  <c r="AK286" i="3"/>
  <c r="AK287" i="3"/>
  <c r="AJ304" i="3"/>
  <c r="AJ305" i="3" s="1"/>
  <c r="AJ368" i="3"/>
  <c r="AJ369" i="3" s="1"/>
  <c r="AJ354" i="3"/>
  <c r="AM342" i="3"/>
  <c r="AL428" i="3"/>
  <c r="AM370" i="3"/>
  <c r="AJ504" i="3"/>
  <c r="AK386" i="3"/>
  <c r="AK436" i="3"/>
  <c r="AK490" i="3"/>
  <c r="AN250" i="3"/>
  <c r="AK266" i="3"/>
  <c r="AJ387" i="3"/>
  <c r="AJ491" i="3"/>
  <c r="AM312" i="3"/>
  <c r="AM313" i="3" s="1"/>
  <c r="AJ334" i="3"/>
  <c r="AM251" i="3"/>
  <c r="AJ267" i="3"/>
  <c r="AJ284" i="3"/>
  <c r="AL452" i="3"/>
  <c r="AL422" i="3"/>
  <c r="AJ378" i="3"/>
  <c r="AI335" i="3"/>
  <c r="AL276" i="3"/>
  <c r="AL482" i="3"/>
  <c r="AK270" i="3"/>
  <c r="AK271" i="3"/>
  <c r="AI285" i="3"/>
  <c r="AK423" i="3"/>
  <c r="AJ440" i="3"/>
  <c r="AJ441" i="3" s="1"/>
  <c r="AK446" i="3"/>
  <c r="AJ418" i="3"/>
  <c r="AK277" i="3"/>
  <c r="AJ447" i="3"/>
  <c r="AI419" i="3"/>
  <c r="AK430" i="3"/>
  <c r="AJ252" i="3"/>
  <c r="AJ253" i="3" s="1"/>
  <c r="AK352" i="3"/>
  <c r="AJ448" i="3"/>
  <c r="AK474" i="3"/>
  <c r="AJ353" i="3"/>
  <c r="AK353" i="3" s="1"/>
  <c r="AJ360" i="3"/>
  <c r="AJ406" i="3"/>
  <c r="AL510" i="3"/>
  <c r="AJ408" i="3"/>
  <c r="AJ409" i="3" s="1"/>
  <c r="AJ475" i="3"/>
  <c r="AI361" i="3"/>
  <c r="AJ256" i="3"/>
  <c r="AJ257" i="3" s="1"/>
  <c r="AK511" i="3"/>
  <c r="AJ302" i="3"/>
  <c r="AK314" i="3"/>
  <c r="AK315" i="3"/>
  <c r="AK358" i="3"/>
  <c r="AJ500" i="3"/>
  <c r="AL350" i="3"/>
  <c r="AL351" i="3"/>
  <c r="AK502" i="3"/>
  <c r="AI303" i="3"/>
  <c r="AJ272" i="3"/>
  <c r="AJ264" i="3"/>
  <c r="AK337" i="3"/>
  <c r="AK374" i="3"/>
  <c r="AK375" i="3" s="1"/>
  <c r="AI281" i="3"/>
  <c r="AK434" i="3"/>
  <c r="AK435" i="3" s="1"/>
  <c r="AI273" i="3"/>
  <c r="AJ400" i="3"/>
  <c r="AL469" i="3"/>
  <c r="AJ240" i="3"/>
  <c r="AJ241" i="3" s="1"/>
  <c r="AJ226" i="3"/>
  <c r="AK214" i="3"/>
  <c r="AL218" i="3"/>
  <c r="AL219" i="3" s="1"/>
  <c r="AJ230" i="3"/>
  <c r="AI231" i="3"/>
  <c r="AJ231" i="3" s="1"/>
  <c r="AM224" i="3"/>
  <c r="AM225" i="3"/>
  <c r="AJ234" i="3"/>
  <c r="AJ216" i="3"/>
  <c r="AK228" i="3"/>
  <c r="AK229" i="3" s="1"/>
  <c r="AJ222" i="3"/>
  <c r="AJ238" i="3"/>
  <c r="AK232" i="3"/>
  <c r="AK220" i="3"/>
  <c r="AK221" i="3"/>
  <c r="AI223" i="3"/>
  <c r="AJ236" i="3"/>
  <c r="AI237" i="3"/>
  <c r="AK242" i="3"/>
  <c r="AJ243" i="3"/>
  <c r="AI239" i="3"/>
  <c r="AJ188" i="3"/>
  <c r="AJ189" i="3" s="1"/>
  <c r="AJ186" i="3"/>
  <c r="AI187" i="3"/>
  <c r="AJ206" i="3"/>
  <c r="AK176" i="3"/>
  <c r="AK184" i="3"/>
  <c r="AK185" i="3" s="1"/>
  <c r="AK204" i="3"/>
  <c r="AJ202" i="3"/>
  <c r="AJ203" i="3"/>
  <c r="AJ180" i="3"/>
  <c r="AM200" i="3"/>
  <c r="AM201" i="3"/>
  <c r="AK178" i="3"/>
  <c r="AK179" i="3" s="1"/>
  <c r="AJ182" i="3"/>
  <c r="AJ190" i="3"/>
  <c r="AJ210" i="3"/>
  <c r="AJ211" i="3" s="1"/>
  <c r="AI181" i="3"/>
  <c r="AJ194" i="3"/>
  <c r="AI195" i="3"/>
  <c r="AJ195" i="3" s="1"/>
  <c r="AJ198" i="3"/>
  <c r="AJ199" i="3" s="1"/>
  <c r="AK208" i="3"/>
  <c r="AJ196" i="3"/>
  <c r="AL192" i="3"/>
  <c r="AL193" i="3"/>
  <c r="AI197" i="3"/>
  <c r="AJ197" i="3" s="1"/>
  <c r="AJ158" i="3"/>
  <c r="AJ159" i="3" s="1"/>
  <c r="AJ150" i="3"/>
  <c r="AJ164" i="3"/>
  <c r="AJ165" i="3" s="1"/>
  <c r="AL168" i="3"/>
  <c r="AK154" i="3"/>
  <c r="AJ162" i="3"/>
  <c r="AJ152" i="3"/>
  <c r="AN172" i="3"/>
  <c r="AN173" i="3" s="1"/>
  <c r="AL160" i="3"/>
  <c r="AL161" i="3" s="1"/>
  <c r="AM170" i="3"/>
  <c r="AM171" i="3"/>
  <c r="AK156" i="3"/>
  <c r="AK157" i="3" s="1"/>
  <c r="AI153" i="3"/>
  <c r="AJ166" i="3"/>
  <c r="AK146" i="3"/>
  <c r="AL134" i="3"/>
  <c r="AL135" i="3"/>
  <c r="AM136" i="3"/>
  <c r="AM137" i="3" s="1"/>
  <c r="AJ132" i="3"/>
  <c r="AJ133" i="3" s="1"/>
  <c r="AJ130" i="3"/>
  <c r="AL138" i="3"/>
  <c r="AL139" i="3"/>
  <c r="AM144" i="3"/>
  <c r="AM145" i="3" s="1"/>
  <c r="AJ126" i="3"/>
  <c r="AL128" i="3"/>
  <c r="AL129" i="3"/>
  <c r="AK142" i="3"/>
  <c r="AL140" i="3"/>
  <c r="AK141" i="3"/>
  <c r="AL141" i="3" s="1"/>
  <c r="AK120" i="3"/>
  <c r="AK121" i="3" s="1"/>
  <c r="AJ69" i="3"/>
  <c r="AK123" i="3"/>
  <c r="AM105" i="3"/>
  <c r="AJ107" i="3"/>
  <c r="AL79" i="3"/>
  <c r="AH125" i="3"/>
  <c r="AI124" i="3"/>
  <c r="AG6" i="4" s="1"/>
  <c r="AJ100" i="3"/>
  <c r="AJ101" i="3" s="1"/>
  <c r="AL102" i="3"/>
  <c r="AL103" i="3" s="1"/>
  <c r="AJ118" i="3"/>
  <c r="AK106" i="3"/>
  <c r="AN104" i="3"/>
  <c r="AJ108" i="3"/>
  <c r="AI119" i="3"/>
  <c r="AL122" i="3"/>
  <c r="AJ116" i="3"/>
  <c r="AL110" i="3"/>
  <c r="AL111" i="3" s="1"/>
  <c r="AK114" i="3"/>
  <c r="AK115" i="3"/>
  <c r="AM112" i="3"/>
  <c r="AM113" i="3" s="1"/>
  <c r="AI117" i="3"/>
  <c r="AJ39" i="3"/>
  <c r="AH97" i="3"/>
  <c r="AI81" i="3"/>
  <c r="AI96" i="3"/>
  <c r="AG5" i="4" s="1"/>
  <c r="AI89" i="3"/>
  <c r="AH60" i="3"/>
  <c r="AI30" i="3"/>
  <c r="AI31" i="3" s="1"/>
  <c r="AJ98" i="3"/>
  <c r="AI99" i="3"/>
  <c r="AJ99" i="3" s="1"/>
  <c r="AJ88" i="3"/>
  <c r="AL82" i="3"/>
  <c r="AL83" i="3" s="1"/>
  <c r="AJ62" i="3"/>
  <c r="AK68" i="3"/>
  <c r="AK69" i="3"/>
  <c r="AI65" i="3"/>
  <c r="AL94" i="3"/>
  <c r="AK84" i="3"/>
  <c r="AK85" i="3" s="1"/>
  <c r="AJ80" i="3"/>
  <c r="AL66" i="3"/>
  <c r="AL67" i="3" s="1"/>
  <c r="AL92" i="3"/>
  <c r="AK93" i="3"/>
  <c r="AJ86" i="3"/>
  <c r="AK70" i="3"/>
  <c r="AJ64" i="3"/>
  <c r="AK74" i="3"/>
  <c r="AK76" i="3"/>
  <c r="AJ72" i="3"/>
  <c r="AJ73" i="3" s="1"/>
  <c r="AM78" i="3"/>
  <c r="AK90" i="3"/>
  <c r="AK91" i="3" s="1"/>
  <c r="AK58" i="3"/>
  <c r="AK59" i="3" s="1"/>
  <c r="AN49" i="3"/>
  <c r="AL37" i="3"/>
  <c r="AK55" i="3"/>
  <c r="AD23" i="4"/>
  <c r="AM17" i="3"/>
  <c r="AO27" i="3"/>
  <c r="AL57" i="3"/>
  <c r="AO3" i="3"/>
  <c r="AK53" i="3"/>
  <c r="AK35" i="3"/>
  <c r="AJ33" i="3"/>
  <c r="AM7" i="3"/>
  <c r="AJ23" i="3"/>
  <c r="AK45" i="3"/>
  <c r="AG29" i="3"/>
  <c r="AI12" i="3"/>
  <c r="AH28" i="3"/>
  <c r="AF3" i="4" s="1"/>
  <c r="AH13" i="3"/>
  <c r="AJ21" i="3"/>
  <c r="AQ15" i="3"/>
  <c r="AJ9" i="3"/>
  <c r="AJ11" i="3" s="1"/>
  <c r="AK43" i="3"/>
  <c r="AM4" i="3"/>
  <c r="AK24" i="3"/>
  <c r="AM46" i="3"/>
  <c r="AJ25" i="3"/>
  <c r="AL47" i="3"/>
  <c r="AK32" i="3"/>
  <c r="AM56" i="3"/>
  <c r="AN6" i="3"/>
  <c r="AL50" i="3"/>
  <c r="AK51" i="3"/>
  <c r="AK38" i="3"/>
  <c r="AN16" i="3"/>
  <c r="AL34" i="3"/>
  <c r="AL52" i="3"/>
  <c r="AR14" i="3"/>
  <c r="AL5" i="3"/>
  <c r="AL54" i="3"/>
  <c r="AK22" i="3"/>
  <c r="AP2" i="3"/>
  <c r="AM36" i="3"/>
  <c r="AK8" i="3"/>
  <c r="AK10" i="3" s="1"/>
  <c r="AI2" i="4" s="1"/>
  <c r="AL44" i="3"/>
  <c r="AO18" i="3"/>
  <c r="AL42" i="3"/>
  <c r="AL40" i="3"/>
  <c r="AK41" i="3"/>
  <c r="AN19" i="3"/>
  <c r="AP26" i="3"/>
  <c r="AK20" i="3"/>
  <c r="AO48" i="3"/>
  <c r="AJ295" i="3" l="1"/>
  <c r="AK143" i="3"/>
  <c r="AJ333" i="3"/>
  <c r="AL445" i="3"/>
  <c r="AI495" i="3"/>
  <c r="AK215" i="3"/>
  <c r="AJ183" i="3"/>
  <c r="AI513" i="3"/>
  <c r="AK341" i="3"/>
  <c r="AJ127" i="3"/>
  <c r="AL423" i="3"/>
  <c r="AJ389" i="3"/>
  <c r="AL429" i="3"/>
  <c r="AM429" i="3" s="1"/>
  <c r="AK77" i="3"/>
  <c r="AJ239" i="3"/>
  <c r="AJ309" i="3"/>
  <c r="AK243" i="3"/>
  <c r="AL243" i="3" s="1"/>
  <c r="AJ299" i="3"/>
  <c r="AJ433" i="3"/>
  <c r="AJ244" i="3"/>
  <c r="AH10" i="4" s="1"/>
  <c r="AJ311" i="3"/>
  <c r="AJ501" i="3"/>
  <c r="AL511" i="3"/>
  <c r="AL279" i="3"/>
  <c r="AM279" i="3" s="1"/>
  <c r="AJ273" i="3"/>
  <c r="AJ355" i="3"/>
  <c r="AK355" i="3" s="1"/>
  <c r="AN251" i="3"/>
  <c r="AK475" i="3"/>
  <c r="AJ459" i="3"/>
  <c r="AI289" i="3"/>
  <c r="AL413" i="3"/>
  <c r="AJ471" i="3"/>
  <c r="AK471" i="3" s="1"/>
  <c r="AL519" i="3"/>
  <c r="AL317" i="3"/>
  <c r="AJ323" i="3"/>
  <c r="AK517" i="3"/>
  <c r="AK487" i="3"/>
  <c r="AJ393" i="3"/>
  <c r="AJ285" i="3"/>
  <c r="AI321" i="3"/>
  <c r="AG12" i="4"/>
  <c r="AH61" i="3"/>
  <c r="AF4" i="4"/>
  <c r="AI415" i="3"/>
  <c r="AG15" i="4"/>
  <c r="AJ512" i="3"/>
  <c r="AH19" i="4" s="1"/>
  <c r="AJ212" i="3"/>
  <c r="AH9" i="4" s="1"/>
  <c r="AK503" i="3"/>
  <c r="AJ303" i="3"/>
  <c r="AI245" i="3"/>
  <c r="AJ509" i="3"/>
  <c r="AI349" i="3"/>
  <c r="AI485" i="3"/>
  <c r="AM469" i="3"/>
  <c r="AJ414" i="3"/>
  <c r="AH15" i="4" s="1"/>
  <c r="AI385" i="3"/>
  <c r="AG14" i="4"/>
  <c r="AJ473" i="3"/>
  <c r="AJ494" i="3"/>
  <c r="AH18" i="4" s="1"/>
  <c r="AK155" i="3"/>
  <c r="AK463" i="3"/>
  <c r="AL463" i="3" s="1"/>
  <c r="AK177" i="3"/>
  <c r="AK381" i="3"/>
  <c r="AL277" i="3"/>
  <c r="AM277" i="3" s="1"/>
  <c r="AJ384" i="3"/>
  <c r="AH14" i="4" s="1"/>
  <c r="AI149" i="3"/>
  <c r="AG7" i="4"/>
  <c r="AJ265" i="3"/>
  <c r="AK71" i="3"/>
  <c r="AI175" i="3"/>
  <c r="AJ484" i="3"/>
  <c r="AH17" i="4" s="1"/>
  <c r="AJ281" i="3"/>
  <c r="AK387" i="3"/>
  <c r="AL486" i="3"/>
  <c r="AM444" i="3"/>
  <c r="AJ187" i="3"/>
  <c r="AJ151" i="3"/>
  <c r="AJ174" i="3"/>
  <c r="AK491" i="3"/>
  <c r="AL491" i="3" s="1"/>
  <c r="AL327" i="3"/>
  <c r="AM363" i="3"/>
  <c r="AJ148" i="3"/>
  <c r="AH7" i="4" s="1"/>
  <c r="AL337" i="3"/>
  <c r="AM337" i="3" s="1"/>
  <c r="AK301" i="3"/>
  <c r="AJ442" i="3"/>
  <c r="AK416" i="3"/>
  <c r="AJ521" i="3"/>
  <c r="AO49" i="3"/>
  <c r="AM79" i="3"/>
  <c r="AJ237" i="3"/>
  <c r="AJ320" i="3"/>
  <c r="AJ367" i="3"/>
  <c r="AI443" i="3"/>
  <c r="AJ181" i="3"/>
  <c r="AJ419" i="3"/>
  <c r="AK447" i="3"/>
  <c r="AK520" i="3"/>
  <c r="AI213" i="3"/>
  <c r="AJ235" i="3"/>
  <c r="AL246" i="3"/>
  <c r="AK247" i="3"/>
  <c r="AJ288" i="3"/>
  <c r="AH11" i="4" s="1"/>
  <c r="AJ361" i="3"/>
  <c r="AK515" i="3"/>
  <c r="AK107" i="3"/>
  <c r="AJ335" i="3"/>
  <c r="AJ283" i="3"/>
  <c r="AN105" i="3"/>
  <c r="AJ348" i="3"/>
  <c r="AH13" i="4" s="1"/>
  <c r="AJ421" i="3"/>
  <c r="AJ291" i="3"/>
  <c r="AK332" i="3"/>
  <c r="AL266" i="3"/>
  <c r="AK372" i="3"/>
  <c r="AK388" i="3"/>
  <c r="AK389" i="3" s="1"/>
  <c r="AL300" i="3"/>
  <c r="AK400" i="3"/>
  <c r="AK401" i="3" s="1"/>
  <c r="AK267" i="3"/>
  <c r="AL480" i="3"/>
  <c r="AL481" i="3" s="1"/>
  <c r="AJ373" i="3"/>
  <c r="AK310" i="3"/>
  <c r="AL328" i="3"/>
  <c r="AK418" i="3"/>
  <c r="AQ394" i="3"/>
  <c r="AQ395" i="3" s="1"/>
  <c r="AN362" i="3"/>
  <c r="AK329" i="3"/>
  <c r="AL446" i="3"/>
  <c r="AO250" i="3"/>
  <c r="AL356" i="3"/>
  <c r="AK458" i="3"/>
  <c r="AL340" i="3"/>
  <c r="AL396" i="3"/>
  <c r="AL397" i="3" s="1"/>
  <c r="AL434" i="3"/>
  <c r="AL435" i="3" s="1"/>
  <c r="AL436" i="3"/>
  <c r="AO376" i="3"/>
  <c r="AM248" i="3"/>
  <c r="AM249" i="3" s="1"/>
  <c r="AM498" i="3"/>
  <c r="AK450" i="3"/>
  <c r="AJ451" i="3"/>
  <c r="AL506" i="3"/>
  <c r="AL507" i="3" s="1"/>
  <c r="AK298" i="3"/>
  <c r="AN377" i="3"/>
  <c r="AO377" i="3" s="1"/>
  <c r="AM510" i="3"/>
  <c r="AK406" i="3"/>
  <c r="AL274" i="3"/>
  <c r="AM482" i="3"/>
  <c r="AM483" i="3" s="1"/>
  <c r="AM454" i="3"/>
  <c r="AL430" i="3"/>
  <c r="AK318" i="3"/>
  <c r="AM424" i="3"/>
  <c r="AM425" i="3" s="1"/>
  <c r="AM316" i="3"/>
  <c r="AL374" i="3"/>
  <c r="AL375" i="3"/>
  <c r="AK437" i="3"/>
  <c r="AL437" i="3" s="1"/>
  <c r="AL462" i="3"/>
  <c r="AL386" i="3"/>
  <c r="AL324" i="3"/>
  <c r="AL516" i="3"/>
  <c r="AL268" i="3"/>
  <c r="AK508" i="3"/>
  <c r="AK325" i="3"/>
  <c r="AK460" i="3"/>
  <c r="AK269" i="3"/>
  <c r="AJ407" i="3"/>
  <c r="AL270" i="3"/>
  <c r="AK504" i="3"/>
  <c r="AK492" i="3"/>
  <c r="AK360" i="3"/>
  <c r="AK361" i="3" s="1"/>
  <c r="AJ505" i="3"/>
  <c r="AK505" i="3" s="1"/>
  <c r="AK410" i="3"/>
  <c r="AK411" i="3" s="1"/>
  <c r="AJ493" i="3"/>
  <c r="AK493" i="3" s="1"/>
  <c r="AK275" i="3"/>
  <c r="AK264" i="3"/>
  <c r="AN370" i="3"/>
  <c r="AK260" i="3"/>
  <c r="AK272" i="3"/>
  <c r="AM371" i="3"/>
  <c r="AN404" i="3"/>
  <c r="AN405" i="3" s="1"/>
  <c r="AK392" i="3"/>
  <c r="AJ261" i="3"/>
  <c r="AM412" i="3"/>
  <c r="AL455" i="3"/>
  <c r="AK302" i="3"/>
  <c r="AK308" i="3"/>
  <c r="AK309" i="3" s="1"/>
  <c r="AK470" i="3"/>
  <c r="AK322" i="3"/>
  <c r="AK323" i="3"/>
  <c r="AK408" i="3"/>
  <c r="AK409" i="3" s="1"/>
  <c r="AK432" i="3"/>
  <c r="AM326" i="3"/>
  <c r="AK292" i="3"/>
  <c r="AL490" i="3"/>
  <c r="AM276" i="3"/>
  <c r="AM428" i="3"/>
  <c r="AK456" i="3"/>
  <c r="AK448" i="3"/>
  <c r="AN342" i="3"/>
  <c r="AK438" i="3"/>
  <c r="AK439" i="3" s="1"/>
  <c r="AL364" i="3"/>
  <c r="AL365" i="3" s="1"/>
  <c r="AJ449" i="3"/>
  <c r="AM343" i="3"/>
  <c r="AM478" i="3"/>
  <c r="AK258" i="3"/>
  <c r="AM518" i="3"/>
  <c r="AL479" i="3"/>
  <c r="AJ259" i="3"/>
  <c r="AM350" i="3"/>
  <c r="AM422" i="3"/>
  <c r="AK296" i="3"/>
  <c r="AM452" i="3"/>
  <c r="AL514" i="3"/>
  <c r="AL358" i="3"/>
  <c r="AK284" i="3"/>
  <c r="AK280" i="3"/>
  <c r="AK281" i="3" s="1"/>
  <c r="AK359" i="3"/>
  <c r="AL359" i="3" s="1"/>
  <c r="AK390" i="3"/>
  <c r="AJ391" i="3"/>
  <c r="AN476" i="3"/>
  <c r="AK294" i="3"/>
  <c r="AK295" i="3" s="1"/>
  <c r="AL314" i="3"/>
  <c r="AL315" i="3" s="1"/>
  <c r="AL286" i="3"/>
  <c r="AM477" i="3"/>
  <c r="AM336" i="3"/>
  <c r="AK334" i="3"/>
  <c r="AN312" i="3"/>
  <c r="AN313" i="3"/>
  <c r="AL380" i="3"/>
  <c r="AK366" i="3"/>
  <c r="AK256" i="3"/>
  <c r="AL346" i="3"/>
  <c r="AK440" i="3"/>
  <c r="AK441" i="3"/>
  <c r="AM278" i="3"/>
  <c r="AK488" i="3"/>
  <c r="AL464" i="3"/>
  <c r="AL465" i="3"/>
  <c r="AL474" i="3"/>
  <c r="AK426" i="3"/>
  <c r="AJ489" i="3"/>
  <c r="AK378" i="3"/>
  <c r="AL338" i="3"/>
  <c r="AJ457" i="3"/>
  <c r="AL502" i="3"/>
  <c r="AJ379" i="3"/>
  <c r="AK254" i="3"/>
  <c r="AK339" i="3"/>
  <c r="AK330" i="3"/>
  <c r="AK282" i="3"/>
  <c r="AJ331" i="3"/>
  <c r="AL352" i="3"/>
  <c r="AK354" i="3"/>
  <c r="AK290" i="3"/>
  <c r="AK368" i="3"/>
  <c r="AK369" i="3" s="1"/>
  <c r="AJ297" i="3"/>
  <c r="AK344" i="3"/>
  <c r="AK345" i="3" s="1"/>
  <c r="AN468" i="3"/>
  <c r="AK500" i="3"/>
  <c r="AL453" i="3"/>
  <c r="AK472" i="3"/>
  <c r="AK398" i="3"/>
  <c r="AK399" i="3"/>
  <c r="AK262" i="3"/>
  <c r="AK304" i="3"/>
  <c r="AK305" i="3" s="1"/>
  <c r="AM466" i="3"/>
  <c r="AJ263" i="3"/>
  <c r="AO382" i="3"/>
  <c r="AO383" i="3" s="1"/>
  <c r="AL467" i="3"/>
  <c r="AM467" i="3" s="1"/>
  <c r="AK252" i="3"/>
  <c r="AK402" i="3"/>
  <c r="AK403" i="3"/>
  <c r="AK431" i="3"/>
  <c r="AL496" i="3"/>
  <c r="AL497" i="3"/>
  <c r="AK306" i="3"/>
  <c r="AK307" i="3"/>
  <c r="AK420" i="3"/>
  <c r="AK236" i="3"/>
  <c r="AL220" i="3"/>
  <c r="AL221" i="3" s="1"/>
  <c r="AL232" i="3"/>
  <c r="AK233" i="3"/>
  <c r="AK238" i="3"/>
  <c r="AK216" i="3"/>
  <c r="AJ217" i="3"/>
  <c r="AN224" i="3"/>
  <c r="AN225" i="3" s="1"/>
  <c r="AK230" i="3"/>
  <c r="AK231" i="3"/>
  <c r="AL214" i="3"/>
  <c r="AK226" i="3"/>
  <c r="AJ227" i="3"/>
  <c r="AK222" i="3"/>
  <c r="AJ223" i="3"/>
  <c r="AL228" i="3"/>
  <c r="AL229" i="3"/>
  <c r="AK234" i="3"/>
  <c r="AM218" i="3"/>
  <c r="AM219" i="3" s="1"/>
  <c r="AL242" i="3"/>
  <c r="AK240" i="3"/>
  <c r="AK241" i="3" s="1"/>
  <c r="AK190" i="3"/>
  <c r="AK210" i="3"/>
  <c r="AJ191" i="3"/>
  <c r="AL178" i="3"/>
  <c r="AL179" i="3"/>
  <c r="AL184" i="3"/>
  <c r="AN200" i="3"/>
  <c r="AK194" i="3"/>
  <c r="AK195" i="3"/>
  <c r="AK182" i="3"/>
  <c r="AK180" i="3"/>
  <c r="AK202" i="3"/>
  <c r="AL204" i="3"/>
  <c r="AL205" i="3"/>
  <c r="AL176" i="3"/>
  <c r="AK206" i="3"/>
  <c r="AM192" i="3"/>
  <c r="AM193" i="3" s="1"/>
  <c r="AJ207" i="3"/>
  <c r="AK196" i="3"/>
  <c r="AK186" i="3"/>
  <c r="AL208" i="3"/>
  <c r="AK209" i="3"/>
  <c r="AL209" i="3" s="1"/>
  <c r="AK198" i="3"/>
  <c r="AK199" i="3" s="1"/>
  <c r="AK188" i="3"/>
  <c r="AK189" i="3" s="1"/>
  <c r="AO172" i="3"/>
  <c r="AO173" i="3" s="1"/>
  <c r="AK152" i="3"/>
  <c r="AK162" i="3"/>
  <c r="AJ163" i="3"/>
  <c r="AM168" i="3"/>
  <c r="AL154" i="3"/>
  <c r="AK150" i="3"/>
  <c r="AK164" i="3"/>
  <c r="AK165" i="3"/>
  <c r="AK158" i="3"/>
  <c r="AK166" i="3"/>
  <c r="AJ167" i="3"/>
  <c r="AK167" i="3" s="1"/>
  <c r="AJ153" i="3"/>
  <c r="AL169" i="3"/>
  <c r="AM169" i="3" s="1"/>
  <c r="AN170" i="3"/>
  <c r="AN171" i="3"/>
  <c r="AL156" i="3"/>
  <c r="AL157" i="3" s="1"/>
  <c r="AM160" i="3"/>
  <c r="AM161" i="3"/>
  <c r="AM128" i="3"/>
  <c r="AM129" i="3" s="1"/>
  <c r="AL146" i="3"/>
  <c r="AM140" i="3"/>
  <c r="AL142" i="3"/>
  <c r="AL143" i="3" s="1"/>
  <c r="AK126" i="3"/>
  <c r="AN144" i="3"/>
  <c r="AN145" i="3" s="1"/>
  <c r="AM138" i="3"/>
  <c r="AM139" i="3"/>
  <c r="AK130" i="3"/>
  <c r="AJ131" i="3"/>
  <c r="AK132" i="3"/>
  <c r="AK133" i="3" s="1"/>
  <c r="AN136" i="3"/>
  <c r="AN137" i="3" s="1"/>
  <c r="AM134" i="3"/>
  <c r="AM135" i="3"/>
  <c r="AK147" i="3"/>
  <c r="AL120" i="3"/>
  <c r="AL121" i="3" s="1"/>
  <c r="AJ119" i="3"/>
  <c r="AJ124" i="3"/>
  <c r="AH6" i="4" s="1"/>
  <c r="AI125" i="3"/>
  <c r="AL114" i="3"/>
  <c r="AL115" i="3" s="1"/>
  <c r="AM122" i="3"/>
  <c r="AK108" i="3"/>
  <c r="AL106" i="3"/>
  <c r="AN112" i="3"/>
  <c r="AN113" i="3" s="1"/>
  <c r="AM110" i="3"/>
  <c r="AM111" i="3" s="1"/>
  <c r="AJ117" i="3"/>
  <c r="AJ109" i="3"/>
  <c r="AK118" i="3"/>
  <c r="AK116" i="3"/>
  <c r="AL123" i="3"/>
  <c r="AO104" i="3"/>
  <c r="AM102" i="3"/>
  <c r="AK100" i="3"/>
  <c r="AK101" i="3" s="1"/>
  <c r="AI97" i="3"/>
  <c r="AI60" i="3"/>
  <c r="AJ30" i="3"/>
  <c r="AJ31" i="3" s="1"/>
  <c r="AJ65" i="3"/>
  <c r="AJ63" i="3"/>
  <c r="AJ96" i="3"/>
  <c r="AH5" i="4" s="1"/>
  <c r="AK98" i="3"/>
  <c r="AL76" i="3"/>
  <c r="AL74" i="3"/>
  <c r="AL75" i="3" s="1"/>
  <c r="AK64" i="3"/>
  <c r="AL70" i="3"/>
  <c r="AK86" i="3"/>
  <c r="AJ87" i="3"/>
  <c r="AK80" i="3"/>
  <c r="AL84" i="3"/>
  <c r="AL85" i="3" s="1"/>
  <c r="AM92" i="3"/>
  <c r="AL93" i="3"/>
  <c r="AM93" i="3" s="1"/>
  <c r="AM66" i="3"/>
  <c r="AM94" i="3"/>
  <c r="AL90" i="3"/>
  <c r="AL91" i="3" s="1"/>
  <c r="AK88" i="3"/>
  <c r="AJ81" i="3"/>
  <c r="AL68" i="3"/>
  <c r="AL69" i="3" s="1"/>
  <c r="AK62" i="3"/>
  <c r="AN78" i="3"/>
  <c r="AM82" i="3"/>
  <c r="AK72" i="3"/>
  <c r="AJ89" i="3"/>
  <c r="AL58" i="3"/>
  <c r="AL59" i="3" s="1"/>
  <c r="AL55" i="3"/>
  <c r="AH29" i="3"/>
  <c r="AM37" i="3"/>
  <c r="AN17" i="3"/>
  <c r="AE23" i="4"/>
  <c r="AL35" i="3"/>
  <c r="AK33" i="3"/>
  <c r="AM5" i="3"/>
  <c r="AN7" i="3"/>
  <c r="AI13" i="3"/>
  <c r="AR15" i="3"/>
  <c r="AK23" i="3"/>
  <c r="AL45" i="3"/>
  <c r="AK21" i="3"/>
  <c r="AO19" i="3"/>
  <c r="AL51" i="3"/>
  <c r="AM47" i="3"/>
  <c r="AJ12" i="3"/>
  <c r="AI28" i="3"/>
  <c r="AG3" i="4" s="1"/>
  <c r="AK9" i="3"/>
  <c r="AK11" i="3" s="1"/>
  <c r="AL43" i="3"/>
  <c r="AL41" i="3"/>
  <c r="AP18" i="3"/>
  <c r="AM52" i="3"/>
  <c r="AN56" i="3"/>
  <c r="AL53" i="3"/>
  <c r="AM57" i="3"/>
  <c r="AS14" i="3"/>
  <c r="AQ2" i="3"/>
  <c r="AO6" i="3"/>
  <c r="AQ26" i="3"/>
  <c r="AM44" i="3"/>
  <c r="AP48" i="3"/>
  <c r="AP27" i="3"/>
  <c r="AM40" i="3"/>
  <c r="AL24" i="3"/>
  <c r="AL38" i="3"/>
  <c r="AM54" i="3"/>
  <c r="AM42" i="3"/>
  <c r="AK39" i="3"/>
  <c r="AL8" i="3"/>
  <c r="AL10" i="3" s="1"/>
  <c r="AJ2" i="4" s="1"/>
  <c r="AL22" i="3"/>
  <c r="AL20" i="3"/>
  <c r="AM34" i="3"/>
  <c r="AN36" i="3"/>
  <c r="AO16" i="3"/>
  <c r="AN4" i="3"/>
  <c r="AM50" i="3"/>
  <c r="AN46" i="3"/>
  <c r="AL32" i="3"/>
  <c r="AP3" i="3"/>
  <c r="AK25" i="3"/>
  <c r="AK509" i="3" l="1"/>
  <c r="AK433" i="3"/>
  <c r="AL515" i="3"/>
  <c r="AL475" i="3"/>
  <c r="AK512" i="3"/>
  <c r="AI19" i="4" s="1"/>
  <c r="AK393" i="3"/>
  <c r="AL77" i="3"/>
  <c r="AL71" i="3"/>
  <c r="AL503" i="3"/>
  <c r="AL341" i="3"/>
  <c r="AK303" i="3"/>
  <c r="AM511" i="3"/>
  <c r="AN477" i="3"/>
  <c r="AK459" i="3"/>
  <c r="AM327" i="3"/>
  <c r="AK217" i="3"/>
  <c r="AL217" i="3" s="1"/>
  <c r="AK291" i="3"/>
  <c r="AL291" i="3" s="1"/>
  <c r="AK331" i="3"/>
  <c r="AL269" i="3"/>
  <c r="AN79" i="3"/>
  <c r="AK391" i="3"/>
  <c r="AK153" i="3"/>
  <c r="AL155" i="3"/>
  <c r="AM155" i="3" s="1"/>
  <c r="AM317" i="3"/>
  <c r="AK373" i="3"/>
  <c r="AL373" i="3" s="1"/>
  <c r="AK163" i="3"/>
  <c r="AM479" i="3"/>
  <c r="AK237" i="3"/>
  <c r="AL237" i="3" s="1"/>
  <c r="AK223" i="3"/>
  <c r="AL301" i="3"/>
  <c r="AN469" i="3"/>
  <c r="AL267" i="3"/>
  <c r="AK273" i="3"/>
  <c r="AK227" i="3"/>
  <c r="AM453" i="3"/>
  <c r="AK288" i="3"/>
  <c r="AI11" i="4" s="1"/>
  <c r="AI61" i="3"/>
  <c r="AG4" i="4"/>
  <c r="AP49" i="3"/>
  <c r="AM455" i="3"/>
  <c r="AK521" i="3"/>
  <c r="AI20" i="4"/>
  <c r="AK212" i="3"/>
  <c r="AI9" i="4" s="1"/>
  <c r="AK89" i="3"/>
  <c r="AK207" i="3"/>
  <c r="AK494" i="3"/>
  <c r="AI18" i="4" s="1"/>
  <c r="AK191" i="3"/>
  <c r="AL191" i="3" s="1"/>
  <c r="AK414" i="3"/>
  <c r="AI15" i="4" s="1"/>
  <c r="AJ321" i="3"/>
  <c r="AH12" i="4"/>
  <c r="AL107" i="3"/>
  <c r="AK489" i="3"/>
  <c r="AJ385" i="3"/>
  <c r="AJ443" i="3"/>
  <c r="AH16" i="4"/>
  <c r="AK457" i="3"/>
  <c r="AK263" i="3"/>
  <c r="AL263" i="3" s="1"/>
  <c r="AJ175" i="3"/>
  <c r="AH8" i="4"/>
  <c r="AK131" i="3"/>
  <c r="AL247" i="3"/>
  <c r="AK148" i="3"/>
  <c r="AI7" i="4" s="1"/>
  <c r="AM486" i="3"/>
  <c r="AJ245" i="3"/>
  <c r="AK87" i="3"/>
  <c r="AJ349" i="3"/>
  <c r="AK320" i="3"/>
  <c r="AI12" i="4" s="1"/>
  <c r="AK244" i="3"/>
  <c r="AI10" i="4" s="1"/>
  <c r="AK174" i="3"/>
  <c r="AK283" i="3"/>
  <c r="AK449" i="3"/>
  <c r="AJ149" i="3"/>
  <c r="AL275" i="3"/>
  <c r="AK417" i="3"/>
  <c r="AK442" i="3"/>
  <c r="AI16" i="4" s="1"/>
  <c r="AL416" i="3"/>
  <c r="AN343" i="3"/>
  <c r="AL431" i="3"/>
  <c r="AJ289" i="3"/>
  <c r="AJ495" i="3"/>
  <c r="AK484" i="3"/>
  <c r="AI17" i="4" s="1"/>
  <c r="AM246" i="3"/>
  <c r="AN444" i="3"/>
  <c r="AM445" i="3"/>
  <c r="AL215" i="3"/>
  <c r="AM215" i="3" s="1"/>
  <c r="AJ213" i="3"/>
  <c r="AK407" i="3"/>
  <c r="AL177" i="3"/>
  <c r="AL520" i="3"/>
  <c r="AJ20" i="4" s="1"/>
  <c r="AK384" i="3"/>
  <c r="AI14" i="4" s="1"/>
  <c r="AK348" i="3"/>
  <c r="AI13" i="4" s="1"/>
  <c r="AJ513" i="3"/>
  <c r="AJ415" i="3"/>
  <c r="AL233" i="3"/>
  <c r="AM233" i="3" s="1"/>
  <c r="AK297" i="3"/>
  <c r="AL297" i="3" s="1"/>
  <c r="AL487" i="3"/>
  <c r="AJ485" i="3"/>
  <c r="AM338" i="3"/>
  <c r="AL334" i="3"/>
  <c r="AM516" i="3"/>
  <c r="AM356" i="3"/>
  <c r="AL398" i="3"/>
  <c r="AL399" i="3" s="1"/>
  <c r="AL339" i="3"/>
  <c r="AN452" i="3"/>
  <c r="AM490" i="3"/>
  <c r="AM491" i="3"/>
  <c r="AL260" i="3"/>
  <c r="AM324" i="3"/>
  <c r="AP250" i="3"/>
  <c r="AL472" i="3"/>
  <c r="AL378" i="3"/>
  <c r="AN336" i="3"/>
  <c r="AL296" i="3"/>
  <c r="AL292" i="3"/>
  <c r="AK261" i="3"/>
  <c r="AL325" i="3"/>
  <c r="AO251" i="3"/>
  <c r="AK473" i="3"/>
  <c r="AK379" i="3"/>
  <c r="AL379" i="3" s="1"/>
  <c r="AK293" i="3"/>
  <c r="AO370" i="3"/>
  <c r="AM386" i="3"/>
  <c r="AM446" i="3"/>
  <c r="AM286" i="3"/>
  <c r="AN422" i="3"/>
  <c r="AN371" i="3"/>
  <c r="AL387" i="3"/>
  <c r="AL298" i="3"/>
  <c r="AL447" i="3"/>
  <c r="AL500" i="3"/>
  <c r="AL426" i="3"/>
  <c r="AL287" i="3"/>
  <c r="AM423" i="3"/>
  <c r="AN326" i="3"/>
  <c r="AL264" i="3"/>
  <c r="AK299" i="3"/>
  <c r="AK501" i="3"/>
  <c r="AK513" i="3" s="1"/>
  <c r="AK427" i="3"/>
  <c r="AN350" i="3"/>
  <c r="AK265" i="3"/>
  <c r="AO362" i="3"/>
  <c r="AL420" i="3"/>
  <c r="AM314" i="3"/>
  <c r="AM351" i="3"/>
  <c r="AL432" i="3"/>
  <c r="AL433" i="3" s="1"/>
  <c r="AM506" i="3"/>
  <c r="AN363" i="3"/>
  <c r="AK421" i="3"/>
  <c r="AO468" i="3"/>
  <c r="AM474" i="3"/>
  <c r="AM475" i="3" s="1"/>
  <c r="AL408" i="3"/>
  <c r="AM462" i="3"/>
  <c r="AM463" i="3" s="1"/>
  <c r="AR394" i="3"/>
  <c r="AL450" i="3"/>
  <c r="AO476" i="3"/>
  <c r="AL306" i="3"/>
  <c r="AL307" i="3"/>
  <c r="AL344" i="3"/>
  <c r="AN518" i="3"/>
  <c r="AL410" i="3"/>
  <c r="AK451" i="3"/>
  <c r="AM519" i="3"/>
  <c r="AN519" i="3" s="1"/>
  <c r="AM374" i="3"/>
  <c r="AN498" i="3"/>
  <c r="AM496" i="3"/>
  <c r="AM497" i="3"/>
  <c r="AL488" i="3"/>
  <c r="AL258" i="3"/>
  <c r="AM328" i="3"/>
  <c r="AL322" i="3"/>
  <c r="AL323" i="3" s="1"/>
  <c r="AN478" i="3"/>
  <c r="AL290" i="3"/>
  <c r="AL390" i="3"/>
  <c r="AL470" i="3"/>
  <c r="AL471" i="3" s="1"/>
  <c r="AN248" i="3"/>
  <c r="AN249" i="3"/>
  <c r="AL504" i="3"/>
  <c r="AL505" i="3" s="1"/>
  <c r="AM352" i="3"/>
  <c r="AL252" i="3"/>
  <c r="AL353" i="3"/>
  <c r="AM353" i="3" s="1"/>
  <c r="AL308" i="3"/>
  <c r="AL309" i="3" s="1"/>
  <c r="AK253" i="3"/>
  <c r="AM430" i="3"/>
  <c r="AM436" i="3"/>
  <c r="AM437" i="3" s="1"/>
  <c r="AM346" i="3"/>
  <c r="AL284" i="3"/>
  <c r="AN454" i="3"/>
  <c r="AK285" i="3"/>
  <c r="AN412" i="3"/>
  <c r="AL330" i="3"/>
  <c r="AM358" i="3"/>
  <c r="AM413" i="3"/>
  <c r="AM396" i="3"/>
  <c r="AM397" i="3" s="1"/>
  <c r="AN482" i="3"/>
  <c r="AN483" i="3" s="1"/>
  <c r="AL254" i="3"/>
  <c r="AM274" i="3"/>
  <c r="AM380" i="3"/>
  <c r="AL392" i="3"/>
  <c r="AL393" i="3"/>
  <c r="AL381" i="3"/>
  <c r="AM340" i="3"/>
  <c r="AM341" i="3" s="1"/>
  <c r="AM266" i="3"/>
  <c r="AN428" i="3"/>
  <c r="AM502" i="3"/>
  <c r="AO312" i="3"/>
  <c r="AO313" i="3"/>
  <c r="AL458" i="3"/>
  <c r="AL332" i="3"/>
  <c r="AL294" i="3"/>
  <c r="AM464" i="3"/>
  <c r="AL418" i="3"/>
  <c r="AK419" i="3"/>
  <c r="AL368" i="3"/>
  <c r="AN316" i="3"/>
  <c r="AM499" i="3"/>
  <c r="AK259" i="3"/>
  <c r="AL360" i="3"/>
  <c r="AL361" i="3" s="1"/>
  <c r="AL329" i="3"/>
  <c r="AN424" i="3"/>
  <c r="AN425" i="3" s="1"/>
  <c r="AL310" i="3"/>
  <c r="AL492" i="3"/>
  <c r="AL493" i="3"/>
  <c r="AK311" i="3"/>
  <c r="AL318" i="3"/>
  <c r="AL354" i="3"/>
  <c r="AK319" i="3"/>
  <c r="AP376" i="3"/>
  <c r="AP377" i="3" s="1"/>
  <c r="AL402" i="3"/>
  <c r="AL403" i="3"/>
  <c r="AN278" i="3"/>
  <c r="AN279" i="3" s="1"/>
  <c r="AM480" i="3"/>
  <c r="AM364" i="3"/>
  <c r="AM365" i="3" s="1"/>
  <c r="AM270" i="3"/>
  <c r="AL440" i="3"/>
  <c r="AL441" i="3"/>
  <c r="AL438" i="3"/>
  <c r="AL439" i="3"/>
  <c r="AL271" i="3"/>
  <c r="AL400" i="3"/>
  <c r="AL282" i="3"/>
  <c r="AL280" i="3"/>
  <c r="AL302" i="3"/>
  <c r="AL303" i="3" s="1"/>
  <c r="AM434" i="3"/>
  <c r="AM435" i="3" s="1"/>
  <c r="AP382" i="3"/>
  <c r="AP383" i="3" s="1"/>
  <c r="AL347" i="3"/>
  <c r="AO342" i="3"/>
  <c r="AM300" i="3"/>
  <c r="AL256" i="3"/>
  <c r="AL460" i="3"/>
  <c r="AK257" i="3"/>
  <c r="AL257" i="3" s="1"/>
  <c r="AK461" i="3"/>
  <c r="AN466" i="3"/>
  <c r="AN467" i="3" s="1"/>
  <c r="AL366" i="3"/>
  <c r="AL448" i="3"/>
  <c r="AL388" i="3"/>
  <c r="AL389" i="3" s="1"/>
  <c r="AK367" i="3"/>
  <c r="AK255" i="3"/>
  <c r="AL456" i="3"/>
  <c r="AL508" i="3"/>
  <c r="AL372" i="3"/>
  <c r="AL304" i="3"/>
  <c r="AO404" i="3"/>
  <c r="AO405" i="3" s="1"/>
  <c r="AM268" i="3"/>
  <c r="AL406" i="3"/>
  <c r="AL262" i="3"/>
  <c r="AK335" i="3"/>
  <c r="AL335" i="3" s="1"/>
  <c r="AM514" i="3"/>
  <c r="AN276" i="3"/>
  <c r="AL272" i="3"/>
  <c r="AL517" i="3"/>
  <c r="AN510" i="3"/>
  <c r="AN511" i="3" s="1"/>
  <c r="AL357" i="3"/>
  <c r="AK333" i="3"/>
  <c r="AL240" i="3"/>
  <c r="AL234" i="3"/>
  <c r="AL226" i="3"/>
  <c r="AL227" i="3" s="1"/>
  <c r="AL236" i="3"/>
  <c r="AL244" i="3" s="1"/>
  <c r="AJ10" i="4" s="1"/>
  <c r="AM242" i="3"/>
  <c r="AM243" i="3" s="1"/>
  <c r="AK235" i="3"/>
  <c r="AM228" i="3"/>
  <c r="AM229" i="3" s="1"/>
  <c r="AL230" i="3"/>
  <c r="AO224" i="3"/>
  <c r="AL216" i="3"/>
  <c r="AL238" i="3"/>
  <c r="AN218" i="3"/>
  <c r="AN219" i="3" s="1"/>
  <c r="AL222" i="3"/>
  <c r="AM214" i="3"/>
  <c r="AK239" i="3"/>
  <c r="AM232" i="3"/>
  <c r="AM220" i="3"/>
  <c r="AM221" i="3"/>
  <c r="AL206" i="3"/>
  <c r="AL186" i="3"/>
  <c r="AL196" i="3"/>
  <c r="AK197" i="3"/>
  <c r="AL197" i="3" s="1"/>
  <c r="AM176" i="3"/>
  <c r="AM204" i="3"/>
  <c r="AM205" i="3" s="1"/>
  <c r="AO200" i="3"/>
  <c r="AK187" i="3"/>
  <c r="AN192" i="3"/>
  <c r="AN193" i="3"/>
  <c r="AL202" i="3"/>
  <c r="AK203" i="3"/>
  <c r="AL203" i="3" s="1"/>
  <c r="AL180" i="3"/>
  <c r="AK181" i="3"/>
  <c r="AL182" i="3"/>
  <c r="AK183" i="3"/>
  <c r="AL183" i="3" s="1"/>
  <c r="AL194" i="3"/>
  <c r="AN201" i="3"/>
  <c r="AM184" i="3"/>
  <c r="AL185" i="3"/>
  <c r="AL188" i="3"/>
  <c r="AL189" i="3" s="1"/>
  <c r="AM178" i="3"/>
  <c r="AM179" i="3" s="1"/>
  <c r="AL198" i="3"/>
  <c r="AL199" i="3" s="1"/>
  <c r="AL210" i="3"/>
  <c r="AK211" i="3"/>
  <c r="AM208" i="3"/>
  <c r="AL190" i="3"/>
  <c r="AN160" i="3"/>
  <c r="AN161" i="3"/>
  <c r="AL158" i="3"/>
  <c r="AL164" i="3"/>
  <c r="AL165" i="3"/>
  <c r="AL166" i="3"/>
  <c r="AL150" i="3"/>
  <c r="AM154" i="3"/>
  <c r="AN168" i="3"/>
  <c r="AN169" i="3" s="1"/>
  <c r="AM156" i="3"/>
  <c r="AM157" i="3" s="1"/>
  <c r="AO170" i="3"/>
  <c r="AO171" i="3"/>
  <c r="AK159" i="3"/>
  <c r="AK151" i="3"/>
  <c r="AL162" i="3"/>
  <c r="AL152" i="3"/>
  <c r="AL153" i="3" s="1"/>
  <c r="AP172" i="3"/>
  <c r="AL147" i="3"/>
  <c r="AN138" i="3"/>
  <c r="AN139" i="3" s="1"/>
  <c r="AM146" i="3"/>
  <c r="AN128" i="3"/>
  <c r="AN134" i="3"/>
  <c r="AN135" i="3" s="1"/>
  <c r="AO136" i="3"/>
  <c r="AO137" i="3"/>
  <c r="AL132" i="3"/>
  <c r="AL133" i="3" s="1"/>
  <c r="AL130" i="3"/>
  <c r="AO144" i="3"/>
  <c r="AO145" i="3" s="1"/>
  <c r="AL126" i="3"/>
  <c r="AK127" i="3"/>
  <c r="AL127" i="3" s="1"/>
  <c r="AM142" i="3"/>
  <c r="AM143" i="3" s="1"/>
  <c r="AN140" i="3"/>
  <c r="AM141" i="3"/>
  <c r="AN141" i="3" s="1"/>
  <c r="AM120" i="3"/>
  <c r="AM121" i="3" s="1"/>
  <c r="AM123" i="3"/>
  <c r="AK81" i="3"/>
  <c r="AK109" i="3"/>
  <c r="AK124" i="3"/>
  <c r="AI6" i="4" s="1"/>
  <c r="AK119" i="3"/>
  <c r="AK117" i="3"/>
  <c r="AJ125" i="3"/>
  <c r="AN102" i="3"/>
  <c r="AM103" i="3"/>
  <c r="AN103" i="3" s="1"/>
  <c r="AP104" i="3"/>
  <c r="AL100" i="3"/>
  <c r="AL101" i="3" s="1"/>
  <c r="AO105" i="3"/>
  <c r="AL116" i="3"/>
  <c r="AL118" i="3"/>
  <c r="AO112" i="3"/>
  <c r="AO113" i="3" s="1"/>
  <c r="AM106" i="3"/>
  <c r="AL108" i="3"/>
  <c r="AN122" i="3"/>
  <c r="AN110" i="3"/>
  <c r="AN111" i="3" s="1"/>
  <c r="AM114" i="3"/>
  <c r="AM115" i="3" s="1"/>
  <c r="AJ97" i="3"/>
  <c r="AK96" i="3"/>
  <c r="AI5" i="4" s="1"/>
  <c r="AJ60" i="3"/>
  <c r="AK30" i="3"/>
  <c r="AK31" i="3" s="1"/>
  <c r="AL98" i="3"/>
  <c r="AK99" i="3"/>
  <c r="AM68" i="3"/>
  <c r="AM69" i="3" s="1"/>
  <c r="AL88" i="3"/>
  <c r="AM90" i="3"/>
  <c r="AM91" i="3" s="1"/>
  <c r="AL62" i="3"/>
  <c r="AN94" i="3"/>
  <c r="AM95" i="3"/>
  <c r="AL86" i="3"/>
  <c r="AN66" i="3"/>
  <c r="AM67" i="3"/>
  <c r="AN67" i="3" s="1"/>
  <c r="AM84" i="3"/>
  <c r="AM85" i="3" s="1"/>
  <c r="AM70" i="3"/>
  <c r="AL64" i="3"/>
  <c r="AL72" i="3"/>
  <c r="AK65" i="3"/>
  <c r="AK73" i="3"/>
  <c r="AK63" i="3"/>
  <c r="AN92" i="3"/>
  <c r="AN93" i="3" s="1"/>
  <c r="AL80" i="3"/>
  <c r="AN82" i="3"/>
  <c r="AM74" i="3"/>
  <c r="AM83" i="3"/>
  <c r="AO78" i="3"/>
  <c r="AM76" i="3"/>
  <c r="AM58" i="3"/>
  <c r="AM59" i="3" s="1"/>
  <c r="AN37" i="3"/>
  <c r="AJ13" i="3"/>
  <c r="AL33" i="3"/>
  <c r="AF23" i="4"/>
  <c r="AO7" i="3"/>
  <c r="AL23" i="3"/>
  <c r="AM43" i="3"/>
  <c r="AL21" i="3"/>
  <c r="AP19" i="3"/>
  <c r="AQ3" i="3"/>
  <c r="AM45" i="3"/>
  <c r="AQ27" i="3"/>
  <c r="AI29" i="3"/>
  <c r="AK12" i="3"/>
  <c r="AJ28" i="3"/>
  <c r="AH3" i="4" s="1"/>
  <c r="AL9" i="3"/>
  <c r="AL11" i="3" s="1"/>
  <c r="AN57" i="3"/>
  <c r="AM53" i="3"/>
  <c r="AL39" i="3"/>
  <c r="AL25" i="3"/>
  <c r="AN5" i="3"/>
  <c r="AN54" i="3"/>
  <c r="AM55" i="3"/>
  <c r="AR2" i="3"/>
  <c r="AP16" i="3"/>
  <c r="AN44" i="3"/>
  <c r="AO17" i="3"/>
  <c r="AO4" i="3"/>
  <c r="AM38" i="3"/>
  <c r="AM32" i="3"/>
  <c r="AM20" i="3"/>
  <c r="AN34" i="3"/>
  <c r="AM35" i="3"/>
  <c r="AN42" i="3"/>
  <c r="AO56" i="3"/>
  <c r="AM24" i="3"/>
  <c r="AR26" i="3"/>
  <c r="AN40" i="3"/>
  <c r="AN52" i="3"/>
  <c r="AM41" i="3"/>
  <c r="AP6" i="3"/>
  <c r="AT14" i="3"/>
  <c r="AO36" i="3"/>
  <c r="AO46" i="3"/>
  <c r="AN50" i="3"/>
  <c r="AM8" i="3"/>
  <c r="AS15" i="3"/>
  <c r="AM22" i="3"/>
  <c r="AN47" i="3"/>
  <c r="AM51" i="3"/>
  <c r="AQ48" i="3"/>
  <c r="AQ18" i="3"/>
  <c r="AL419" i="3" l="1"/>
  <c r="AO343" i="3"/>
  <c r="AL285" i="3"/>
  <c r="AL489" i="3"/>
  <c r="AO37" i="3"/>
  <c r="AM185" i="3"/>
  <c r="AL461" i="3"/>
  <c r="AL331" i="3"/>
  <c r="AL131" i="3"/>
  <c r="AM381" i="3"/>
  <c r="AK385" i="3"/>
  <c r="AN453" i="3"/>
  <c r="AL299" i="3"/>
  <c r="AM275" i="3"/>
  <c r="AL512" i="3"/>
  <c r="AJ19" i="4" s="1"/>
  <c r="AL427" i="3"/>
  <c r="AL207" i="3"/>
  <c r="AO79" i="3"/>
  <c r="AP79" i="3" s="1"/>
  <c r="AL333" i="3"/>
  <c r="AL163" i="3"/>
  <c r="AM163" i="3" s="1"/>
  <c r="AK495" i="3"/>
  <c r="AL293" i="3"/>
  <c r="AQ49" i="3"/>
  <c r="AJ61" i="3"/>
  <c r="AH4" i="4"/>
  <c r="AL239" i="3"/>
  <c r="AM239" i="3" s="1"/>
  <c r="AL288" i="3"/>
  <c r="AJ11" i="4" s="1"/>
  <c r="AL212" i="3"/>
  <c r="AJ9" i="4" s="1"/>
  <c r="AL421" i="3"/>
  <c r="AM421" i="3" s="1"/>
  <c r="AO363" i="3"/>
  <c r="AM177" i="3"/>
  <c r="AL509" i="3"/>
  <c r="AK415" i="3"/>
  <c r="AP105" i="3"/>
  <c r="AL414" i="3"/>
  <c r="AJ15" i="4" s="1"/>
  <c r="AL311" i="3"/>
  <c r="AL494" i="3"/>
  <c r="AJ18" i="4" s="1"/>
  <c r="AM287" i="3"/>
  <c r="AN423" i="3"/>
  <c r="AL451" i="3"/>
  <c r="AL259" i="3"/>
  <c r="AN499" i="3"/>
  <c r="AK175" i="3"/>
  <c r="AI8" i="4"/>
  <c r="AL89" i="3"/>
  <c r="AL211" i="3"/>
  <c r="AL174" i="3"/>
  <c r="AJ8" i="4" s="1"/>
  <c r="AL384" i="3"/>
  <c r="AJ14" i="4" s="1"/>
  <c r="AL320" i="3"/>
  <c r="AJ12" i="4" s="1"/>
  <c r="AL442" i="3"/>
  <c r="AM416" i="3"/>
  <c r="AK443" i="3"/>
  <c r="AL187" i="3"/>
  <c r="AM357" i="3"/>
  <c r="AL148" i="3"/>
  <c r="AN351" i="3"/>
  <c r="AL348" i="3"/>
  <c r="AJ13" i="4" s="1"/>
  <c r="AK349" i="3"/>
  <c r="AL417" i="3"/>
  <c r="AM517" i="3"/>
  <c r="AN413" i="3"/>
  <c r="AM329" i="3"/>
  <c r="AN329" i="3" s="1"/>
  <c r="AL261" i="3"/>
  <c r="AM261" i="3" s="1"/>
  <c r="AL521" i="3"/>
  <c r="AK321" i="3"/>
  <c r="AN445" i="3"/>
  <c r="AK289" i="3"/>
  <c r="AO444" i="3"/>
  <c r="AO445" i="3"/>
  <c r="AL501" i="3"/>
  <c r="AM487" i="3"/>
  <c r="AL151" i="3"/>
  <c r="AM271" i="3"/>
  <c r="AM447" i="3"/>
  <c r="AN246" i="3"/>
  <c r="AN486" i="3"/>
  <c r="AL159" i="3"/>
  <c r="AL181" i="3"/>
  <c r="AK213" i="3"/>
  <c r="AM247" i="3"/>
  <c r="AN247" i="3" s="1"/>
  <c r="AM339" i="3"/>
  <c r="AN339" i="3" s="1"/>
  <c r="AL87" i="3"/>
  <c r="AM387" i="3"/>
  <c r="AL235" i="3"/>
  <c r="AL255" i="3"/>
  <c r="AO371" i="3"/>
  <c r="AK485" i="3"/>
  <c r="AK149" i="3"/>
  <c r="AM515" i="3"/>
  <c r="AM520" i="3"/>
  <c r="AK20" i="4" s="1"/>
  <c r="AL407" i="3"/>
  <c r="AM407" i="3" s="1"/>
  <c r="AL484" i="3"/>
  <c r="AJ17" i="4" s="1"/>
  <c r="AL319" i="3"/>
  <c r="AK245" i="3"/>
  <c r="AM272" i="3"/>
  <c r="AP468" i="3"/>
  <c r="AO276" i="3"/>
  <c r="AO316" i="3"/>
  <c r="AO469" i="3"/>
  <c r="AQ250" i="3"/>
  <c r="AM456" i="3"/>
  <c r="AM282" i="3"/>
  <c r="AM310" i="3"/>
  <c r="AO428" i="3"/>
  <c r="AN346" i="3"/>
  <c r="AO478" i="3"/>
  <c r="AM450" i="3"/>
  <c r="AM264" i="3"/>
  <c r="AL283" i="3"/>
  <c r="AN266" i="3"/>
  <c r="AM347" i="3"/>
  <c r="AN347" i="3" s="1"/>
  <c r="AS394" i="3"/>
  <c r="AL265" i="3"/>
  <c r="AM400" i="3"/>
  <c r="AO424" i="3"/>
  <c r="AO425" i="3" s="1"/>
  <c r="AM267" i="3"/>
  <c r="AR395" i="3"/>
  <c r="AO326" i="3"/>
  <c r="AM292" i="3"/>
  <c r="AL401" i="3"/>
  <c r="AN436" i="3"/>
  <c r="AN437" i="3" s="1"/>
  <c r="AN327" i="3"/>
  <c r="AO327" i="3" s="1"/>
  <c r="AN340" i="3"/>
  <c r="AN430" i="3"/>
  <c r="AN462" i="3"/>
  <c r="AN463" i="3"/>
  <c r="AM296" i="3"/>
  <c r="AM297" i="3" s="1"/>
  <c r="AM431" i="3"/>
  <c r="AM408" i="3"/>
  <c r="AO336" i="3"/>
  <c r="AO510" i="3"/>
  <c r="AM388" i="3"/>
  <c r="AM438" i="3"/>
  <c r="AM439" i="3" s="1"/>
  <c r="AM322" i="3"/>
  <c r="AL409" i="3"/>
  <c r="AN337" i="3"/>
  <c r="AM448" i="3"/>
  <c r="AM360" i="3"/>
  <c r="AM361" i="3" s="1"/>
  <c r="AM392" i="3"/>
  <c r="AM426" i="3"/>
  <c r="AM427" i="3" s="1"/>
  <c r="AL273" i="3"/>
  <c r="AL449" i="3"/>
  <c r="AM440" i="3"/>
  <c r="AM441" i="3" s="1"/>
  <c r="AN380" i="3"/>
  <c r="AN328" i="3"/>
  <c r="AN474" i="3"/>
  <c r="AM500" i="3"/>
  <c r="AM378" i="3"/>
  <c r="AM366" i="3"/>
  <c r="AM472" i="3"/>
  <c r="AN277" i="3"/>
  <c r="AN317" i="3"/>
  <c r="AM368" i="3"/>
  <c r="AM252" i="3"/>
  <c r="AM298" i="3"/>
  <c r="AN480" i="3"/>
  <c r="AL369" i="3"/>
  <c r="AL253" i="3"/>
  <c r="AN506" i="3"/>
  <c r="AN324" i="3"/>
  <c r="AN496" i="3"/>
  <c r="AN497" i="3"/>
  <c r="AM460" i="3"/>
  <c r="AM262" i="3"/>
  <c r="AM263" i="3" s="1"/>
  <c r="AN352" i="3"/>
  <c r="AM432" i="3"/>
  <c r="AM406" i="3"/>
  <c r="AM402" i="3"/>
  <c r="AM403" i="3" s="1"/>
  <c r="AN314" i="3"/>
  <c r="AN490" i="3"/>
  <c r="AN491" i="3" s="1"/>
  <c r="AN300" i="3"/>
  <c r="AN464" i="3"/>
  <c r="AM504" i="3"/>
  <c r="AM315" i="3"/>
  <c r="AN446" i="3"/>
  <c r="AM420" i="3"/>
  <c r="AO452" i="3"/>
  <c r="AM294" i="3"/>
  <c r="AM410" i="3"/>
  <c r="AN386" i="3"/>
  <c r="AM354" i="3"/>
  <c r="AM330" i="3"/>
  <c r="AM331" i="3" s="1"/>
  <c r="AO518" i="3"/>
  <c r="AN356" i="3"/>
  <c r="AM458" i="3"/>
  <c r="AM470" i="3"/>
  <c r="AM471" i="3" s="1"/>
  <c r="AL459" i="3"/>
  <c r="AM390" i="3"/>
  <c r="AP370" i="3"/>
  <c r="AL391" i="3"/>
  <c r="AM391" i="3" s="1"/>
  <c r="AO350" i="3"/>
  <c r="AN516" i="3"/>
  <c r="AM372" i="3"/>
  <c r="AO454" i="3"/>
  <c r="AM306" i="3"/>
  <c r="AM334" i="3"/>
  <c r="AM335" i="3" s="1"/>
  <c r="AN502" i="3"/>
  <c r="AN455" i="3"/>
  <c r="AM290" i="3"/>
  <c r="AM291" i="3"/>
  <c r="AP476" i="3"/>
  <c r="AM508" i="3"/>
  <c r="AM280" i="3"/>
  <c r="AM492" i="3"/>
  <c r="AM503" i="3"/>
  <c r="AM284" i="3"/>
  <c r="AM285" i="3" s="1"/>
  <c r="AO477" i="3"/>
  <c r="AN270" i="3"/>
  <c r="AM308" i="3"/>
  <c r="AM309" i="3" s="1"/>
  <c r="AL367" i="3"/>
  <c r="AM258" i="3"/>
  <c r="AM259" i="3"/>
  <c r="AL473" i="3"/>
  <c r="AM473" i="3" s="1"/>
  <c r="AO466" i="3"/>
  <c r="AN514" i="3"/>
  <c r="AN364" i="3"/>
  <c r="AN365" i="3"/>
  <c r="AM488" i="3"/>
  <c r="AM489" i="3" s="1"/>
  <c r="AP251" i="3"/>
  <c r="AN274" i="3"/>
  <c r="AN275" i="3"/>
  <c r="AM481" i="3"/>
  <c r="AN481" i="3" s="1"/>
  <c r="AM254" i="3"/>
  <c r="AM507" i="3"/>
  <c r="AM325" i="3"/>
  <c r="AM260" i="3"/>
  <c r="AO278" i="3"/>
  <c r="AO482" i="3"/>
  <c r="AO483" i="3" s="1"/>
  <c r="AO498" i="3"/>
  <c r="AO422" i="3"/>
  <c r="AN374" i="3"/>
  <c r="AM256" i="3"/>
  <c r="AM418" i="3"/>
  <c r="AM419" i="3" s="1"/>
  <c r="AM375" i="3"/>
  <c r="AN286" i="3"/>
  <c r="AN268" i="3"/>
  <c r="AQ376" i="3"/>
  <c r="AN396" i="3"/>
  <c r="AM269" i="3"/>
  <c r="AM301" i="3"/>
  <c r="AM465" i="3"/>
  <c r="AP404" i="3"/>
  <c r="AN358" i="3"/>
  <c r="AO248" i="3"/>
  <c r="AO249" i="3" s="1"/>
  <c r="AP342" i="3"/>
  <c r="AP343" i="3"/>
  <c r="AL295" i="3"/>
  <c r="AM359" i="3"/>
  <c r="AL411" i="3"/>
  <c r="AM411" i="3" s="1"/>
  <c r="AP362" i="3"/>
  <c r="AM398" i="3"/>
  <c r="AQ382" i="3"/>
  <c r="AQ383" i="3" s="1"/>
  <c r="AM332" i="3"/>
  <c r="AM304" i="3"/>
  <c r="AL355" i="3"/>
  <c r="AO412" i="3"/>
  <c r="AM344" i="3"/>
  <c r="AL305" i="3"/>
  <c r="AM318" i="3"/>
  <c r="AL345" i="3"/>
  <c r="AM345" i="3" s="1"/>
  <c r="AN434" i="3"/>
  <c r="AP312" i="3"/>
  <c r="AM302" i="3"/>
  <c r="AL457" i="3"/>
  <c r="AL281" i="3"/>
  <c r="AN429" i="3"/>
  <c r="AO429" i="3" s="1"/>
  <c r="AN479" i="3"/>
  <c r="AN338" i="3"/>
  <c r="AM240" i="3"/>
  <c r="AM238" i="3"/>
  <c r="AN232" i="3"/>
  <c r="AN233" i="3"/>
  <c r="AM222" i="3"/>
  <c r="AO218" i="3"/>
  <c r="AO219" i="3" s="1"/>
  <c r="AM216" i="3"/>
  <c r="AM217" i="3"/>
  <c r="AP224" i="3"/>
  <c r="AO225" i="3"/>
  <c r="AP225" i="3" s="1"/>
  <c r="AM230" i="3"/>
  <c r="AL231" i="3"/>
  <c r="AM231" i="3" s="1"/>
  <c r="AN228" i="3"/>
  <c r="AN229" i="3" s="1"/>
  <c r="AN220" i="3"/>
  <c r="AN221" i="3" s="1"/>
  <c r="AN214" i="3"/>
  <c r="AN215" i="3"/>
  <c r="AL223" i="3"/>
  <c r="AN242" i="3"/>
  <c r="AN243" i="3" s="1"/>
  <c r="AM236" i="3"/>
  <c r="AM237" i="3"/>
  <c r="AM226" i="3"/>
  <c r="AM227" i="3"/>
  <c r="AM234" i="3"/>
  <c r="AL241" i="3"/>
  <c r="AM188" i="3"/>
  <c r="AM189" i="3"/>
  <c r="AN184" i="3"/>
  <c r="AM186" i="3"/>
  <c r="AM194" i="3"/>
  <c r="AM182" i="3"/>
  <c r="AM183" i="3"/>
  <c r="AM198" i="3"/>
  <c r="AM206" i="3"/>
  <c r="AL195" i="3"/>
  <c r="AM180" i="3"/>
  <c r="AM202" i="3"/>
  <c r="AM203" i="3" s="1"/>
  <c r="AO192" i="3"/>
  <c r="AO193" i="3"/>
  <c r="AN178" i="3"/>
  <c r="AN179" i="3"/>
  <c r="AP200" i="3"/>
  <c r="AO201" i="3"/>
  <c r="AM190" i="3"/>
  <c r="AN208" i="3"/>
  <c r="AN204" i="3"/>
  <c r="AN205" i="3" s="1"/>
  <c r="AM209" i="3"/>
  <c r="AN176" i="3"/>
  <c r="AM210" i="3"/>
  <c r="AM211" i="3" s="1"/>
  <c r="AM196" i="3"/>
  <c r="AQ172" i="3"/>
  <c r="AP173" i="3"/>
  <c r="AM152" i="3"/>
  <c r="AM153" i="3" s="1"/>
  <c r="AO168" i="3"/>
  <c r="AM162" i="3"/>
  <c r="AP170" i="3"/>
  <c r="AP171" i="3" s="1"/>
  <c r="AN156" i="3"/>
  <c r="AN157" i="3"/>
  <c r="AN154" i="3"/>
  <c r="AN155" i="3"/>
  <c r="AM150" i="3"/>
  <c r="AO160" i="3"/>
  <c r="AM166" i="3"/>
  <c r="AL167" i="3"/>
  <c r="AM167" i="3" s="1"/>
  <c r="AM164" i="3"/>
  <c r="AM165" i="3"/>
  <c r="AM158" i="3"/>
  <c r="AM147" i="3"/>
  <c r="AM132" i="3"/>
  <c r="AO138" i="3"/>
  <c r="AO139" i="3" s="1"/>
  <c r="AM126" i="3"/>
  <c r="AM127" i="3"/>
  <c r="AM130" i="3"/>
  <c r="AM131" i="3" s="1"/>
  <c r="AO140" i="3"/>
  <c r="AN142" i="3"/>
  <c r="AP144" i="3"/>
  <c r="AP145" i="3"/>
  <c r="AP136" i="3"/>
  <c r="AO134" i="3"/>
  <c r="AO135" i="3" s="1"/>
  <c r="AO128" i="3"/>
  <c r="AN129" i="3"/>
  <c r="AN146" i="3"/>
  <c r="AN120" i="3"/>
  <c r="AN121" i="3"/>
  <c r="AN83" i="3"/>
  <c r="AL63" i="3"/>
  <c r="AL99" i="3"/>
  <c r="AK125" i="3"/>
  <c r="AL119" i="3"/>
  <c r="AL124" i="3"/>
  <c r="AJ6" i="4" s="1"/>
  <c r="AN114" i="3"/>
  <c r="AN115" i="3"/>
  <c r="AO110" i="3"/>
  <c r="AO122" i="3"/>
  <c r="AN123" i="3"/>
  <c r="AM118" i="3"/>
  <c r="AM108" i="3"/>
  <c r="AP112" i="3"/>
  <c r="AO102" i="3"/>
  <c r="AL109" i="3"/>
  <c r="AN106" i="3"/>
  <c r="AM107" i="3"/>
  <c r="AN107" i="3" s="1"/>
  <c r="AM116" i="3"/>
  <c r="AL117" i="3"/>
  <c r="AM117" i="3" s="1"/>
  <c r="AM100" i="3"/>
  <c r="AM101" i="3" s="1"/>
  <c r="AQ104" i="3"/>
  <c r="AQ105" i="3" s="1"/>
  <c r="AK60" i="3"/>
  <c r="AL30" i="3"/>
  <c r="AL31" i="3" s="1"/>
  <c r="AN95" i="3"/>
  <c r="AL96" i="3"/>
  <c r="AJ5" i="4" s="1"/>
  <c r="AK97" i="3"/>
  <c r="AM98" i="3"/>
  <c r="AM80" i="3"/>
  <c r="AL81" i="3"/>
  <c r="AO92" i="3"/>
  <c r="AO82" i="3"/>
  <c r="AN70" i="3"/>
  <c r="AO66" i="3"/>
  <c r="AN76" i="3"/>
  <c r="AM62" i="3"/>
  <c r="AM72" i="3"/>
  <c r="AM64" i="3"/>
  <c r="AM71" i="3"/>
  <c r="AL73" i="3"/>
  <c r="AL65" i="3"/>
  <c r="AN84" i="3"/>
  <c r="AN85" i="3" s="1"/>
  <c r="AM86" i="3"/>
  <c r="AO94" i="3"/>
  <c r="AM77" i="3"/>
  <c r="AP78" i="3"/>
  <c r="AN90" i="3"/>
  <c r="AN74" i="3"/>
  <c r="AM88" i="3"/>
  <c r="AM75" i="3"/>
  <c r="AN75" i="3" s="1"/>
  <c r="AN68" i="3"/>
  <c r="AN69" i="3" s="1"/>
  <c r="AN58" i="3"/>
  <c r="AN59" i="3"/>
  <c r="AK13" i="3"/>
  <c r="AM33" i="3"/>
  <c r="AG23" i="4"/>
  <c r="AR3" i="3"/>
  <c r="AN43" i="3"/>
  <c r="AP7" i="3"/>
  <c r="AQ19" i="3"/>
  <c r="AN45" i="3"/>
  <c r="AT15" i="3"/>
  <c r="AM25" i="3"/>
  <c r="AR27" i="3"/>
  <c r="AJ29" i="3"/>
  <c r="AL12" i="3"/>
  <c r="AK28" i="3"/>
  <c r="AI3" i="4" s="1"/>
  <c r="AN53" i="3"/>
  <c r="AO47" i="3"/>
  <c r="AN51" i="3"/>
  <c r="AN35" i="3"/>
  <c r="AN55" i="3"/>
  <c r="AO5" i="3"/>
  <c r="AM9" i="3"/>
  <c r="AM10" i="3"/>
  <c r="AK2" i="4" s="1"/>
  <c r="AS2" i="3"/>
  <c r="AO40" i="3"/>
  <c r="AN41" i="3"/>
  <c r="AN22" i="3"/>
  <c r="AP56" i="3"/>
  <c r="AP46" i="3"/>
  <c r="AO34" i="3"/>
  <c r="AP4" i="3"/>
  <c r="AM23" i="3"/>
  <c r="AU14" i="3"/>
  <c r="AQ16" i="3"/>
  <c r="AO44" i="3"/>
  <c r="AR18" i="3"/>
  <c r="AN38" i="3"/>
  <c r="AO42" i="3"/>
  <c r="AM39" i="3"/>
  <c r="AO54" i="3"/>
  <c r="AQ6" i="3"/>
  <c r="AN24" i="3"/>
  <c r="AO52" i="3"/>
  <c r="AP17" i="3"/>
  <c r="AR48" i="3"/>
  <c r="AS26" i="3"/>
  <c r="AP36" i="3"/>
  <c r="AP37" i="3" s="1"/>
  <c r="AN20" i="3"/>
  <c r="AM21" i="3"/>
  <c r="AN32" i="3"/>
  <c r="AN8" i="3"/>
  <c r="AN10" i="3" s="1"/>
  <c r="AL2" i="4" s="1"/>
  <c r="AO50" i="3"/>
  <c r="AO57" i="3"/>
  <c r="AO351" i="3" l="1"/>
  <c r="AN177" i="3"/>
  <c r="AM293" i="3"/>
  <c r="AL213" i="3"/>
  <c r="AM207" i="3"/>
  <c r="AL485" i="3"/>
  <c r="AM451" i="3"/>
  <c r="AM333" i="3"/>
  <c r="AL513" i="3"/>
  <c r="AM414" i="3"/>
  <c r="AK15" i="4" s="1"/>
  <c r="AO123" i="3"/>
  <c r="AM509" i="3"/>
  <c r="AM305" i="3"/>
  <c r="AM311" i="3"/>
  <c r="AN517" i="3"/>
  <c r="AN431" i="3"/>
  <c r="AM253" i="3"/>
  <c r="AN253" i="3" s="1"/>
  <c r="AO317" i="3"/>
  <c r="AL385" i="3"/>
  <c r="AM401" i="3"/>
  <c r="AP477" i="3"/>
  <c r="AM501" i="3"/>
  <c r="AN501" i="3" s="1"/>
  <c r="AS395" i="3"/>
  <c r="AT395" i="3" s="1"/>
  <c r="AM281" i="3"/>
  <c r="AN503" i="3"/>
  <c r="AP371" i="3"/>
  <c r="AO337" i="3"/>
  <c r="AM89" i="3"/>
  <c r="AN325" i="3"/>
  <c r="AN271" i="3"/>
  <c r="AL175" i="3"/>
  <c r="AQ251" i="3"/>
  <c r="AM409" i="3"/>
  <c r="AL443" i="3"/>
  <c r="AJ16" i="4"/>
  <c r="AL321" i="3"/>
  <c r="AM159" i="3"/>
  <c r="AM73" i="3"/>
  <c r="AM494" i="3"/>
  <c r="AK18" i="4" s="1"/>
  <c r="AM459" i="3"/>
  <c r="AL495" i="3"/>
  <c r="AP469" i="3"/>
  <c r="AO277" i="3"/>
  <c r="AM288" i="3"/>
  <c r="AK11" i="4" s="1"/>
  <c r="AM212" i="3"/>
  <c r="AK9" i="4" s="1"/>
  <c r="AO129" i="3"/>
  <c r="AQ173" i="3"/>
  <c r="AM369" i="3"/>
  <c r="AO413" i="3"/>
  <c r="AM521" i="3"/>
  <c r="AO423" i="3"/>
  <c r="AK61" i="3"/>
  <c r="AI4" i="4"/>
  <c r="AL149" i="3"/>
  <c r="AJ7" i="4"/>
  <c r="AP201" i="3"/>
  <c r="AM348" i="3"/>
  <c r="AK13" i="4" s="1"/>
  <c r="AM320" i="3"/>
  <c r="AK12" i="4" s="1"/>
  <c r="AO455" i="3"/>
  <c r="AO246" i="3"/>
  <c r="AO247" i="3"/>
  <c r="AN209" i="3"/>
  <c r="AO209" i="3" s="1"/>
  <c r="AM417" i="3"/>
  <c r="AN417" i="3" s="1"/>
  <c r="AN507" i="3"/>
  <c r="AL289" i="3"/>
  <c r="AM295" i="3"/>
  <c r="AL349" i="3"/>
  <c r="AN447" i="3"/>
  <c r="AM195" i="3"/>
  <c r="AO486" i="3"/>
  <c r="AN487" i="3"/>
  <c r="AN301" i="3"/>
  <c r="AM273" i="3"/>
  <c r="AN375" i="3"/>
  <c r="AN353" i="3"/>
  <c r="AM244" i="3"/>
  <c r="AK10" i="4" s="1"/>
  <c r="AN357" i="3"/>
  <c r="AP444" i="3"/>
  <c r="AM174" i="3"/>
  <c r="AK8" i="4" s="1"/>
  <c r="AN520" i="3"/>
  <c r="AL20" i="4" s="1"/>
  <c r="AM512" i="3"/>
  <c r="AM442" i="3"/>
  <c r="AK16" i="4" s="1"/>
  <c r="AN416" i="3"/>
  <c r="AM241" i="3"/>
  <c r="AN241" i="3" s="1"/>
  <c r="AM457" i="3"/>
  <c r="AN457" i="3" s="1"/>
  <c r="AM223" i="3"/>
  <c r="AL245" i="3"/>
  <c r="AN465" i="3"/>
  <c r="AL415" i="3"/>
  <c r="AM148" i="3"/>
  <c r="AM384" i="3"/>
  <c r="AK14" i="4" s="1"/>
  <c r="AM484" i="3"/>
  <c r="AK17" i="4" s="1"/>
  <c r="AN448" i="3"/>
  <c r="AP278" i="3"/>
  <c r="AN390" i="3"/>
  <c r="AP452" i="3"/>
  <c r="AO380" i="3"/>
  <c r="AT394" i="3"/>
  <c r="AO279" i="3"/>
  <c r="AO496" i="3"/>
  <c r="AO497" i="3"/>
  <c r="AN420" i="3"/>
  <c r="AN421" i="3" s="1"/>
  <c r="AO266" i="3"/>
  <c r="AN302" i="3"/>
  <c r="AP248" i="3"/>
  <c r="AN260" i="3"/>
  <c r="AN492" i="3"/>
  <c r="AO324" i="3"/>
  <c r="AN267" i="3"/>
  <c r="AM303" i="3"/>
  <c r="AO358" i="3"/>
  <c r="AM493" i="3"/>
  <c r="AN493" i="3" s="1"/>
  <c r="AO446" i="3"/>
  <c r="AO506" i="3"/>
  <c r="AQ312" i="3"/>
  <c r="AN359" i="3"/>
  <c r="AO359" i="3" s="1"/>
  <c r="AN470" i="3"/>
  <c r="AN471" i="3" s="1"/>
  <c r="AO430" i="3"/>
  <c r="AO431" i="3" s="1"/>
  <c r="AN264" i="3"/>
  <c r="AP313" i="3"/>
  <c r="AQ404" i="3"/>
  <c r="AN254" i="3"/>
  <c r="AN280" i="3"/>
  <c r="AN281" i="3"/>
  <c r="AN458" i="3"/>
  <c r="AN504" i="3"/>
  <c r="AN505" i="3" s="1"/>
  <c r="AN426" i="3"/>
  <c r="AN427" i="3" s="1"/>
  <c r="AO340" i="3"/>
  <c r="AM265" i="3"/>
  <c r="AO434" i="3"/>
  <c r="AP405" i="3"/>
  <c r="AM255" i="3"/>
  <c r="AM505" i="3"/>
  <c r="AN341" i="3"/>
  <c r="AN435" i="3"/>
  <c r="AN508" i="3"/>
  <c r="AN509" i="3" s="1"/>
  <c r="AN450" i="3"/>
  <c r="AN451" i="3"/>
  <c r="AQ342" i="3"/>
  <c r="AN284" i="3"/>
  <c r="AN285" i="3"/>
  <c r="AN440" i="3"/>
  <c r="AN441" i="3"/>
  <c r="AO462" i="3"/>
  <c r="AO356" i="3"/>
  <c r="AO357" i="3"/>
  <c r="AO464" i="3"/>
  <c r="AO480" i="3"/>
  <c r="AO481" i="3"/>
  <c r="AN392" i="3"/>
  <c r="AP478" i="3"/>
  <c r="AN318" i="3"/>
  <c r="AO274" i="3"/>
  <c r="AQ476" i="3"/>
  <c r="AQ477" i="3" s="1"/>
  <c r="AP518" i="3"/>
  <c r="AO300" i="3"/>
  <c r="AN298" i="3"/>
  <c r="AM393" i="3"/>
  <c r="AO479" i="3"/>
  <c r="AM319" i="3"/>
  <c r="AO396" i="3"/>
  <c r="AO519" i="3"/>
  <c r="AM299" i="3"/>
  <c r="AO436" i="3"/>
  <c r="AO437" i="3" s="1"/>
  <c r="AO346" i="3"/>
  <c r="AO347" i="3" s="1"/>
  <c r="AN397" i="3"/>
  <c r="AN488" i="3"/>
  <c r="AN290" i="3"/>
  <c r="AN330" i="3"/>
  <c r="AN331" i="3" s="1"/>
  <c r="AO490" i="3"/>
  <c r="AN360" i="3"/>
  <c r="AR376" i="3"/>
  <c r="AN252" i="3"/>
  <c r="AN344" i="3"/>
  <c r="AN345" i="3" s="1"/>
  <c r="AO314" i="3"/>
  <c r="AP428" i="3"/>
  <c r="AP429" i="3" s="1"/>
  <c r="AO364" i="3"/>
  <c r="AO365" i="3" s="1"/>
  <c r="AO502" i="3"/>
  <c r="AN315" i="3"/>
  <c r="AO315" i="3" s="1"/>
  <c r="AP412" i="3"/>
  <c r="AP413" i="3" s="1"/>
  <c r="AO514" i="3"/>
  <c r="AO520" i="3" s="1"/>
  <c r="AM20" i="4" s="1"/>
  <c r="AN310" i="3"/>
  <c r="AO286" i="3"/>
  <c r="AN515" i="3"/>
  <c r="AN322" i="3"/>
  <c r="AN292" i="3"/>
  <c r="AN293" i="3" s="1"/>
  <c r="AO386" i="3"/>
  <c r="AM323" i="3"/>
  <c r="AM349" i="3" s="1"/>
  <c r="AP326" i="3"/>
  <c r="AP327" i="3" s="1"/>
  <c r="AN304" i="3"/>
  <c r="AP466" i="3"/>
  <c r="AN387" i="3"/>
  <c r="AN472" i="3"/>
  <c r="AN456" i="3"/>
  <c r="AP454" i="3"/>
  <c r="AN432" i="3"/>
  <c r="AN418" i="3"/>
  <c r="AM433" i="3"/>
  <c r="AN388" i="3"/>
  <c r="AN256" i="3"/>
  <c r="AN372" i="3"/>
  <c r="AM257" i="3"/>
  <c r="AM373" i="3"/>
  <c r="AO352" i="3"/>
  <c r="AP510" i="3"/>
  <c r="AN398" i="3"/>
  <c r="AO511" i="3"/>
  <c r="AP511" i="3" s="1"/>
  <c r="AP316" i="3"/>
  <c r="AP317" i="3" s="1"/>
  <c r="AM399" i="3"/>
  <c r="AN399" i="3" s="1"/>
  <c r="AO474" i="3"/>
  <c r="AP336" i="3"/>
  <c r="AP337" i="3" s="1"/>
  <c r="AP276" i="3"/>
  <c r="AP422" i="3"/>
  <c r="AP350" i="3"/>
  <c r="AN475" i="3"/>
  <c r="AN408" i="3"/>
  <c r="AN410" i="3"/>
  <c r="AO338" i="3"/>
  <c r="AO270" i="3"/>
  <c r="AO271" i="3"/>
  <c r="AQ370" i="3"/>
  <c r="AN460" i="3"/>
  <c r="AQ377" i="3"/>
  <c r="AN354" i="3"/>
  <c r="AN368" i="3"/>
  <c r="AM449" i="3"/>
  <c r="AO268" i="3"/>
  <c r="AM355" i="3"/>
  <c r="AN355" i="3" s="1"/>
  <c r="AN269" i="3"/>
  <c r="AN402" i="3"/>
  <c r="AN403" i="3"/>
  <c r="AN334" i="3"/>
  <c r="AN335" i="3"/>
  <c r="AN282" i="3"/>
  <c r="AN287" i="3"/>
  <c r="AN306" i="3"/>
  <c r="AM283" i="3"/>
  <c r="AN283" i="3" s="1"/>
  <c r="AM307" i="3"/>
  <c r="AN307" i="3" s="1"/>
  <c r="AN406" i="3"/>
  <c r="AN407" i="3"/>
  <c r="AN438" i="3"/>
  <c r="AN439" i="3" s="1"/>
  <c r="AO467" i="3"/>
  <c r="AN366" i="3"/>
  <c r="AN332" i="3"/>
  <c r="AN333" i="3" s="1"/>
  <c r="AM367" i="3"/>
  <c r="AN367" i="3" s="1"/>
  <c r="AR382" i="3"/>
  <c r="AR383" i="3"/>
  <c r="AN378" i="3"/>
  <c r="AM389" i="3"/>
  <c r="AR250" i="3"/>
  <c r="AN258" i="3"/>
  <c r="AN259" i="3" s="1"/>
  <c r="AM379" i="3"/>
  <c r="AM385" i="3" s="1"/>
  <c r="AO374" i="3"/>
  <c r="AN500" i="3"/>
  <c r="AO516" i="3"/>
  <c r="AP424" i="3"/>
  <c r="AP425" i="3" s="1"/>
  <c r="AQ362" i="3"/>
  <c r="AN400" i="3"/>
  <c r="AP363" i="3"/>
  <c r="AQ363" i="3" s="1"/>
  <c r="AN308" i="3"/>
  <c r="AN309" i="3" s="1"/>
  <c r="AN262" i="3"/>
  <c r="AN263" i="3"/>
  <c r="AP498" i="3"/>
  <c r="AQ468" i="3"/>
  <c r="AO499" i="3"/>
  <c r="AN294" i="3"/>
  <c r="AO328" i="3"/>
  <c r="AO329" i="3"/>
  <c r="AP482" i="3"/>
  <c r="AP483" i="3" s="1"/>
  <c r="AO453" i="3"/>
  <c r="AM461" i="3"/>
  <c r="AN461" i="3" s="1"/>
  <c r="AN381" i="3"/>
  <c r="AN296" i="3"/>
  <c r="AN297" i="3" s="1"/>
  <c r="AN272" i="3"/>
  <c r="AN216" i="3"/>
  <c r="AN217" i="3"/>
  <c r="AN226" i="3"/>
  <c r="AN227" i="3"/>
  <c r="AN236" i="3"/>
  <c r="AN237" i="3"/>
  <c r="AO242" i="3"/>
  <c r="AO243" i="3" s="1"/>
  <c r="AO214" i="3"/>
  <c r="AO215" i="3" s="1"/>
  <c r="AO228" i="3"/>
  <c r="AO229" i="3"/>
  <c r="AP218" i="3"/>
  <c r="AP219" i="3" s="1"/>
  <c r="AN222" i="3"/>
  <c r="AO232" i="3"/>
  <c r="AO233" i="3" s="1"/>
  <c r="AN234" i="3"/>
  <c r="AO220" i="3"/>
  <c r="AO221" i="3"/>
  <c r="AN230" i="3"/>
  <c r="AN231" i="3" s="1"/>
  <c r="AQ224" i="3"/>
  <c r="AQ225" i="3" s="1"/>
  <c r="AN238" i="3"/>
  <c r="AN239" i="3" s="1"/>
  <c r="AM235" i="3"/>
  <c r="AN235" i="3" s="1"/>
  <c r="AN240" i="3"/>
  <c r="AN190" i="3"/>
  <c r="AM191" i="3"/>
  <c r="AQ200" i="3"/>
  <c r="AN194" i="3"/>
  <c r="AO208" i="3"/>
  <c r="AP192" i="3"/>
  <c r="AP193" i="3"/>
  <c r="AN206" i="3"/>
  <c r="AN198" i="3"/>
  <c r="AN196" i="3"/>
  <c r="AN197" i="3" s="1"/>
  <c r="AN186" i="3"/>
  <c r="AM187" i="3"/>
  <c r="AN187" i="3" s="1"/>
  <c r="AO184" i="3"/>
  <c r="AO176" i="3"/>
  <c r="AN185" i="3"/>
  <c r="AO204" i="3"/>
  <c r="AO178" i="3"/>
  <c r="AN202" i="3"/>
  <c r="AN203" i="3" s="1"/>
  <c r="AN180" i="3"/>
  <c r="AM181" i="3"/>
  <c r="AM199" i="3"/>
  <c r="AN182" i="3"/>
  <c r="AN183" i="3" s="1"/>
  <c r="AM197" i="3"/>
  <c r="AN210" i="3"/>
  <c r="AN211" i="3"/>
  <c r="AN188" i="3"/>
  <c r="AN189" i="3"/>
  <c r="AN158" i="3"/>
  <c r="AN164" i="3"/>
  <c r="AN165" i="3" s="1"/>
  <c r="AO154" i="3"/>
  <c r="AO156" i="3"/>
  <c r="AQ170" i="3"/>
  <c r="AQ171" i="3" s="1"/>
  <c r="AN166" i="3"/>
  <c r="AN167" i="3" s="1"/>
  <c r="AP160" i="3"/>
  <c r="AN152" i="3"/>
  <c r="AN153" i="3"/>
  <c r="AO161" i="3"/>
  <c r="AP161" i="3" s="1"/>
  <c r="AN150" i="3"/>
  <c r="AM151" i="3"/>
  <c r="AN151" i="3" s="1"/>
  <c r="AN162" i="3"/>
  <c r="AN163" i="3" s="1"/>
  <c r="AP168" i="3"/>
  <c r="AO169" i="3"/>
  <c r="AP169" i="3" s="1"/>
  <c r="AR172" i="3"/>
  <c r="AN130" i="3"/>
  <c r="AN126" i="3"/>
  <c r="AN127" i="3" s="1"/>
  <c r="AO146" i="3"/>
  <c r="AN147" i="3"/>
  <c r="AP128" i="3"/>
  <c r="AP140" i="3"/>
  <c r="AP134" i="3"/>
  <c r="AP135" i="3" s="1"/>
  <c r="AQ136" i="3"/>
  <c r="AP137" i="3"/>
  <c r="AQ144" i="3"/>
  <c r="AQ145" i="3" s="1"/>
  <c r="AO142" i="3"/>
  <c r="AN143" i="3"/>
  <c r="AO141" i="3"/>
  <c r="AP138" i="3"/>
  <c r="AN132" i="3"/>
  <c r="AM133" i="3"/>
  <c r="AO120" i="3"/>
  <c r="AO121" i="3"/>
  <c r="AL97" i="3"/>
  <c r="AN71" i="3"/>
  <c r="AM119" i="3"/>
  <c r="AM124" i="3"/>
  <c r="AK6" i="4" s="1"/>
  <c r="AL125" i="3"/>
  <c r="AR104" i="3"/>
  <c r="AR105" i="3" s="1"/>
  <c r="AN100" i="3"/>
  <c r="AN101" i="3" s="1"/>
  <c r="AN116" i="3"/>
  <c r="AN117" i="3" s="1"/>
  <c r="AO106" i="3"/>
  <c r="AO107" i="3" s="1"/>
  <c r="AP102" i="3"/>
  <c r="AQ112" i="3"/>
  <c r="AN108" i="3"/>
  <c r="AO103" i="3"/>
  <c r="AP113" i="3"/>
  <c r="AM109" i="3"/>
  <c r="AN118" i="3"/>
  <c r="AP122" i="3"/>
  <c r="AP110" i="3"/>
  <c r="AO111" i="3"/>
  <c r="AP111" i="3" s="1"/>
  <c r="AO114" i="3"/>
  <c r="AO115" i="3" s="1"/>
  <c r="AM81" i="3"/>
  <c r="AN77" i="3"/>
  <c r="AL60" i="3"/>
  <c r="AM30" i="3"/>
  <c r="AM31" i="3" s="1"/>
  <c r="AM63" i="3"/>
  <c r="AM96" i="3"/>
  <c r="AK5" i="4" s="1"/>
  <c r="AN98" i="3"/>
  <c r="AM99" i="3"/>
  <c r="AQ78" i="3"/>
  <c r="AP94" i="3"/>
  <c r="AO95" i="3"/>
  <c r="AP95" i="3" s="1"/>
  <c r="AN86" i="3"/>
  <c r="AM87" i="3"/>
  <c r="AM65" i="3"/>
  <c r="AP66" i="3"/>
  <c r="AP82" i="3"/>
  <c r="AP92" i="3"/>
  <c r="AN72" i="3"/>
  <c r="AO67" i="3"/>
  <c r="AO83" i="3"/>
  <c r="AN88" i="3"/>
  <c r="AO93" i="3"/>
  <c r="AO90" i="3"/>
  <c r="AO84" i="3"/>
  <c r="AN64" i="3"/>
  <c r="AN62" i="3"/>
  <c r="AO76" i="3"/>
  <c r="AO70" i="3"/>
  <c r="AO68" i="3"/>
  <c r="AO74" i="3"/>
  <c r="AO75" i="3" s="1"/>
  <c r="AN80" i="3"/>
  <c r="AN91" i="3"/>
  <c r="AO58" i="3"/>
  <c r="AO59" i="3" s="1"/>
  <c r="AN33" i="3"/>
  <c r="AL13" i="3"/>
  <c r="AH23" i="4"/>
  <c r="AO43" i="3"/>
  <c r="AQ7" i="3"/>
  <c r="AO45" i="3"/>
  <c r="AR19" i="3"/>
  <c r="AN25" i="3"/>
  <c r="AS27" i="3"/>
  <c r="AP47" i="3"/>
  <c r="AO53" i="3"/>
  <c r="AO41" i="3"/>
  <c r="AN21" i="3"/>
  <c r="AQ17" i="3"/>
  <c r="AK29" i="3"/>
  <c r="AM12" i="3"/>
  <c r="AL28" i="3"/>
  <c r="AJ3" i="4" s="1"/>
  <c r="AO35" i="3"/>
  <c r="AP57" i="3"/>
  <c r="AN39" i="3"/>
  <c r="AM11" i="3"/>
  <c r="AN23" i="3"/>
  <c r="AP5" i="3"/>
  <c r="AV14" i="3"/>
  <c r="AU15" i="3"/>
  <c r="AP42" i="3"/>
  <c r="AT26" i="3"/>
  <c r="AP52" i="3"/>
  <c r="AR6" i="3"/>
  <c r="AR16" i="3"/>
  <c r="AO20" i="3"/>
  <c r="AO22" i="3"/>
  <c r="AQ4" i="3"/>
  <c r="AO8" i="3"/>
  <c r="AP54" i="3"/>
  <c r="AO38" i="3"/>
  <c r="AQ46" i="3"/>
  <c r="AN9" i="3"/>
  <c r="AN11" i="3" s="1"/>
  <c r="AO55" i="3"/>
  <c r="AS48" i="3"/>
  <c r="AR49" i="3"/>
  <c r="AP34" i="3"/>
  <c r="AP50" i="3"/>
  <c r="AT2" i="3"/>
  <c r="AQ56" i="3"/>
  <c r="AO51" i="3"/>
  <c r="AO32" i="3"/>
  <c r="AP40" i="3"/>
  <c r="AQ36" i="3"/>
  <c r="AQ37" i="3" s="1"/>
  <c r="AO24" i="3"/>
  <c r="AS3" i="3"/>
  <c r="AS18" i="3"/>
  <c r="AP44" i="3"/>
  <c r="AQ371" i="3" l="1"/>
  <c r="AN212" i="3"/>
  <c r="AL9" i="4" s="1"/>
  <c r="AQ201" i="3"/>
  <c r="AO517" i="3"/>
  <c r="AO341" i="3"/>
  <c r="AQ137" i="3"/>
  <c r="AN305" i="3"/>
  <c r="AN191" i="3"/>
  <c r="AO353" i="3"/>
  <c r="AO287" i="3"/>
  <c r="AN494" i="3"/>
  <c r="AL18" i="4" s="1"/>
  <c r="AO375" i="3"/>
  <c r="AO325" i="3"/>
  <c r="AQ405" i="3"/>
  <c r="AR405" i="3" s="1"/>
  <c r="AO487" i="3"/>
  <c r="AO387" i="3"/>
  <c r="AN265" i="3"/>
  <c r="AN195" i="3"/>
  <c r="AN319" i="3"/>
  <c r="AO319" i="3" s="1"/>
  <c r="AP279" i="3"/>
  <c r="AN414" i="3"/>
  <c r="AL15" i="4" s="1"/>
  <c r="AM149" i="3"/>
  <c r="AK7" i="4"/>
  <c r="AL61" i="3"/>
  <c r="AJ4" i="4"/>
  <c r="AM245" i="3"/>
  <c r="AN81" i="3"/>
  <c r="AN373" i="3"/>
  <c r="AM495" i="3"/>
  <c r="AM485" i="3"/>
  <c r="AN257" i="3"/>
  <c r="AO143" i="3"/>
  <c r="AQ469" i="3"/>
  <c r="AN223" i="3"/>
  <c r="AM443" i="3"/>
  <c r="AN244" i="3"/>
  <c r="AL10" i="4" s="1"/>
  <c r="AO269" i="3"/>
  <c r="AM513" i="3"/>
  <c r="AK19" i="4"/>
  <c r="AN433" i="3"/>
  <c r="AO397" i="3"/>
  <c r="AM289" i="3"/>
  <c r="AN393" i="3"/>
  <c r="AN273" i="3"/>
  <c r="AO301" i="3"/>
  <c r="AO515" i="3"/>
  <c r="AO521" i="3" s="1"/>
  <c r="AN133" i="3"/>
  <c r="AP467" i="3"/>
  <c r="AP479" i="3"/>
  <c r="AO381" i="3"/>
  <c r="AP277" i="3"/>
  <c r="AM321" i="3"/>
  <c r="AP453" i="3"/>
  <c r="AN449" i="3"/>
  <c r="AN323" i="3"/>
  <c r="AN348" i="3"/>
  <c r="AN379" i="3"/>
  <c r="AN291" i="3"/>
  <c r="AO291" i="3" s="1"/>
  <c r="AN320" i="3"/>
  <c r="AL12" i="4" s="1"/>
  <c r="AO475" i="3"/>
  <c r="AO447" i="3"/>
  <c r="AP447" i="3" s="1"/>
  <c r="AN521" i="3"/>
  <c r="AM415" i="3"/>
  <c r="AP486" i="3"/>
  <c r="AN512" i="3"/>
  <c r="AL19" i="4" s="1"/>
  <c r="AN109" i="3"/>
  <c r="AO147" i="3"/>
  <c r="AQ113" i="3"/>
  <c r="AN181" i="3"/>
  <c r="AN303" i="3"/>
  <c r="AN299" i="3"/>
  <c r="AO435" i="3"/>
  <c r="AO267" i="3"/>
  <c r="AN148" i="3"/>
  <c r="AL7" i="4" s="1"/>
  <c r="AP499" i="3"/>
  <c r="AP519" i="3"/>
  <c r="AN442" i="3"/>
  <c r="AL16" i="4" s="1"/>
  <c r="AO416" i="3"/>
  <c r="AO417" i="3" s="1"/>
  <c r="AO177" i="3"/>
  <c r="AN288" i="3"/>
  <c r="AL11" i="4" s="1"/>
  <c r="AP246" i="3"/>
  <c r="AP247" i="3"/>
  <c r="AM175" i="3"/>
  <c r="AN174" i="3"/>
  <c r="AQ444" i="3"/>
  <c r="AN255" i="3"/>
  <c r="AO255" i="3" s="1"/>
  <c r="AN389" i="3"/>
  <c r="AN484" i="3"/>
  <c r="AL17" i="4" s="1"/>
  <c r="AP141" i="3"/>
  <c r="AN384" i="3"/>
  <c r="AL14" i="4" s="1"/>
  <c r="AQ313" i="3"/>
  <c r="AR313" i="3" s="1"/>
  <c r="AM213" i="3"/>
  <c r="AR377" i="3"/>
  <c r="AP445" i="3"/>
  <c r="AO392" i="3"/>
  <c r="AO408" i="3"/>
  <c r="AO272" i="3"/>
  <c r="AO306" i="3"/>
  <c r="AN409" i="3"/>
  <c r="AP480" i="3"/>
  <c r="AP481" i="3" s="1"/>
  <c r="AP516" i="3"/>
  <c r="AP517" i="3" s="1"/>
  <c r="AO256" i="3"/>
  <c r="AP286" i="3"/>
  <c r="AO488" i="3"/>
  <c r="AP464" i="3"/>
  <c r="AO458" i="3"/>
  <c r="AO296" i="3"/>
  <c r="AO297" i="3" s="1"/>
  <c r="AQ350" i="3"/>
  <c r="AO310" i="3"/>
  <c r="AN489" i="3"/>
  <c r="AN495" i="3" s="1"/>
  <c r="AO465" i="3"/>
  <c r="AP465" i="3" s="1"/>
  <c r="AN459" i="3"/>
  <c r="AO459" i="3" s="1"/>
  <c r="AO492" i="3"/>
  <c r="AO500" i="3"/>
  <c r="AO282" i="3"/>
  <c r="AO283" i="3" s="1"/>
  <c r="AP351" i="3"/>
  <c r="AO388" i="3"/>
  <c r="AN311" i="3"/>
  <c r="AO311" i="3" s="1"/>
  <c r="AO260" i="3"/>
  <c r="AQ422" i="3"/>
  <c r="AP514" i="3"/>
  <c r="AP356" i="3"/>
  <c r="AP357" i="3" s="1"/>
  <c r="AO280" i="3"/>
  <c r="AO281" i="3" s="1"/>
  <c r="AN261" i="3"/>
  <c r="AP423" i="3"/>
  <c r="AO418" i="3"/>
  <c r="AP346" i="3"/>
  <c r="AP462" i="3"/>
  <c r="AQ248" i="3"/>
  <c r="AQ482" i="3"/>
  <c r="AQ483" i="3" s="1"/>
  <c r="AP374" i="3"/>
  <c r="AO334" i="3"/>
  <c r="AO335" i="3" s="1"/>
  <c r="AN419" i="3"/>
  <c r="AP436" i="3"/>
  <c r="AO463" i="3"/>
  <c r="AO254" i="3"/>
  <c r="AP249" i="3"/>
  <c r="AP490" i="3"/>
  <c r="AO290" i="3"/>
  <c r="AO440" i="3"/>
  <c r="AO441" i="3" s="1"/>
  <c r="AP328" i="3"/>
  <c r="AO284" i="3"/>
  <c r="AO285" i="3" s="1"/>
  <c r="AR342" i="3"/>
  <c r="AO456" i="3"/>
  <c r="AP496" i="3"/>
  <c r="AP497" i="3"/>
  <c r="AS382" i="3"/>
  <c r="AO354" i="3"/>
  <c r="AO355" i="3" s="1"/>
  <c r="AQ316" i="3"/>
  <c r="AQ466" i="3"/>
  <c r="AQ467" i="3"/>
  <c r="AP300" i="3"/>
  <c r="AR312" i="3"/>
  <c r="AP338" i="3"/>
  <c r="AO360" i="3"/>
  <c r="AO438" i="3"/>
  <c r="AO448" i="3"/>
  <c r="AO410" i="3"/>
  <c r="AO330" i="3"/>
  <c r="AO372" i="3"/>
  <c r="AO426" i="3"/>
  <c r="AO427" i="3" s="1"/>
  <c r="AO504" i="3"/>
  <c r="AQ276" i="3"/>
  <c r="AQ412" i="3"/>
  <c r="AQ413" i="3" s="1"/>
  <c r="AO302" i="3"/>
  <c r="AR404" i="3"/>
  <c r="AQ454" i="3"/>
  <c r="AP502" i="3"/>
  <c r="AP474" i="3"/>
  <c r="AO503" i="3"/>
  <c r="AP503" i="3" s="1"/>
  <c r="AS250" i="3"/>
  <c r="AP396" i="3"/>
  <c r="AO294" i="3"/>
  <c r="AO420" i="3"/>
  <c r="AO421" i="3" s="1"/>
  <c r="AQ428" i="3"/>
  <c r="AQ429" i="3"/>
  <c r="AO378" i="3"/>
  <c r="AP314" i="3"/>
  <c r="AQ498" i="3"/>
  <c r="AO344" i="3"/>
  <c r="AO345" i="3" s="1"/>
  <c r="AO508" i="3"/>
  <c r="AO304" i="3"/>
  <c r="AO305" i="3"/>
  <c r="AQ518" i="3"/>
  <c r="AP506" i="3"/>
  <c r="AU394" i="3"/>
  <c r="AO262" i="3"/>
  <c r="AO460" i="3"/>
  <c r="AO461" i="3" s="1"/>
  <c r="AO252" i="3"/>
  <c r="AO253" i="3" s="1"/>
  <c r="AO507" i="3"/>
  <c r="AP380" i="3"/>
  <c r="AO308" i="3"/>
  <c r="AO309" i="3"/>
  <c r="AO398" i="3"/>
  <c r="AO399" i="3" s="1"/>
  <c r="AQ326" i="3"/>
  <c r="AQ327" i="3" s="1"/>
  <c r="AS376" i="3"/>
  <c r="AP446" i="3"/>
  <c r="AO318" i="3"/>
  <c r="AR362" i="3"/>
  <c r="AR363" i="3" s="1"/>
  <c r="AQ424" i="3"/>
  <c r="AO406" i="3"/>
  <c r="AO407" i="3" s="1"/>
  <c r="AN411" i="3"/>
  <c r="AP324" i="3"/>
  <c r="AO432" i="3"/>
  <c r="AO402" i="3"/>
  <c r="AO258" i="3"/>
  <c r="AQ336" i="3"/>
  <c r="AP266" i="3"/>
  <c r="AP267" i="3" s="1"/>
  <c r="AP455" i="3"/>
  <c r="AP268" i="3"/>
  <c r="AP364" i="3"/>
  <c r="AP365" i="3"/>
  <c r="AO264" i="3"/>
  <c r="AR251" i="3"/>
  <c r="AQ343" i="3"/>
  <c r="AP430" i="3"/>
  <c r="AN295" i="3"/>
  <c r="AO472" i="3"/>
  <c r="AO368" i="3"/>
  <c r="AN473" i="3"/>
  <c r="AO473" i="3" s="1"/>
  <c r="AO450" i="3"/>
  <c r="AO451" i="3" s="1"/>
  <c r="AN369" i="3"/>
  <c r="AO369" i="3" s="1"/>
  <c r="AO470" i="3"/>
  <c r="AO471" i="3"/>
  <c r="AR468" i="3"/>
  <c r="AR469" i="3" s="1"/>
  <c r="AO298" i="3"/>
  <c r="AO332" i="3"/>
  <c r="AO333" i="3"/>
  <c r="AR370" i="3"/>
  <c r="AR371" i="3" s="1"/>
  <c r="AQ510" i="3"/>
  <c r="AQ511" i="3"/>
  <c r="AR476" i="3"/>
  <c r="AR477" i="3" s="1"/>
  <c r="AP386" i="3"/>
  <c r="AP274" i="3"/>
  <c r="AQ452" i="3"/>
  <c r="AO400" i="3"/>
  <c r="AO366" i="3"/>
  <c r="AP270" i="3"/>
  <c r="AP271" i="3" s="1"/>
  <c r="AO275" i="3"/>
  <c r="AP434" i="3"/>
  <c r="AO390" i="3"/>
  <c r="AN401" i="3"/>
  <c r="AO339" i="3"/>
  <c r="AP352" i="3"/>
  <c r="AO292" i="3"/>
  <c r="AO293" i="3"/>
  <c r="AN361" i="3"/>
  <c r="AP358" i="3"/>
  <c r="AN391" i="3"/>
  <c r="AO322" i="3"/>
  <c r="AO491" i="3"/>
  <c r="AQ478" i="3"/>
  <c r="AP340" i="3"/>
  <c r="AP341" i="3"/>
  <c r="AQ278" i="3"/>
  <c r="AO240" i="3"/>
  <c r="AO234" i="3"/>
  <c r="AO235" i="3" s="1"/>
  <c r="AO222" i="3"/>
  <c r="AO223" i="3" s="1"/>
  <c r="AP214" i="3"/>
  <c r="AR224" i="3"/>
  <c r="AR225" i="3" s="1"/>
  <c r="AO230" i="3"/>
  <c r="AO231" i="3" s="1"/>
  <c r="AP220" i="3"/>
  <c r="AP221" i="3" s="1"/>
  <c r="AP242" i="3"/>
  <c r="AP243" i="3" s="1"/>
  <c r="AO236" i="3"/>
  <c r="AO237" i="3"/>
  <c r="AO238" i="3"/>
  <c r="AP232" i="3"/>
  <c r="AQ218" i="3"/>
  <c r="AQ219" i="3" s="1"/>
  <c r="AP228" i="3"/>
  <c r="AP229" i="3" s="1"/>
  <c r="AO226" i="3"/>
  <c r="AO227" i="3" s="1"/>
  <c r="AO216" i="3"/>
  <c r="AO217" i="3" s="1"/>
  <c r="AP178" i="3"/>
  <c r="AO179" i="3"/>
  <c r="AP204" i="3"/>
  <c r="AO205" i="3"/>
  <c r="AP205" i="3" s="1"/>
  <c r="AP176" i="3"/>
  <c r="AO188" i="3"/>
  <c r="AO189" i="3" s="1"/>
  <c r="AP208" i="3"/>
  <c r="AP209" i="3" s="1"/>
  <c r="AP184" i="3"/>
  <c r="AO198" i="3"/>
  <c r="AO206" i="3"/>
  <c r="AN207" i="3"/>
  <c r="AO207" i="3" s="1"/>
  <c r="AO194" i="3"/>
  <c r="AO182" i="3"/>
  <c r="AR200" i="3"/>
  <c r="AO190" i="3"/>
  <c r="AO180" i="3"/>
  <c r="AO202" i="3"/>
  <c r="AO203" i="3"/>
  <c r="AO185" i="3"/>
  <c r="AO186" i="3"/>
  <c r="AO196" i="3"/>
  <c r="AO197" i="3"/>
  <c r="AN199" i="3"/>
  <c r="AQ192" i="3"/>
  <c r="AQ193" i="3"/>
  <c r="AO210" i="3"/>
  <c r="AO211" i="3" s="1"/>
  <c r="AS172" i="3"/>
  <c r="AR173" i="3"/>
  <c r="AQ168" i="3"/>
  <c r="AO152" i="3"/>
  <c r="AO153" i="3"/>
  <c r="AQ160" i="3"/>
  <c r="AQ161" i="3" s="1"/>
  <c r="AO162" i="3"/>
  <c r="AO163" i="3" s="1"/>
  <c r="AO150" i="3"/>
  <c r="AO151" i="3"/>
  <c r="AO166" i="3"/>
  <c r="AO167" i="3" s="1"/>
  <c r="AR170" i="3"/>
  <c r="AP156" i="3"/>
  <c r="AO157" i="3"/>
  <c r="AP154" i="3"/>
  <c r="AO155" i="3"/>
  <c r="AO164" i="3"/>
  <c r="AO158" i="3"/>
  <c r="AN159" i="3"/>
  <c r="AO159" i="3" s="1"/>
  <c r="AO130" i="3"/>
  <c r="AO126" i="3"/>
  <c r="AO132" i="3"/>
  <c r="AQ138" i="3"/>
  <c r="AP139" i="3"/>
  <c r="AP142" i="3"/>
  <c r="AR144" i="3"/>
  <c r="AR136" i="3"/>
  <c r="AR137" i="3" s="1"/>
  <c r="AQ134" i="3"/>
  <c r="AQ140" i="3"/>
  <c r="AQ128" i="3"/>
  <c r="AP129" i="3"/>
  <c r="AP146" i="3"/>
  <c r="AN131" i="3"/>
  <c r="AP120" i="3"/>
  <c r="AP121" i="3" s="1"/>
  <c r="AN119" i="3"/>
  <c r="AO77" i="3"/>
  <c r="AP103" i="3"/>
  <c r="AM125" i="3"/>
  <c r="AN124" i="3"/>
  <c r="AL6" i="4" s="1"/>
  <c r="AQ122" i="3"/>
  <c r="AP114" i="3"/>
  <c r="AP115" i="3" s="1"/>
  <c r="AQ110" i="3"/>
  <c r="AP123" i="3"/>
  <c r="AO118" i="3"/>
  <c r="AO108" i="3"/>
  <c r="AR112" i="3"/>
  <c r="AP106" i="3"/>
  <c r="AP107" i="3"/>
  <c r="AO116" i="3"/>
  <c r="AO117" i="3"/>
  <c r="AQ102" i="3"/>
  <c r="AO100" i="3"/>
  <c r="AO101" i="3" s="1"/>
  <c r="AS104" i="3"/>
  <c r="AS105" i="3" s="1"/>
  <c r="AO91" i="3"/>
  <c r="AM97" i="3"/>
  <c r="AN96" i="3"/>
  <c r="AL5" i="4" s="1"/>
  <c r="AN99" i="3"/>
  <c r="AP93" i="3"/>
  <c r="AP83" i="3"/>
  <c r="AP67" i="3"/>
  <c r="AM60" i="3"/>
  <c r="AN30" i="3"/>
  <c r="AN31" i="3" s="1"/>
  <c r="AN87" i="3"/>
  <c r="AO98" i="3"/>
  <c r="AO64" i="3"/>
  <c r="AN65" i="3"/>
  <c r="AP84" i="3"/>
  <c r="AO85" i="3"/>
  <c r="AP90" i="3"/>
  <c r="AO62" i="3"/>
  <c r="AN63" i="3"/>
  <c r="AO88" i="3"/>
  <c r="AQ82" i="3"/>
  <c r="AQ66" i="3"/>
  <c r="AR78" i="3"/>
  <c r="AN89" i="3"/>
  <c r="AO72" i="3"/>
  <c r="AQ92" i="3"/>
  <c r="AO86" i="3"/>
  <c r="AP68" i="3"/>
  <c r="AO69" i="3"/>
  <c r="AP76" i="3"/>
  <c r="AN73" i="3"/>
  <c r="AO80" i="3"/>
  <c r="AP74" i="3"/>
  <c r="AP75" i="3"/>
  <c r="AP70" i="3"/>
  <c r="AQ94" i="3"/>
  <c r="AQ95" i="3" s="1"/>
  <c r="AO71" i="3"/>
  <c r="AQ79" i="3"/>
  <c r="AP58" i="3"/>
  <c r="AP59" i="3" s="1"/>
  <c r="AM13" i="3"/>
  <c r="AR7" i="3"/>
  <c r="AI23" i="4"/>
  <c r="AS19" i="3"/>
  <c r="AQ47" i="3"/>
  <c r="AT27" i="3"/>
  <c r="AR17" i="3"/>
  <c r="AP35" i="3"/>
  <c r="AP55" i="3"/>
  <c r="AO21" i="3"/>
  <c r="AP41" i="3"/>
  <c r="AP53" i="3"/>
  <c r="AL29" i="3"/>
  <c r="AN12" i="3"/>
  <c r="AM28" i="3"/>
  <c r="AK3" i="4" s="1"/>
  <c r="AO23" i="3"/>
  <c r="AV15" i="3"/>
  <c r="AO10" i="3"/>
  <c r="AM2" i="4" s="1"/>
  <c r="AO9" i="3"/>
  <c r="AQ42" i="3"/>
  <c r="AQ50" i="3"/>
  <c r="AP8" i="3"/>
  <c r="AR56" i="3"/>
  <c r="AQ57" i="3"/>
  <c r="AW14" i="3"/>
  <c r="AR4" i="3"/>
  <c r="AQ5" i="3"/>
  <c r="AP24" i="3"/>
  <c r="AO25" i="3"/>
  <c r="AR36" i="3"/>
  <c r="AR37" i="3" s="1"/>
  <c r="AS16" i="3"/>
  <c r="AP22" i="3"/>
  <c r="AQ52" i="3"/>
  <c r="AR46" i="3"/>
  <c r="AQ34" i="3"/>
  <c r="AQ40" i="3"/>
  <c r="AT48" i="3"/>
  <c r="AS49" i="3"/>
  <c r="AP38" i="3"/>
  <c r="AO39" i="3"/>
  <c r="AU2" i="3"/>
  <c r="AP43" i="3"/>
  <c r="AT18" i="3"/>
  <c r="AQ44" i="3"/>
  <c r="AP45" i="3"/>
  <c r="AU26" i="3"/>
  <c r="AQ54" i="3"/>
  <c r="AP32" i="3"/>
  <c r="AO33" i="3"/>
  <c r="AT3" i="3"/>
  <c r="AS6" i="3"/>
  <c r="AP51" i="3"/>
  <c r="AP20" i="3"/>
  <c r="AO195" i="3" l="1"/>
  <c r="AP177" i="3"/>
  <c r="AQ519" i="3"/>
  <c r="AO393" i="3"/>
  <c r="AO379" i="3"/>
  <c r="AO494" i="3"/>
  <c r="AM18" i="4" s="1"/>
  <c r="AO199" i="3"/>
  <c r="AP269" i="3"/>
  <c r="AO361" i="3"/>
  <c r="AQ139" i="3"/>
  <c r="AO265" i="3"/>
  <c r="AP265" i="3" s="1"/>
  <c r="AN245" i="3"/>
  <c r="AO261" i="3"/>
  <c r="AO181" i="3"/>
  <c r="AO273" i="3"/>
  <c r="AQ423" i="3"/>
  <c r="AP487" i="3"/>
  <c r="AQ487" i="3" s="1"/>
  <c r="AO257" i="3"/>
  <c r="AO65" i="3"/>
  <c r="AS173" i="3"/>
  <c r="AO389" i="3"/>
  <c r="AP301" i="3"/>
  <c r="AQ301" i="3" s="1"/>
  <c r="AO489" i="3"/>
  <c r="AP155" i="3"/>
  <c r="AQ479" i="3"/>
  <c r="AQ453" i="3"/>
  <c r="AO212" i="3"/>
  <c r="AM9" i="4" s="1"/>
  <c r="AP491" i="3"/>
  <c r="AQ129" i="3"/>
  <c r="AO81" i="3"/>
  <c r="AQ279" i="3"/>
  <c r="AO323" i="3"/>
  <c r="AM61" i="3"/>
  <c r="AK4" i="4"/>
  <c r="AN443" i="3"/>
  <c r="AQ499" i="3"/>
  <c r="AO384" i="3"/>
  <c r="AM14" i="4" s="1"/>
  <c r="AO401" i="3"/>
  <c r="AO419" i="3"/>
  <c r="AO288" i="3"/>
  <c r="AM11" i="4" s="1"/>
  <c r="AO409" i="3"/>
  <c r="AP157" i="3"/>
  <c r="AO414" i="3"/>
  <c r="AM15" i="4" s="1"/>
  <c r="AN213" i="3"/>
  <c r="AN513" i="3"/>
  <c r="AO244" i="3"/>
  <c r="AM10" i="4" s="1"/>
  <c r="AN415" i="3"/>
  <c r="AO391" i="3"/>
  <c r="AN349" i="3"/>
  <c r="AL13" i="4"/>
  <c r="AN175" i="3"/>
  <c r="AL8" i="4"/>
  <c r="AR343" i="3"/>
  <c r="AN149" i="3"/>
  <c r="AP339" i="3"/>
  <c r="AQ249" i="3"/>
  <c r="AO119" i="3"/>
  <c r="AN485" i="3"/>
  <c r="AQ351" i="3"/>
  <c r="AR351" i="3" s="1"/>
  <c r="AR444" i="3"/>
  <c r="AQ445" i="3"/>
  <c r="AR445" i="3" s="1"/>
  <c r="AP85" i="3"/>
  <c r="AO320" i="3"/>
  <c r="AM12" i="4" s="1"/>
  <c r="AP463" i="3"/>
  <c r="AQ463" i="3" s="1"/>
  <c r="AO484" i="3"/>
  <c r="AM17" i="4" s="1"/>
  <c r="AO411" i="3"/>
  <c r="AN125" i="3"/>
  <c r="AO174" i="3"/>
  <c r="AQ486" i="3"/>
  <c r="AO348" i="3"/>
  <c r="AM13" i="4" s="1"/>
  <c r="AS377" i="3"/>
  <c r="AQ246" i="3"/>
  <c r="AQ247" i="3" s="1"/>
  <c r="AN13" i="3"/>
  <c r="AQ83" i="3"/>
  <c r="AQ141" i="3"/>
  <c r="AO512" i="3"/>
  <c r="AM19" i="4" s="1"/>
  <c r="AO295" i="3"/>
  <c r="AN289" i="3"/>
  <c r="AN321" i="3"/>
  <c r="AS251" i="3"/>
  <c r="AP520" i="3"/>
  <c r="AN20" i="4" s="1"/>
  <c r="AO442" i="3"/>
  <c r="AM16" i="4" s="1"/>
  <c r="AP416" i="3"/>
  <c r="AP435" i="3"/>
  <c r="AQ455" i="3"/>
  <c r="AP77" i="3"/>
  <c r="AP185" i="3"/>
  <c r="AO148" i="3"/>
  <c r="AM7" i="4" s="1"/>
  <c r="AO131" i="3"/>
  <c r="AO367" i="3"/>
  <c r="AN385" i="3"/>
  <c r="AP438" i="3"/>
  <c r="AQ514" i="3"/>
  <c r="AP432" i="3"/>
  <c r="AO433" i="3"/>
  <c r="AP456" i="3"/>
  <c r="AQ324" i="3"/>
  <c r="AO457" i="3"/>
  <c r="AR350" i="3"/>
  <c r="AP470" i="3"/>
  <c r="AP262" i="3"/>
  <c r="AP330" i="3"/>
  <c r="AP294" i="3"/>
  <c r="AO331" i="3"/>
  <c r="AS342" i="3"/>
  <c r="AP296" i="3"/>
  <c r="AP297" i="3" s="1"/>
  <c r="AV394" i="3"/>
  <c r="AP410" i="3"/>
  <c r="AP411" i="3" s="1"/>
  <c r="AP284" i="3"/>
  <c r="AP285" i="3" s="1"/>
  <c r="AQ506" i="3"/>
  <c r="AT250" i="3"/>
  <c r="AP448" i="3"/>
  <c r="AQ328" i="3"/>
  <c r="AP368" i="3"/>
  <c r="AP369" i="3" s="1"/>
  <c r="AR424" i="3"/>
  <c r="AP440" i="3"/>
  <c r="AP441" i="3" s="1"/>
  <c r="AQ425" i="3"/>
  <c r="AP400" i="3"/>
  <c r="AP304" i="3"/>
  <c r="AO439" i="3"/>
  <c r="AQ430" i="3"/>
  <c r="AP372" i="3"/>
  <c r="AQ346" i="3"/>
  <c r="AP310" i="3"/>
  <c r="AS468" i="3"/>
  <c r="AP347" i="3"/>
  <c r="AQ347" i="3" s="1"/>
  <c r="AP420" i="3"/>
  <c r="AP390" i="3"/>
  <c r="AP325" i="3"/>
  <c r="AP418" i="3"/>
  <c r="AQ434" i="3"/>
  <c r="AO263" i="3"/>
  <c r="AP450" i="3"/>
  <c r="AQ396" i="3"/>
  <c r="AU395" i="3"/>
  <c r="AP397" i="3"/>
  <c r="AP458" i="3"/>
  <c r="AP459" i="3"/>
  <c r="AP507" i="3"/>
  <c r="AO449" i="3"/>
  <c r="AP329" i="3"/>
  <c r="AQ464" i="3"/>
  <c r="AQ465" i="3" s="1"/>
  <c r="AP406" i="3"/>
  <c r="AP407" i="3" s="1"/>
  <c r="AP280" i="3"/>
  <c r="AP472" i="3"/>
  <c r="AP473" i="3" s="1"/>
  <c r="AP290" i="3"/>
  <c r="AP508" i="3"/>
  <c r="AP515" i="3"/>
  <c r="AQ490" i="3"/>
  <c r="AP256" i="3"/>
  <c r="AR452" i="3"/>
  <c r="AQ338" i="3"/>
  <c r="AR422" i="3"/>
  <c r="AQ274" i="3"/>
  <c r="AP344" i="3"/>
  <c r="AP345" i="3" s="1"/>
  <c r="AQ516" i="3"/>
  <c r="AQ446" i="3"/>
  <c r="AP260" i="3"/>
  <c r="AP264" i="3"/>
  <c r="AR498" i="3"/>
  <c r="AR499" i="3" s="1"/>
  <c r="AQ436" i="3"/>
  <c r="AR478" i="3"/>
  <c r="AQ386" i="3"/>
  <c r="AQ364" i="3"/>
  <c r="AQ365" i="3" s="1"/>
  <c r="AQ314" i="3"/>
  <c r="AS404" i="3"/>
  <c r="AS405" i="3" s="1"/>
  <c r="AQ300" i="3"/>
  <c r="AP437" i="3"/>
  <c r="AQ437" i="3" s="1"/>
  <c r="AP388" i="3"/>
  <c r="AP306" i="3"/>
  <c r="AP387" i="3"/>
  <c r="AR326" i="3"/>
  <c r="AR327" i="3" s="1"/>
  <c r="AP315" i="3"/>
  <c r="AP302" i="3"/>
  <c r="AO307" i="3"/>
  <c r="AP322" i="3"/>
  <c r="AQ268" i="3"/>
  <c r="AO303" i="3"/>
  <c r="AR466" i="3"/>
  <c r="AP334" i="3"/>
  <c r="AP335" i="3" s="1"/>
  <c r="AQ270" i="3"/>
  <c r="AQ271" i="3" s="1"/>
  <c r="AP488" i="3"/>
  <c r="AR518" i="3"/>
  <c r="AQ356" i="3"/>
  <c r="AQ357" i="3" s="1"/>
  <c r="AP366" i="3"/>
  <c r="AQ474" i="3"/>
  <c r="AQ286" i="3"/>
  <c r="AP475" i="3"/>
  <c r="AP287" i="3"/>
  <c r="AS362" i="3"/>
  <c r="AP431" i="3"/>
  <c r="AO509" i="3"/>
  <c r="AP360" i="3"/>
  <c r="AP318" i="3"/>
  <c r="AP319" i="3" s="1"/>
  <c r="AQ502" i="3"/>
  <c r="AQ503" i="3" s="1"/>
  <c r="AR278" i="3"/>
  <c r="AP275" i="3"/>
  <c r="AR454" i="3"/>
  <c r="AP254" i="3"/>
  <c r="AP255" i="3"/>
  <c r="AQ480" i="3"/>
  <c r="AQ481" i="3"/>
  <c r="AQ340" i="3"/>
  <c r="AQ341" i="3"/>
  <c r="AT376" i="3"/>
  <c r="AS312" i="3"/>
  <c r="AS476" i="3"/>
  <c r="AS477" i="3" s="1"/>
  <c r="AP398" i="3"/>
  <c r="AP399" i="3" s="1"/>
  <c r="AR316" i="3"/>
  <c r="AP282" i="3"/>
  <c r="AP283" i="3"/>
  <c r="AP272" i="3"/>
  <c r="AP378" i="3"/>
  <c r="AR412" i="3"/>
  <c r="AR413" i="3" s="1"/>
  <c r="AQ317" i="3"/>
  <c r="AQ374" i="3"/>
  <c r="AP500" i="3"/>
  <c r="AQ358" i="3"/>
  <c r="AR510" i="3"/>
  <c r="AR511" i="3" s="1"/>
  <c r="AQ266" i="3"/>
  <c r="AP308" i="3"/>
  <c r="AP309" i="3" s="1"/>
  <c r="AR276" i="3"/>
  <c r="AP375" i="3"/>
  <c r="AO501" i="3"/>
  <c r="AP408" i="3"/>
  <c r="AP359" i="3"/>
  <c r="AR336" i="3"/>
  <c r="AQ380" i="3"/>
  <c r="AQ277" i="3"/>
  <c r="AP354" i="3"/>
  <c r="AP355" i="3"/>
  <c r="AP492" i="3"/>
  <c r="AS370" i="3"/>
  <c r="AS371" i="3" s="1"/>
  <c r="AQ337" i="3"/>
  <c r="AP381" i="3"/>
  <c r="AP504" i="3"/>
  <c r="AT382" i="3"/>
  <c r="AR482" i="3"/>
  <c r="AR483" i="3" s="1"/>
  <c r="AO493" i="3"/>
  <c r="AP392" i="3"/>
  <c r="AP393" i="3" s="1"/>
  <c r="AP258" i="3"/>
  <c r="AO505" i="3"/>
  <c r="AS383" i="3"/>
  <c r="AR248" i="3"/>
  <c r="AP292" i="3"/>
  <c r="AP293" i="3"/>
  <c r="AP332" i="3"/>
  <c r="AP333" i="3" s="1"/>
  <c r="AO259" i="3"/>
  <c r="AQ352" i="3"/>
  <c r="AP298" i="3"/>
  <c r="AP402" i="3"/>
  <c r="AP252" i="3"/>
  <c r="AP253" i="3" s="1"/>
  <c r="AR428" i="3"/>
  <c r="AR429" i="3" s="1"/>
  <c r="AP426" i="3"/>
  <c r="AP427" i="3" s="1"/>
  <c r="AQ496" i="3"/>
  <c r="AP353" i="3"/>
  <c r="AO299" i="3"/>
  <c r="AO403" i="3"/>
  <c r="AP460" i="3"/>
  <c r="AP461" i="3" s="1"/>
  <c r="AO373" i="3"/>
  <c r="AQ462" i="3"/>
  <c r="AP216" i="3"/>
  <c r="AP217" i="3"/>
  <c r="AP226" i="3"/>
  <c r="AP227" i="3" s="1"/>
  <c r="AQ232" i="3"/>
  <c r="AP238" i="3"/>
  <c r="AP236" i="3"/>
  <c r="AP237" i="3" s="1"/>
  <c r="AQ220" i="3"/>
  <c r="AP230" i="3"/>
  <c r="AP231" i="3"/>
  <c r="AQ214" i="3"/>
  <c r="AQ228" i="3"/>
  <c r="AR218" i="3"/>
  <c r="AR219" i="3" s="1"/>
  <c r="AP233" i="3"/>
  <c r="AO239" i="3"/>
  <c r="AQ242" i="3"/>
  <c r="AQ243" i="3" s="1"/>
  <c r="AS224" i="3"/>
  <c r="AS225" i="3" s="1"/>
  <c r="AP215" i="3"/>
  <c r="AQ215" i="3" s="1"/>
  <c r="AP222" i="3"/>
  <c r="AP234" i="3"/>
  <c r="AP235" i="3"/>
  <c r="AP240" i="3"/>
  <c r="AO241" i="3"/>
  <c r="AP241" i="3" s="1"/>
  <c r="AQ178" i="3"/>
  <c r="AP190" i="3"/>
  <c r="AS200" i="3"/>
  <c r="AR201" i="3"/>
  <c r="AO191" i="3"/>
  <c r="AP210" i="3"/>
  <c r="AP188" i="3"/>
  <c r="AP189" i="3"/>
  <c r="AP179" i="3"/>
  <c r="AP202" i="3"/>
  <c r="AP203" i="3"/>
  <c r="AP182" i="3"/>
  <c r="AP198" i="3"/>
  <c r="AP199" i="3" s="1"/>
  <c r="AR192" i="3"/>
  <c r="AR193" i="3"/>
  <c r="AP186" i="3"/>
  <c r="AO187" i="3"/>
  <c r="AP180" i="3"/>
  <c r="AO183" i="3"/>
  <c r="AP194" i="3"/>
  <c r="AP195" i="3"/>
  <c r="AP206" i="3"/>
  <c r="AP207" i="3"/>
  <c r="AQ184" i="3"/>
  <c r="AQ208" i="3"/>
  <c r="AQ209" i="3"/>
  <c r="AQ176" i="3"/>
  <c r="AQ177" i="3" s="1"/>
  <c r="AQ204" i="3"/>
  <c r="AQ205" i="3" s="1"/>
  <c r="AP196" i="3"/>
  <c r="AP150" i="3"/>
  <c r="AP158" i="3"/>
  <c r="AP164" i="3"/>
  <c r="AO165" i="3"/>
  <c r="AS170" i="3"/>
  <c r="AP152" i="3"/>
  <c r="AP153" i="3" s="1"/>
  <c r="AQ154" i="3"/>
  <c r="AQ156" i="3"/>
  <c r="AP166" i="3"/>
  <c r="AP167" i="3" s="1"/>
  <c r="AP162" i="3"/>
  <c r="AP163" i="3" s="1"/>
  <c r="AR160" i="3"/>
  <c r="AR161" i="3" s="1"/>
  <c r="AR168" i="3"/>
  <c r="AT172" i="3"/>
  <c r="AR171" i="3"/>
  <c r="AQ169" i="3"/>
  <c r="AR169" i="3" s="1"/>
  <c r="AQ146" i="3"/>
  <c r="AP147" i="3"/>
  <c r="AR128" i="3"/>
  <c r="AS144" i="3"/>
  <c r="AQ142" i="3"/>
  <c r="AR145" i="3"/>
  <c r="AS145" i="3" s="1"/>
  <c r="AP143" i="3"/>
  <c r="AQ143" i="3" s="1"/>
  <c r="AP130" i="3"/>
  <c r="AR140" i="3"/>
  <c r="AR134" i="3"/>
  <c r="AQ135" i="3"/>
  <c r="AR135" i="3" s="1"/>
  <c r="AS136" i="3"/>
  <c r="AS137" i="3" s="1"/>
  <c r="AR138" i="3"/>
  <c r="AP132" i="3"/>
  <c r="AO133" i="3"/>
  <c r="AP126" i="3"/>
  <c r="AO127" i="3"/>
  <c r="AP127" i="3" s="1"/>
  <c r="AQ120" i="3"/>
  <c r="AQ121" i="3"/>
  <c r="AR79" i="3"/>
  <c r="AO63" i="3"/>
  <c r="AQ123" i="3"/>
  <c r="AP91" i="3"/>
  <c r="AO124" i="3"/>
  <c r="AM6" i="4" s="1"/>
  <c r="AP69" i="3"/>
  <c r="AP108" i="3"/>
  <c r="AO109" i="3"/>
  <c r="AP109" i="3" s="1"/>
  <c r="AQ106" i="3"/>
  <c r="AQ107" i="3" s="1"/>
  <c r="AP118" i="3"/>
  <c r="AT104" i="3"/>
  <c r="AT105" i="3"/>
  <c r="AR102" i="3"/>
  <c r="AP116" i="3"/>
  <c r="AP117" i="3" s="1"/>
  <c r="AS112" i="3"/>
  <c r="AR110" i="3"/>
  <c r="AR122" i="3"/>
  <c r="AP100" i="3"/>
  <c r="AQ103" i="3"/>
  <c r="AR113" i="3"/>
  <c r="AQ111" i="3"/>
  <c r="AR111" i="3" s="1"/>
  <c r="AQ114" i="3"/>
  <c r="AQ115" i="3"/>
  <c r="AO89" i="3"/>
  <c r="AQ93" i="3"/>
  <c r="AN60" i="3"/>
  <c r="AO30" i="3"/>
  <c r="AO31" i="3" s="1"/>
  <c r="AO96" i="3"/>
  <c r="AM5" i="4" s="1"/>
  <c r="AP71" i="3"/>
  <c r="AO99" i="3"/>
  <c r="AN97" i="3"/>
  <c r="AP98" i="3"/>
  <c r="AQ68" i="3"/>
  <c r="AP86" i="3"/>
  <c r="AO87" i="3"/>
  <c r="AO73" i="3"/>
  <c r="AQ70" i="3"/>
  <c r="AQ74" i="3"/>
  <c r="AQ84" i="3"/>
  <c r="AR92" i="3"/>
  <c r="AR66" i="3"/>
  <c r="AQ67" i="3"/>
  <c r="AR67" i="3" s="1"/>
  <c r="AR82" i="3"/>
  <c r="AQ90" i="3"/>
  <c r="AQ91" i="3" s="1"/>
  <c r="AP80" i="3"/>
  <c r="AP72" i="3"/>
  <c r="AS78" i="3"/>
  <c r="AP88" i="3"/>
  <c r="AP62" i="3"/>
  <c r="AR94" i="3"/>
  <c r="AR95" i="3" s="1"/>
  <c r="AQ76" i="3"/>
  <c r="AP64" i="3"/>
  <c r="AQ58" i="3"/>
  <c r="AQ59" i="3" s="1"/>
  <c r="AM29" i="3"/>
  <c r="AJ23" i="4"/>
  <c r="AU27" i="3"/>
  <c r="AQ45" i="3"/>
  <c r="AT19" i="3"/>
  <c r="AQ35" i="3"/>
  <c r="AR47" i="3"/>
  <c r="AQ51" i="3"/>
  <c r="AP23" i="3"/>
  <c r="AQ53" i="3"/>
  <c r="AP25" i="3"/>
  <c r="AO12" i="3"/>
  <c r="AN28" i="3"/>
  <c r="AL3" i="4" s="1"/>
  <c r="AW15" i="3"/>
  <c r="AR5" i="3"/>
  <c r="AT49" i="3"/>
  <c r="AO11" i="3"/>
  <c r="AP33" i="3"/>
  <c r="AQ43" i="3"/>
  <c r="AU3" i="3"/>
  <c r="AP9" i="3"/>
  <c r="AP10" i="3"/>
  <c r="AN2" i="4" s="1"/>
  <c r="AS56" i="3"/>
  <c r="AS36" i="3"/>
  <c r="AS37" i="3" s="1"/>
  <c r="AR54" i="3"/>
  <c r="AR50" i="3"/>
  <c r="AQ55" i="3"/>
  <c r="AQ22" i="3"/>
  <c r="AR40" i="3"/>
  <c r="AQ38" i="3"/>
  <c r="AR52" i="3"/>
  <c r="AR44" i="3"/>
  <c r="AT16" i="3"/>
  <c r="AS17" i="3"/>
  <c r="AR42" i="3"/>
  <c r="AR57" i="3"/>
  <c r="AX14" i="3"/>
  <c r="AQ20" i="3"/>
  <c r="AU48" i="3"/>
  <c r="AQ24" i="3"/>
  <c r="AV2" i="3"/>
  <c r="AS4" i="3"/>
  <c r="AT6" i="3"/>
  <c r="AS7" i="3"/>
  <c r="AQ32" i="3"/>
  <c r="AP39" i="3"/>
  <c r="AS46" i="3"/>
  <c r="AQ8" i="3"/>
  <c r="AP21" i="3"/>
  <c r="AV26" i="3"/>
  <c r="AU18" i="3"/>
  <c r="AQ41" i="3"/>
  <c r="AR34" i="3"/>
  <c r="AR425" i="3" l="1"/>
  <c r="AP273" i="3"/>
  <c r="AR453" i="3"/>
  <c r="AO349" i="3"/>
  <c r="AP401" i="3"/>
  <c r="AP489" i="3"/>
  <c r="AP299" i="3"/>
  <c r="AQ359" i="3"/>
  <c r="AP81" i="3"/>
  <c r="AQ353" i="3"/>
  <c r="AP501" i="3"/>
  <c r="AQ155" i="3"/>
  <c r="AP512" i="3"/>
  <c r="AN19" i="4" s="1"/>
  <c r="AQ71" i="3"/>
  <c r="AP509" i="3"/>
  <c r="AQ509" i="3" s="1"/>
  <c r="AQ375" i="3"/>
  <c r="AS113" i="3"/>
  <c r="AQ77" i="3"/>
  <c r="AP439" i="3"/>
  <c r="AQ520" i="3"/>
  <c r="AO20" i="4" s="1"/>
  <c r="AP303" i="3"/>
  <c r="AQ303" i="3" s="1"/>
  <c r="AR129" i="3"/>
  <c r="AQ491" i="3"/>
  <c r="AP449" i="3"/>
  <c r="AQ449" i="3" s="1"/>
  <c r="AQ381" i="3"/>
  <c r="AR381" i="3" s="1"/>
  <c r="AR141" i="3"/>
  <c r="AQ515" i="3"/>
  <c r="AP212" i="3"/>
  <c r="AN9" i="4" s="1"/>
  <c r="AP244" i="3"/>
  <c r="AN10" i="4" s="1"/>
  <c r="AQ185" i="3"/>
  <c r="AR185" i="3" s="1"/>
  <c r="AP384" i="3"/>
  <c r="AN14" i="4" s="1"/>
  <c r="AR249" i="3"/>
  <c r="AS249" i="3" s="1"/>
  <c r="AR277" i="3"/>
  <c r="AQ387" i="3"/>
  <c r="AQ507" i="3"/>
  <c r="AP288" i="3"/>
  <c r="AN11" i="4" s="1"/>
  <c r="AP484" i="3"/>
  <c r="AN17" i="4" s="1"/>
  <c r="AV395" i="3"/>
  <c r="AP133" i="3"/>
  <c r="AR83" i="3"/>
  <c r="AO289" i="3"/>
  <c r="AP239" i="3"/>
  <c r="AP414" i="3"/>
  <c r="AN15" i="4" s="1"/>
  <c r="AO175" i="3"/>
  <c r="AM8" i="4"/>
  <c r="AO443" i="3"/>
  <c r="AN61" i="3"/>
  <c r="AL4" i="4"/>
  <c r="AQ233" i="3"/>
  <c r="AR103" i="3"/>
  <c r="AO485" i="3"/>
  <c r="AP494" i="3"/>
  <c r="AN18" i="4" s="1"/>
  <c r="AQ147" i="3"/>
  <c r="AP187" i="3"/>
  <c r="AQ187" i="3" s="1"/>
  <c r="AP493" i="3"/>
  <c r="AP495" i="3" s="1"/>
  <c r="AR317" i="3"/>
  <c r="AP457" i="3"/>
  <c r="AQ397" i="3"/>
  <c r="AP348" i="3"/>
  <c r="AN13" i="4" s="1"/>
  <c r="AQ179" i="3"/>
  <c r="AP263" i="3"/>
  <c r="AQ263" i="3" s="1"/>
  <c r="AP442" i="3"/>
  <c r="AN16" i="4" s="1"/>
  <c r="AQ416" i="3"/>
  <c r="AP373" i="3"/>
  <c r="AQ373" i="3" s="1"/>
  <c r="AR337" i="3"/>
  <c r="AQ435" i="3"/>
  <c r="AP417" i="3"/>
  <c r="AP148" i="3"/>
  <c r="AO321" i="3"/>
  <c r="AS444" i="3"/>
  <c r="AS445" i="3" s="1"/>
  <c r="AP191" i="3"/>
  <c r="AP165" i="3"/>
  <c r="AS201" i="3"/>
  <c r="AP403" i="3"/>
  <c r="AQ275" i="3"/>
  <c r="AP391" i="3"/>
  <c r="AP521" i="3"/>
  <c r="AP174" i="3"/>
  <c r="AN8" i="4" s="1"/>
  <c r="AO513" i="3"/>
  <c r="AQ497" i="3"/>
  <c r="AP291" i="3"/>
  <c r="AP320" i="3"/>
  <c r="AN12" i="4" s="1"/>
  <c r="AR246" i="3"/>
  <c r="AP119" i="3"/>
  <c r="AP183" i="3"/>
  <c r="AO415" i="3"/>
  <c r="AS171" i="3"/>
  <c r="AT171" i="3" s="1"/>
  <c r="AO495" i="3"/>
  <c r="AO245" i="3"/>
  <c r="AT383" i="3"/>
  <c r="AQ431" i="3"/>
  <c r="AQ315" i="3"/>
  <c r="AR486" i="3"/>
  <c r="AO385" i="3"/>
  <c r="AP505" i="3"/>
  <c r="AP513" i="3" s="1"/>
  <c r="AO213" i="3"/>
  <c r="AQ287" i="3"/>
  <c r="AT251" i="3"/>
  <c r="AQ85" i="3"/>
  <c r="AP87" i="3"/>
  <c r="AQ475" i="3"/>
  <c r="AO149" i="3"/>
  <c r="AQ304" i="3"/>
  <c r="AS336" i="3"/>
  <c r="AS422" i="3"/>
  <c r="AQ292" i="3"/>
  <c r="AQ293" i="3" s="1"/>
  <c r="AQ388" i="3"/>
  <c r="AP389" i="3"/>
  <c r="AQ408" i="3"/>
  <c r="AT312" i="3"/>
  <c r="AR462" i="3"/>
  <c r="AR463" i="3" s="1"/>
  <c r="AS313" i="3"/>
  <c r="AQ366" i="3"/>
  <c r="AR300" i="3"/>
  <c r="AS350" i="3"/>
  <c r="AS351" i="3" s="1"/>
  <c r="AQ332" i="3"/>
  <c r="AQ333" i="3" s="1"/>
  <c r="AP305" i="3"/>
  <c r="AQ400" i="3"/>
  <c r="AQ401" i="3" s="1"/>
  <c r="AR338" i="3"/>
  <c r="AS248" i="3"/>
  <c r="AR474" i="3"/>
  <c r="AQ440" i="3"/>
  <c r="AQ441" i="3" s="1"/>
  <c r="AR396" i="3"/>
  <c r="AU376" i="3"/>
  <c r="AQ256" i="3"/>
  <c r="AS424" i="3"/>
  <c r="AS425" i="3" s="1"/>
  <c r="AT362" i="3"/>
  <c r="AQ330" i="3"/>
  <c r="AR380" i="3"/>
  <c r="AQ306" i="3"/>
  <c r="AP331" i="3"/>
  <c r="AP307" i="3"/>
  <c r="AQ398" i="3"/>
  <c r="AQ399" i="3"/>
  <c r="AR423" i="3"/>
  <c r="AQ262" i="3"/>
  <c r="AR286" i="3"/>
  <c r="AR287" i="3"/>
  <c r="AQ470" i="3"/>
  <c r="AT476" i="3"/>
  <c r="AQ339" i="3"/>
  <c r="AP471" i="3"/>
  <c r="AP409" i="3"/>
  <c r="AQ409" i="3" s="1"/>
  <c r="AS452" i="3"/>
  <c r="AP367" i="3"/>
  <c r="AQ367" i="3" s="1"/>
  <c r="AQ450" i="3"/>
  <c r="AS276" i="3"/>
  <c r="AT377" i="3"/>
  <c r="AT404" i="3"/>
  <c r="AP257" i="3"/>
  <c r="AP451" i="3"/>
  <c r="AQ451" i="3" s="1"/>
  <c r="AQ258" i="3"/>
  <c r="AR356" i="3"/>
  <c r="AR328" i="3"/>
  <c r="AR266" i="3"/>
  <c r="AQ418" i="3"/>
  <c r="AQ267" i="3"/>
  <c r="AR267" i="3" s="1"/>
  <c r="AQ448" i="3"/>
  <c r="AR270" i="3"/>
  <c r="AR271" i="3" s="1"/>
  <c r="AS478" i="3"/>
  <c r="AS316" i="3"/>
  <c r="AR314" i="3"/>
  <c r="AQ368" i="3"/>
  <c r="AQ369" i="3"/>
  <c r="AP259" i="3"/>
  <c r="AS518" i="3"/>
  <c r="AQ308" i="3"/>
  <c r="AQ309" i="3"/>
  <c r="AR364" i="3"/>
  <c r="AR365" i="3" s="1"/>
  <c r="AQ329" i="3"/>
  <c r="AR340" i="3"/>
  <c r="AR341" i="3" s="1"/>
  <c r="AQ488" i="3"/>
  <c r="AP419" i="3"/>
  <c r="AR496" i="3"/>
  <c r="AS510" i="3"/>
  <c r="AS511" i="3" s="1"/>
  <c r="AR480" i="3"/>
  <c r="AR481" i="3" s="1"/>
  <c r="AU250" i="3"/>
  <c r="AQ456" i="3"/>
  <c r="AU382" i="3"/>
  <c r="AR358" i="3"/>
  <c r="AR359" i="3" s="1"/>
  <c r="AQ254" i="3"/>
  <c r="AQ334" i="3"/>
  <c r="AR479" i="3"/>
  <c r="AQ472" i="3"/>
  <c r="AQ390" i="3"/>
  <c r="AR274" i="3"/>
  <c r="AR490" i="3"/>
  <c r="AR434" i="3"/>
  <c r="AR519" i="3"/>
  <c r="AR324" i="3"/>
  <c r="AQ392" i="3"/>
  <c r="AQ325" i="3"/>
  <c r="AR325" i="3" s="1"/>
  <c r="AR386" i="3"/>
  <c r="AQ508" i="3"/>
  <c r="AS482" i="3"/>
  <c r="AS483" i="3" s="1"/>
  <c r="AQ290" i="3"/>
  <c r="AQ426" i="3"/>
  <c r="AS454" i="3"/>
  <c r="AQ420" i="3"/>
  <c r="AR506" i="3"/>
  <c r="AQ500" i="3"/>
  <c r="AQ501" i="3"/>
  <c r="AR455" i="3"/>
  <c r="AS466" i="3"/>
  <c r="AR436" i="3"/>
  <c r="AR437" i="3" s="1"/>
  <c r="AP421" i="3"/>
  <c r="AS428" i="3"/>
  <c r="AS429" i="3" s="1"/>
  <c r="AQ504" i="3"/>
  <c r="AR467" i="3"/>
  <c r="AQ284" i="3"/>
  <c r="AQ460" i="3"/>
  <c r="AQ461" i="3"/>
  <c r="AS278" i="3"/>
  <c r="AS498" i="3"/>
  <c r="AS499" i="3" s="1"/>
  <c r="AQ280" i="3"/>
  <c r="AT468" i="3"/>
  <c r="AQ252" i="3"/>
  <c r="AQ253" i="3"/>
  <c r="AR374" i="3"/>
  <c r="AR279" i="3"/>
  <c r="AR268" i="3"/>
  <c r="AP281" i="3"/>
  <c r="AS469" i="3"/>
  <c r="AQ410" i="3"/>
  <c r="AQ411" i="3" s="1"/>
  <c r="AQ402" i="3"/>
  <c r="AQ269" i="3"/>
  <c r="AQ264" i="3"/>
  <c r="AQ310" i="3"/>
  <c r="AT370" i="3"/>
  <c r="AT371" i="3" s="1"/>
  <c r="AR502" i="3"/>
  <c r="AQ322" i="3"/>
  <c r="AQ260" i="3"/>
  <c r="AQ406" i="3"/>
  <c r="AP311" i="3"/>
  <c r="AW394" i="3"/>
  <c r="AW395" i="3" s="1"/>
  <c r="AQ492" i="3"/>
  <c r="AS412" i="3"/>
  <c r="AP323" i="3"/>
  <c r="AP261" i="3"/>
  <c r="AQ432" i="3"/>
  <c r="AQ298" i="3"/>
  <c r="AQ378" i="3"/>
  <c r="AQ318" i="3"/>
  <c r="AQ319" i="3" s="1"/>
  <c r="AR446" i="3"/>
  <c r="AR464" i="3"/>
  <c r="AR346" i="3"/>
  <c r="AR347" i="3"/>
  <c r="AQ296" i="3"/>
  <c r="AQ297" i="3"/>
  <c r="AP433" i="3"/>
  <c r="AP379" i="3"/>
  <c r="AQ360" i="3"/>
  <c r="AQ447" i="3"/>
  <c r="AT342" i="3"/>
  <c r="AR352" i="3"/>
  <c r="AQ354" i="3"/>
  <c r="AQ355" i="3" s="1"/>
  <c r="AP361" i="3"/>
  <c r="AQ302" i="3"/>
  <c r="AR516" i="3"/>
  <c r="AQ372" i="3"/>
  <c r="AS343" i="3"/>
  <c r="AQ272" i="3"/>
  <c r="AQ517" i="3"/>
  <c r="AR430" i="3"/>
  <c r="AR514" i="3"/>
  <c r="AQ294" i="3"/>
  <c r="AQ282" i="3"/>
  <c r="AS363" i="3"/>
  <c r="AS326" i="3"/>
  <c r="AS327" i="3" s="1"/>
  <c r="AQ344" i="3"/>
  <c r="AQ345" i="3"/>
  <c r="AQ458" i="3"/>
  <c r="AQ459" i="3" s="1"/>
  <c r="AP295" i="3"/>
  <c r="AQ438" i="3"/>
  <c r="AQ240" i="3"/>
  <c r="AQ241" i="3" s="1"/>
  <c r="AQ222" i="3"/>
  <c r="AT224" i="3"/>
  <c r="AT225" i="3"/>
  <c r="AP223" i="3"/>
  <c r="AQ223" i="3" s="1"/>
  <c r="AR228" i="3"/>
  <c r="AR220" i="3"/>
  <c r="AR232" i="3"/>
  <c r="AQ234" i="3"/>
  <c r="AR242" i="3"/>
  <c r="AS218" i="3"/>
  <c r="AQ229" i="3"/>
  <c r="AR214" i="3"/>
  <c r="AQ230" i="3"/>
  <c r="AQ221" i="3"/>
  <c r="AQ236" i="3"/>
  <c r="AQ238" i="3"/>
  <c r="AQ226" i="3"/>
  <c r="AQ216" i="3"/>
  <c r="AQ217" i="3"/>
  <c r="AT200" i="3"/>
  <c r="AQ194" i="3"/>
  <c r="AQ195" i="3" s="1"/>
  <c r="AQ180" i="3"/>
  <c r="AQ186" i="3"/>
  <c r="AQ210" i="3"/>
  <c r="AQ190" i="3"/>
  <c r="AQ206" i="3"/>
  <c r="AQ207" i="3"/>
  <c r="AP181" i="3"/>
  <c r="AQ198" i="3"/>
  <c r="AQ199" i="3"/>
  <c r="AQ188" i="3"/>
  <c r="AQ189" i="3" s="1"/>
  <c r="AQ196" i="3"/>
  <c r="AP197" i="3"/>
  <c r="AQ197" i="3" s="1"/>
  <c r="AR204" i="3"/>
  <c r="AR205" i="3" s="1"/>
  <c r="AR176" i="3"/>
  <c r="AR208" i="3"/>
  <c r="AS192" i="3"/>
  <c r="AS193" i="3" s="1"/>
  <c r="AQ182" i="3"/>
  <c r="AQ202" i="3"/>
  <c r="AP211" i="3"/>
  <c r="AR184" i="3"/>
  <c r="AR178" i="3"/>
  <c r="AS160" i="3"/>
  <c r="AR156" i="3"/>
  <c r="AQ152" i="3"/>
  <c r="AQ150" i="3"/>
  <c r="AU172" i="3"/>
  <c r="AT173" i="3"/>
  <c r="AU173" i="3" s="1"/>
  <c r="AS168" i="3"/>
  <c r="AS169" i="3"/>
  <c r="AQ162" i="3"/>
  <c r="AQ163" i="3" s="1"/>
  <c r="AQ166" i="3"/>
  <c r="AQ157" i="3"/>
  <c r="AR154" i="3"/>
  <c r="AT170" i="3"/>
  <c r="AQ164" i="3"/>
  <c r="AQ158" i="3"/>
  <c r="AP159" i="3"/>
  <c r="AP151" i="3"/>
  <c r="AR142" i="3"/>
  <c r="AR143" i="3" s="1"/>
  <c r="AS128" i="3"/>
  <c r="AR146" i="3"/>
  <c r="AQ126" i="3"/>
  <c r="AQ127" i="3"/>
  <c r="AQ132" i="3"/>
  <c r="AS138" i="3"/>
  <c r="AR139" i="3"/>
  <c r="AT136" i="3"/>
  <c r="AT137" i="3"/>
  <c r="AT144" i="3"/>
  <c r="AT145" i="3" s="1"/>
  <c r="AS134" i="3"/>
  <c r="AS135" i="3" s="1"/>
  <c r="AS140" i="3"/>
  <c r="AQ130" i="3"/>
  <c r="AP131" i="3"/>
  <c r="AR120" i="3"/>
  <c r="AP99" i="3"/>
  <c r="AO97" i="3"/>
  <c r="AQ69" i="3"/>
  <c r="AO125" i="3"/>
  <c r="AP124" i="3"/>
  <c r="AN6" i="4" s="1"/>
  <c r="AQ100" i="3"/>
  <c r="AP101" i="3"/>
  <c r="AQ101" i="3" s="1"/>
  <c r="AR114" i="3"/>
  <c r="AS122" i="3"/>
  <c r="AR123" i="3"/>
  <c r="AS123" i="3" s="1"/>
  <c r="AS110" i="3"/>
  <c r="AS111" i="3" s="1"/>
  <c r="AT112" i="3"/>
  <c r="AQ116" i="3"/>
  <c r="AQ117" i="3" s="1"/>
  <c r="AS102" i="3"/>
  <c r="AU104" i="3"/>
  <c r="AU105" i="3" s="1"/>
  <c r="AQ118" i="3"/>
  <c r="AR106" i="3"/>
  <c r="AR107" i="3" s="1"/>
  <c r="AQ108" i="3"/>
  <c r="AQ109" i="3" s="1"/>
  <c r="AU19" i="3"/>
  <c r="AP63" i="3"/>
  <c r="AP96" i="3"/>
  <c r="AN5" i="4" s="1"/>
  <c r="AP73" i="3"/>
  <c r="AO60" i="3"/>
  <c r="AP30" i="3"/>
  <c r="AP31" i="3" s="1"/>
  <c r="AQ98" i="3"/>
  <c r="AQ88" i="3"/>
  <c r="AP89" i="3"/>
  <c r="AT78" i="3"/>
  <c r="AS79" i="3"/>
  <c r="AQ72" i="3"/>
  <c r="AQ80" i="3"/>
  <c r="AQ81" i="3"/>
  <c r="AR90" i="3"/>
  <c r="AR91" i="3" s="1"/>
  <c r="AS92" i="3"/>
  <c r="AQ64" i="3"/>
  <c r="AP65" i="3"/>
  <c r="AQ62" i="3"/>
  <c r="AS66" i="3"/>
  <c r="AS67" i="3" s="1"/>
  <c r="AR93" i="3"/>
  <c r="AR74" i="3"/>
  <c r="AR70" i="3"/>
  <c r="AR76" i="3"/>
  <c r="AQ86" i="3"/>
  <c r="AQ87" i="3" s="1"/>
  <c r="AS82" i="3"/>
  <c r="AR84" i="3"/>
  <c r="AQ75" i="3"/>
  <c r="AS94" i="3"/>
  <c r="AS95" i="3" s="1"/>
  <c r="AR68" i="3"/>
  <c r="AR58" i="3"/>
  <c r="AR59" i="3" s="1"/>
  <c r="AN29" i="3"/>
  <c r="AV27" i="3"/>
  <c r="AT7" i="3"/>
  <c r="AK23" i="4"/>
  <c r="AQ23" i="3"/>
  <c r="AR35" i="3"/>
  <c r="AS47" i="3"/>
  <c r="AR53" i="3"/>
  <c r="AR51" i="3"/>
  <c r="AQ39" i="3"/>
  <c r="AX15" i="3"/>
  <c r="AS5" i="3"/>
  <c r="AS57" i="3"/>
  <c r="AR41" i="3"/>
  <c r="AR43" i="3"/>
  <c r="AP12" i="3"/>
  <c r="AO28" i="3"/>
  <c r="AM3" i="4" s="1"/>
  <c r="AO13" i="3"/>
  <c r="AU49" i="3"/>
  <c r="AR55" i="3"/>
  <c r="AP11" i="3"/>
  <c r="AQ9" i="3"/>
  <c r="AQ10" i="3"/>
  <c r="AO2" i="4" s="1"/>
  <c r="AV3" i="3"/>
  <c r="AW26" i="3"/>
  <c r="AS40" i="3"/>
  <c r="AR22" i="3"/>
  <c r="AS54" i="3"/>
  <c r="AT36" i="3"/>
  <c r="AT37" i="3" s="1"/>
  <c r="AT56" i="3"/>
  <c r="AU16" i="3"/>
  <c r="AT17" i="3"/>
  <c r="AY14" i="3"/>
  <c r="AS42" i="3"/>
  <c r="AT46" i="3"/>
  <c r="AS44" i="3"/>
  <c r="AR20" i="3"/>
  <c r="AU6" i="3"/>
  <c r="AV18" i="3"/>
  <c r="AR32" i="3"/>
  <c r="AQ33" i="3"/>
  <c r="AQ21" i="3"/>
  <c r="AS34" i="3"/>
  <c r="AR24" i="3"/>
  <c r="AQ25" i="3"/>
  <c r="AR8" i="3"/>
  <c r="AT4" i="3"/>
  <c r="AS50" i="3"/>
  <c r="AV48" i="3"/>
  <c r="AR45" i="3"/>
  <c r="AR38" i="3"/>
  <c r="AW2" i="3"/>
  <c r="AS52" i="3"/>
  <c r="AT113" i="3" l="1"/>
  <c r="AQ494" i="3"/>
  <c r="AO18" i="4" s="1"/>
  <c r="AQ239" i="3"/>
  <c r="AQ307" i="3"/>
  <c r="AR353" i="3"/>
  <c r="AQ244" i="3"/>
  <c r="AO10" i="4" s="1"/>
  <c r="AS479" i="3"/>
  <c r="AR507" i="3"/>
  <c r="AS103" i="3"/>
  <c r="AQ159" i="3"/>
  <c r="AS467" i="3"/>
  <c r="AQ261" i="3"/>
  <c r="AR261" i="3" s="1"/>
  <c r="AR77" i="3"/>
  <c r="AT363" i="3"/>
  <c r="AU363" i="3" s="1"/>
  <c r="AQ521" i="3"/>
  <c r="AR229" i="3"/>
  <c r="AQ391" i="3"/>
  <c r="AQ148" i="3"/>
  <c r="AO7" i="4" s="1"/>
  <c r="AP289" i="3"/>
  <c r="AQ119" i="3"/>
  <c r="AP175" i="3"/>
  <c r="AS83" i="3"/>
  <c r="AQ191" i="3"/>
  <c r="AQ311" i="3"/>
  <c r="AR311" i="3" s="1"/>
  <c r="AU251" i="3"/>
  <c r="AQ421" i="3"/>
  <c r="AP149" i="3"/>
  <c r="AN7" i="4"/>
  <c r="AP349" i="3"/>
  <c r="AQ384" i="3"/>
  <c r="AO14" i="4" s="1"/>
  <c r="AP443" i="3"/>
  <c r="AQ484" i="3"/>
  <c r="AO17" i="4" s="1"/>
  <c r="AQ212" i="3"/>
  <c r="AO9" i="4" s="1"/>
  <c r="AQ323" i="3"/>
  <c r="AR517" i="3"/>
  <c r="AQ512" i="3"/>
  <c r="AO19" i="4" s="1"/>
  <c r="AS337" i="3"/>
  <c r="AR339" i="3"/>
  <c r="AQ403" i="3"/>
  <c r="AQ361" i="3"/>
  <c r="AQ305" i="3"/>
  <c r="AQ211" i="3"/>
  <c r="AO61" i="3"/>
  <c r="AM4" i="4"/>
  <c r="AS139" i="3"/>
  <c r="AS486" i="3"/>
  <c r="AQ99" i="3"/>
  <c r="AS423" i="3"/>
  <c r="AT444" i="3"/>
  <c r="AR221" i="3"/>
  <c r="AT313" i="3"/>
  <c r="AQ73" i="3"/>
  <c r="AQ183" i="3"/>
  <c r="AR183" i="3" s="1"/>
  <c r="AQ389" i="3"/>
  <c r="AP415" i="3"/>
  <c r="AR520" i="3"/>
  <c r="AP20" i="4" s="1"/>
  <c r="AR215" i="3"/>
  <c r="AQ331" i="3"/>
  <c r="AQ417" i="3"/>
  <c r="AQ348" i="3"/>
  <c r="AO13" i="4" s="1"/>
  <c r="AP385" i="3"/>
  <c r="AQ442" i="3"/>
  <c r="AO16" i="4" s="1"/>
  <c r="AR416" i="3"/>
  <c r="AR247" i="3"/>
  <c r="AS246" i="3"/>
  <c r="AQ259" i="3"/>
  <c r="AQ288" i="3"/>
  <c r="AO11" i="4" s="1"/>
  <c r="AQ181" i="3"/>
  <c r="AS455" i="3"/>
  <c r="AR75" i="3"/>
  <c r="AR447" i="3"/>
  <c r="AQ257" i="3"/>
  <c r="AP321" i="3"/>
  <c r="AR487" i="3"/>
  <c r="AQ379" i="3"/>
  <c r="AU377" i="3"/>
  <c r="AQ433" i="3"/>
  <c r="AQ295" i="3"/>
  <c r="AP245" i="3"/>
  <c r="AQ471" i="3"/>
  <c r="AS279" i="3"/>
  <c r="AQ414" i="3"/>
  <c r="AO15" i="4" s="1"/>
  <c r="AQ320" i="3"/>
  <c r="AO12" i="4" s="1"/>
  <c r="AP485" i="3"/>
  <c r="AQ131" i="3"/>
  <c r="AQ174" i="3"/>
  <c r="AO8" i="4" s="1"/>
  <c r="AR329" i="3"/>
  <c r="AP213" i="3"/>
  <c r="AR492" i="3"/>
  <c r="AS490" i="3"/>
  <c r="AR458" i="3"/>
  <c r="AR459" i="3" s="1"/>
  <c r="AS274" i="3"/>
  <c r="AR500" i="3"/>
  <c r="AU404" i="3"/>
  <c r="AS352" i="3"/>
  <c r="AU342" i="3"/>
  <c r="AS506" i="3"/>
  <c r="AU362" i="3"/>
  <c r="AR282" i="3"/>
  <c r="AR280" i="3"/>
  <c r="AT518" i="3"/>
  <c r="AQ283" i="3"/>
  <c r="AQ281" i="3"/>
  <c r="AS519" i="3"/>
  <c r="AT519" i="3" s="1"/>
  <c r="AT454" i="3"/>
  <c r="AR402" i="3"/>
  <c r="AR418" i="3"/>
  <c r="AS286" i="3"/>
  <c r="AR504" i="3"/>
  <c r="AQ419" i="3"/>
  <c r="AQ505" i="3"/>
  <c r="AS266" i="3"/>
  <c r="AR262" i="3"/>
  <c r="AS434" i="3"/>
  <c r="AT510" i="3"/>
  <c r="AT511" i="3"/>
  <c r="AR400" i="3"/>
  <c r="AR401" i="3"/>
  <c r="AR372" i="3"/>
  <c r="AR373" i="3"/>
  <c r="AR432" i="3"/>
  <c r="AT428" i="3"/>
  <c r="AR435" i="3"/>
  <c r="AS496" i="3"/>
  <c r="AS516" i="3"/>
  <c r="AR497" i="3"/>
  <c r="AS328" i="3"/>
  <c r="AR398" i="3"/>
  <c r="AR438" i="3"/>
  <c r="AS268" i="3"/>
  <c r="AR488" i="3"/>
  <c r="AS356" i="3"/>
  <c r="AR302" i="3"/>
  <c r="AR269" i="3"/>
  <c r="AR258" i="3"/>
  <c r="AT466" i="3"/>
  <c r="AR306" i="3"/>
  <c r="AR307" i="3" s="1"/>
  <c r="AS374" i="3"/>
  <c r="AR344" i="3"/>
  <c r="AR345" i="3"/>
  <c r="AR275" i="3"/>
  <c r="AR330" i="3"/>
  <c r="AR252" i="3"/>
  <c r="AT326" i="3"/>
  <c r="AT327" i="3" s="1"/>
  <c r="AU468" i="3"/>
  <c r="AS462" i="3"/>
  <c r="AR406" i="3"/>
  <c r="AR390" i="3"/>
  <c r="AU312" i="3"/>
  <c r="AQ407" i="3"/>
  <c r="AR407" i="3" s="1"/>
  <c r="AR472" i="3"/>
  <c r="AT498" i="3"/>
  <c r="AT499" i="3"/>
  <c r="AR392" i="3"/>
  <c r="AR378" i="3"/>
  <c r="AS480" i="3"/>
  <c r="AS481" i="3" s="1"/>
  <c r="AS338" i="3"/>
  <c r="AR298" i="3"/>
  <c r="AS324" i="3"/>
  <c r="AQ299" i="3"/>
  <c r="AR410" i="3"/>
  <c r="AR411" i="3" s="1"/>
  <c r="AQ439" i="3"/>
  <c r="AS436" i="3"/>
  <c r="AR357" i="3"/>
  <c r="AS357" i="3" s="1"/>
  <c r="AR332" i="3"/>
  <c r="AR333" i="3" s="1"/>
  <c r="AT412" i="3"/>
  <c r="AS413" i="3"/>
  <c r="AQ489" i="3"/>
  <c r="AT350" i="3"/>
  <c r="AS300" i="3"/>
  <c r="AR354" i="3"/>
  <c r="AQ493" i="3"/>
  <c r="AR491" i="3"/>
  <c r="AS340" i="3"/>
  <c r="AS341" i="3" s="1"/>
  <c r="AR301" i="3"/>
  <c r="AS301" i="3" s="1"/>
  <c r="AR375" i="3"/>
  <c r="AS380" i="3"/>
  <c r="AS381" i="3"/>
  <c r="AS364" i="3"/>
  <c r="AS365" i="3" s="1"/>
  <c r="AR366" i="3"/>
  <c r="AT405" i="3"/>
  <c r="AX394" i="3"/>
  <c r="AX395" i="3" s="1"/>
  <c r="AT343" i="3"/>
  <c r="AT469" i="3"/>
  <c r="AR308" i="3"/>
  <c r="AR309" i="3" s="1"/>
  <c r="AT276" i="3"/>
  <c r="AR420" i="3"/>
  <c r="AS277" i="3"/>
  <c r="AT277" i="3" s="1"/>
  <c r="AR360" i="3"/>
  <c r="AT424" i="3"/>
  <c r="AQ473" i="3"/>
  <c r="AR260" i="3"/>
  <c r="AR426" i="3"/>
  <c r="AR450" i="3"/>
  <c r="AR451" i="3" s="1"/>
  <c r="AR256" i="3"/>
  <c r="AR408" i="3"/>
  <c r="AT278" i="3"/>
  <c r="AQ427" i="3"/>
  <c r="AR334" i="3"/>
  <c r="AR368" i="3"/>
  <c r="AR369" i="3" s="1"/>
  <c r="AV376" i="3"/>
  <c r="AR294" i="3"/>
  <c r="AR322" i="3"/>
  <c r="AR290" i="3"/>
  <c r="AQ335" i="3"/>
  <c r="AS314" i="3"/>
  <c r="AR388" i="3"/>
  <c r="AR296" i="3"/>
  <c r="AR297" i="3"/>
  <c r="AS502" i="3"/>
  <c r="AQ291" i="3"/>
  <c r="AR254" i="3"/>
  <c r="AR315" i="3"/>
  <c r="AT452" i="3"/>
  <c r="AS396" i="3"/>
  <c r="AS514" i="3"/>
  <c r="AR503" i="3"/>
  <c r="AR460" i="3"/>
  <c r="AR461" i="3"/>
  <c r="AQ255" i="3"/>
  <c r="AT316" i="3"/>
  <c r="AS453" i="3"/>
  <c r="AR397" i="3"/>
  <c r="AR515" i="3"/>
  <c r="AS346" i="3"/>
  <c r="AS347" i="3" s="1"/>
  <c r="AT482" i="3"/>
  <c r="AS317" i="3"/>
  <c r="AR292" i="3"/>
  <c r="AS430" i="3"/>
  <c r="AS464" i="3"/>
  <c r="AU370" i="3"/>
  <c r="AU371" i="3" s="1"/>
  <c r="AS358" i="3"/>
  <c r="AS359" i="3"/>
  <c r="AR440" i="3"/>
  <c r="AR431" i="3"/>
  <c r="AR465" i="3"/>
  <c r="AR508" i="3"/>
  <c r="AV382" i="3"/>
  <c r="AT478" i="3"/>
  <c r="AS474" i="3"/>
  <c r="AT422" i="3"/>
  <c r="AS446" i="3"/>
  <c r="AR310" i="3"/>
  <c r="AS386" i="3"/>
  <c r="AU383" i="3"/>
  <c r="AU476" i="3"/>
  <c r="AR475" i="3"/>
  <c r="AR272" i="3"/>
  <c r="AR264" i="3"/>
  <c r="AR284" i="3"/>
  <c r="AR387" i="3"/>
  <c r="AR456" i="3"/>
  <c r="AS270" i="3"/>
  <c r="AT477" i="3"/>
  <c r="AT336" i="3"/>
  <c r="AQ273" i="3"/>
  <c r="AQ265" i="3"/>
  <c r="AQ285" i="3"/>
  <c r="AQ457" i="3"/>
  <c r="AT248" i="3"/>
  <c r="AT249" i="3" s="1"/>
  <c r="AR318" i="3"/>
  <c r="AR319" i="3"/>
  <c r="AQ393" i="3"/>
  <c r="AV250" i="3"/>
  <c r="AR448" i="3"/>
  <c r="AR470" i="3"/>
  <c r="AR304" i="3"/>
  <c r="AR216" i="3"/>
  <c r="AR236" i="3"/>
  <c r="AR230" i="3"/>
  <c r="AR226" i="3"/>
  <c r="AR238" i="3"/>
  <c r="AS242" i="3"/>
  <c r="AR243" i="3"/>
  <c r="AR234" i="3"/>
  <c r="AQ235" i="3"/>
  <c r="AS232" i="3"/>
  <c r="AR233" i="3"/>
  <c r="AS220" i="3"/>
  <c r="AQ227" i="3"/>
  <c r="AQ237" i="3"/>
  <c r="AQ231" i="3"/>
  <c r="AR231" i="3" s="1"/>
  <c r="AS214" i="3"/>
  <c r="AT218" i="3"/>
  <c r="AS219" i="3"/>
  <c r="AT219" i="3" s="1"/>
  <c r="AS228" i="3"/>
  <c r="AU224" i="3"/>
  <c r="AR222" i="3"/>
  <c r="AR240" i="3"/>
  <c r="AR202" i="3"/>
  <c r="AU200" i="3"/>
  <c r="AQ203" i="3"/>
  <c r="AT201" i="3"/>
  <c r="AU201" i="3" s="1"/>
  <c r="AS208" i="3"/>
  <c r="AR209" i="3"/>
  <c r="AS176" i="3"/>
  <c r="AR177" i="3"/>
  <c r="AS204" i="3"/>
  <c r="AR210" i="3"/>
  <c r="AR182" i="3"/>
  <c r="AR196" i="3"/>
  <c r="AR188" i="3"/>
  <c r="AR189" i="3" s="1"/>
  <c r="AR206" i="3"/>
  <c r="AR207" i="3"/>
  <c r="AR190" i="3"/>
  <c r="AS178" i="3"/>
  <c r="AR179" i="3"/>
  <c r="AS179" i="3" s="1"/>
  <c r="AS184" i="3"/>
  <c r="AT192" i="3"/>
  <c r="AR198" i="3"/>
  <c r="AR186" i="3"/>
  <c r="AR180" i="3"/>
  <c r="AR194" i="3"/>
  <c r="AR195" i="3"/>
  <c r="AV172" i="3"/>
  <c r="AR150" i="3"/>
  <c r="AQ151" i="3"/>
  <c r="AS156" i="3"/>
  <c r="AT160" i="3"/>
  <c r="AR158" i="3"/>
  <c r="AR164" i="3"/>
  <c r="AR152" i="3"/>
  <c r="AQ153" i="3"/>
  <c r="AR157" i="3"/>
  <c r="AQ165" i="3"/>
  <c r="AS161" i="3"/>
  <c r="AU170" i="3"/>
  <c r="AU171" i="3" s="1"/>
  <c r="AS154" i="3"/>
  <c r="AR155" i="3"/>
  <c r="AR166" i="3"/>
  <c r="AQ167" i="3"/>
  <c r="AR167" i="3" s="1"/>
  <c r="AR162" i="3"/>
  <c r="AT168" i="3"/>
  <c r="AT169" i="3"/>
  <c r="AT128" i="3"/>
  <c r="AS142" i="3"/>
  <c r="AS143" i="3"/>
  <c r="AU136" i="3"/>
  <c r="AR130" i="3"/>
  <c r="AT140" i="3"/>
  <c r="AU144" i="3"/>
  <c r="AT138" i="3"/>
  <c r="AS141" i="3"/>
  <c r="AT134" i="3"/>
  <c r="AT135" i="3"/>
  <c r="AR132" i="3"/>
  <c r="AQ133" i="3"/>
  <c r="AR126" i="3"/>
  <c r="AR127" i="3"/>
  <c r="AS146" i="3"/>
  <c r="AR147" i="3"/>
  <c r="AS129" i="3"/>
  <c r="AS93" i="3"/>
  <c r="AS120" i="3"/>
  <c r="AR121" i="3"/>
  <c r="AR69" i="3"/>
  <c r="AP125" i="3"/>
  <c r="AQ124" i="3"/>
  <c r="AO6" i="4" s="1"/>
  <c r="AS106" i="3"/>
  <c r="AR118" i="3"/>
  <c r="AT102" i="3"/>
  <c r="AT103" i="3"/>
  <c r="AU112" i="3"/>
  <c r="AU113" i="3" s="1"/>
  <c r="AT110" i="3"/>
  <c r="AS114" i="3"/>
  <c r="AR108" i="3"/>
  <c r="AV104" i="3"/>
  <c r="AV105" i="3" s="1"/>
  <c r="AR116" i="3"/>
  <c r="AR117" i="3" s="1"/>
  <c r="AT122" i="3"/>
  <c r="AT123" i="3" s="1"/>
  <c r="AR115" i="3"/>
  <c r="AR100" i="3"/>
  <c r="AV19" i="3"/>
  <c r="AQ63" i="3"/>
  <c r="AQ96" i="3"/>
  <c r="AO5" i="4" s="1"/>
  <c r="AQ65" i="3"/>
  <c r="AT79" i="3"/>
  <c r="AP97" i="3"/>
  <c r="AP60" i="3"/>
  <c r="AQ30" i="3"/>
  <c r="AQ31" i="3" s="1"/>
  <c r="AQ89" i="3"/>
  <c r="AR98" i="3"/>
  <c r="AT66" i="3"/>
  <c r="AT67" i="3" s="1"/>
  <c r="AS74" i="3"/>
  <c r="AR86" i="3"/>
  <c r="AR87" i="3" s="1"/>
  <c r="AS70" i="3"/>
  <c r="AR72" i="3"/>
  <c r="AU78" i="3"/>
  <c r="AT82" i="3"/>
  <c r="AS76" i="3"/>
  <c r="AS77" i="3" s="1"/>
  <c r="AR71" i="3"/>
  <c r="AR62" i="3"/>
  <c r="AR64" i="3"/>
  <c r="AT92" i="3"/>
  <c r="AS90" i="3"/>
  <c r="AS91" i="3" s="1"/>
  <c r="AR80" i="3"/>
  <c r="AR81" i="3"/>
  <c r="AS68" i="3"/>
  <c r="AT94" i="3"/>
  <c r="AT95" i="3" s="1"/>
  <c r="AS84" i="3"/>
  <c r="AR85" i="3"/>
  <c r="AR88" i="3"/>
  <c r="AS58" i="3"/>
  <c r="AS59" i="3" s="1"/>
  <c r="AR25" i="3"/>
  <c r="AW27" i="3"/>
  <c r="AU7" i="3"/>
  <c r="AR23" i="3"/>
  <c r="AL23" i="4"/>
  <c r="AR39" i="3"/>
  <c r="AT5" i="3"/>
  <c r="AS53" i="3"/>
  <c r="AS35" i="3"/>
  <c r="AT47" i="3"/>
  <c r="AR21" i="3"/>
  <c r="AY15" i="3"/>
  <c r="AS41" i="3"/>
  <c r="AT57" i="3"/>
  <c r="AS55" i="3"/>
  <c r="AO29" i="3"/>
  <c r="AV49" i="3"/>
  <c r="AS43" i="3"/>
  <c r="AP13" i="3"/>
  <c r="AQ12" i="3"/>
  <c r="AP28" i="3"/>
  <c r="AN3" i="4" s="1"/>
  <c r="AU17" i="3"/>
  <c r="AQ11" i="3"/>
  <c r="AR33" i="3"/>
  <c r="AS45" i="3"/>
  <c r="AR9" i="3"/>
  <c r="AR10" i="3"/>
  <c r="AP2" i="4" s="1"/>
  <c r="AZ14" i="3"/>
  <c r="AV6" i="3"/>
  <c r="AU46" i="3"/>
  <c r="AT44" i="3"/>
  <c r="AS20" i="3"/>
  <c r="AT54" i="3"/>
  <c r="AS32" i="3"/>
  <c r="AX2" i="3"/>
  <c r="AU36" i="3"/>
  <c r="AU37" i="3" s="1"/>
  <c r="AS38" i="3"/>
  <c r="AU4" i="3"/>
  <c r="AU56" i="3"/>
  <c r="AT42" i="3"/>
  <c r="AT34" i="3"/>
  <c r="AW3" i="3"/>
  <c r="AS24" i="3"/>
  <c r="AS8" i="3"/>
  <c r="AT40" i="3"/>
  <c r="AS22" i="3"/>
  <c r="AX26" i="3"/>
  <c r="AT52" i="3"/>
  <c r="AV16" i="3"/>
  <c r="AT50" i="3"/>
  <c r="AW48" i="3"/>
  <c r="AW18" i="3"/>
  <c r="AS51" i="3"/>
  <c r="AT141" i="3" l="1"/>
  <c r="AS491" i="3"/>
  <c r="AR403" i="3"/>
  <c r="AS75" i="3"/>
  <c r="AT337" i="3"/>
  <c r="AR235" i="3"/>
  <c r="AT129" i="3"/>
  <c r="AR159" i="3"/>
  <c r="AR273" i="3"/>
  <c r="AR73" i="3"/>
  <c r="AR417" i="3"/>
  <c r="AR299" i="3"/>
  <c r="AQ349" i="3"/>
  <c r="AS233" i="3"/>
  <c r="AT35" i="3"/>
  <c r="AS243" i="3"/>
  <c r="AR421" i="3"/>
  <c r="AS329" i="3"/>
  <c r="AR191" i="3"/>
  <c r="AV383" i="3"/>
  <c r="AR414" i="3"/>
  <c r="AP15" i="4" s="1"/>
  <c r="AR393" i="3"/>
  <c r="AR433" i="3"/>
  <c r="AV377" i="3"/>
  <c r="AQ485" i="3"/>
  <c r="AQ385" i="3"/>
  <c r="AT317" i="3"/>
  <c r="AV251" i="3"/>
  <c r="AW251" i="3" s="1"/>
  <c r="AS269" i="3"/>
  <c r="AR281" i="3"/>
  <c r="AR484" i="3"/>
  <c r="AP17" i="4" s="1"/>
  <c r="AR244" i="3"/>
  <c r="AP10" i="4" s="1"/>
  <c r="AS147" i="3"/>
  <c r="AW19" i="3"/>
  <c r="AQ175" i="3"/>
  <c r="AR494" i="3"/>
  <c r="AP18" i="4" s="1"/>
  <c r="AR255" i="3"/>
  <c r="AR259" i="3"/>
  <c r="AR131" i="3"/>
  <c r="AS487" i="3"/>
  <c r="AQ289" i="3"/>
  <c r="AQ321" i="3"/>
  <c r="AQ213" i="3"/>
  <c r="AS475" i="3"/>
  <c r="AU469" i="3"/>
  <c r="AS155" i="3"/>
  <c r="AS497" i="3"/>
  <c r="AR512" i="3"/>
  <c r="AP19" i="4" s="1"/>
  <c r="AS157" i="3"/>
  <c r="AR323" i="3"/>
  <c r="AR331" i="3"/>
  <c r="AP61" i="3"/>
  <c r="AN4" i="4"/>
  <c r="AR384" i="3"/>
  <c r="AP14" i="4" s="1"/>
  <c r="AS397" i="3"/>
  <c r="AR237" i="3"/>
  <c r="AT413" i="3"/>
  <c r="AU413" i="3" s="1"/>
  <c r="AR493" i="3"/>
  <c r="AQ149" i="3"/>
  <c r="AS515" i="3"/>
  <c r="AR212" i="3"/>
  <c r="AP9" i="4" s="1"/>
  <c r="AT139" i="3"/>
  <c r="AU139" i="3" s="1"/>
  <c r="AR148" i="3"/>
  <c r="AP7" i="4" s="1"/>
  <c r="AR133" i="3"/>
  <c r="AR65" i="3"/>
  <c r="AR151" i="3"/>
  <c r="AS315" i="3"/>
  <c r="AR174" i="3"/>
  <c r="AP8" i="4" s="1"/>
  <c r="AR457" i="3"/>
  <c r="AR285" i="3"/>
  <c r="AR379" i="3"/>
  <c r="AR521" i="3"/>
  <c r="AR335" i="3"/>
  <c r="AR320" i="3"/>
  <c r="AS215" i="3"/>
  <c r="AR348" i="3"/>
  <c r="AP13" i="4" s="1"/>
  <c r="AT445" i="3"/>
  <c r="AU444" i="3"/>
  <c r="AT486" i="3"/>
  <c r="AT487" i="3"/>
  <c r="AR257" i="3"/>
  <c r="AR227" i="3"/>
  <c r="AQ245" i="3"/>
  <c r="AT453" i="3"/>
  <c r="AS247" i="3"/>
  <c r="AT246" i="3"/>
  <c r="AR288" i="3"/>
  <c r="AP11" i="4" s="1"/>
  <c r="AT351" i="3"/>
  <c r="AU351" i="3" s="1"/>
  <c r="AS387" i="3"/>
  <c r="AT387" i="3" s="1"/>
  <c r="AR489" i="3"/>
  <c r="AR495" i="3" s="1"/>
  <c r="AR442" i="3"/>
  <c r="AP16" i="4" s="1"/>
  <c r="AS416" i="3"/>
  <c r="AT161" i="3"/>
  <c r="AS520" i="3"/>
  <c r="AQ20" i="4" s="1"/>
  <c r="AR505" i="3"/>
  <c r="AQ443" i="3"/>
  <c r="AQ495" i="3"/>
  <c r="AS121" i="3"/>
  <c r="AR165" i="3"/>
  <c r="AS177" i="3"/>
  <c r="AR419" i="3"/>
  <c r="AQ513" i="3"/>
  <c r="AT93" i="3"/>
  <c r="AR153" i="3"/>
  <c r="AS209" i="3"/>
  <c r="AQ415" i="3"/>
  <c r="AS472" i="3"/>
  <c r="AS282" i="3"/>
  <c r="AS290" i="3"/>
  <c r="AR473" i="3"/>
  <c r="AS302" i="3"/>
  <c r="AS310" i="3"/>
  <c r="AS420" i="3"/>
  <c r="AS262" i="3"/>
  <c r="AT446" i="3"/>
  <c r="AT506" i="3"/>
  <c r="AS447" i="3"/>
  <c r="AS294" i="3"/>
  <c r="AS390" i="3"/>
  <c r="AT266" i="3"/>
  <c r="AR295" i="3"/>
  <c r="AS295" i="3" s="1"/>
  <c r="AV342" i="3"/>
  <c r="AU248" i="3"/>
  <c r="AS406" i="3"/>
  <c r="AS407" i="3" s="1"/>
  <c r="AS332" i="3"/>
  <c r="AS333" i="3"/>
  <c r="AT352" i="3"/>
  <c r="AS264" i="3"/>
  <c r="AS426" i="3"/>
  <c r="AT374" i="3"/>
  <c r="AR265" i="3"/>
  <c r="AS375" i="3"/>
  <c r="AU454" i="3"/>
  <c r="AT502" i="3"/>
  <c r="AT455" i="3"/>
  <c r="AU455" i="3" s="1"/>
  <c r="AS272" i="3"/>
  <c r="AS273" i="3" s="1"/>
  <c r="AS503" i="3"/>
  <c r="AS260" i="3"/>
  <c r="AS306" i="3"/>
  <c r="AS307" i="3"/>
  <c r="AS470" i="3"/>
  <c r="AT464" i="3"/>
  <c r="AS392" i="3"/>
  <c r="AU466" i="3"/>
  <c r="AV476" i="3"/>
  <c r="AS465" i="3"/>
  <c r="AS296" i="3"/>
  <c r="AS297" i="3"/>
  <c r="AT467" i="3"/>
  <c r="AS448" i="3"/>
  <c r="AT430" i="3"/>
  <c r="AS388" i="3"/>
  <c r="AS372" i="3"/>
  <c r="AR449" i="3"/>
  <c r="AS431" i="3"/>
  <c r="AT431" i="3" s="1"/>
  <c r="AR389" i="3"/>
  <c r="AS389" i="3" s="1"/>
  <c r="AU424" i="3"/>
  <c r="AS354" i="3"/>
  <c r="AU498" i="3"/>
  <c r="AU518" i="3"/>
  <c r="AU519" i="3" s="1"/>
  <c r="AS292" i="3"/>
  <c r="AT300" i="3"/>
  <c r="AT301" i="3"/>
  <c r="AU510" i="3"/>
  <c r="AU482" i="3"/>
  <c r="AU350" i="3"/>
  <c r="AT434" i="3"/>
  <c r="AR291" i="3"/>
  <c r="AS435" i="3"/>
  <c r="AT435" i="3" s="1"/>
  <c r="AS322" i="3"/>
  <c r="AT356" i="3"/>
  <c r="AU276" i="3"/>
  <c r="AU277" i="3" s="1"/>
  <c r="AS507" i="3"/>
  <c r="AU422" i="3"/>
  <c r="AU412" i="3"/>
  <c r="AT423" i="3"/>
  <c r="AU423" i="3" s="1"/>
  <c r="AS308" i="3"/>
  <c r="AU343" i="3"/>
  <c r="AW376" i="3"/>
  <c r="AS304" i="3"/>
  <c r="AR305" i="3"/>
  <c r="AS305" i="3" s="1"/>
  <c r="AR427" i="3"/>
  <c r="AT480" i="3"/>
  <c r="AU428" i="3"/>
  <c r="AS378" i="3"/>
  <c r="AT429" i="3"/>
  <c r="AU429" i="3" s="1"/>
  <c r="AV370" i="3"/>
  <c r="AV371" i="3" s="1"/>
  <c r="AT340" i="3"/>
  <c r="AT341" i="3" s="1"/>
  <c r="AS432" i="3"/>
  <c r="AS433" i="3" s="1"/>
  <c r="AR471" i="3"/>
  <c r="AU477" i="3"/>
  <c r="AS258" i="3"/>
  <c r="AW250" i="3"/>
  <c r="AR293" i="3"/>
  <c r="AT425" i="3"/>
  <c r="AR355" i="3"/>
  <c r="AS400" i="3"/>
  <c r="AS401" i="3"/>
  <c r="AS280" i="3"/>
  <c r="AT314" i="3"/>
  <c r="AT386" i="3"/>
  <c r="AS360" i="3"/>
  <c r="AR361" i="3"/>
  <c r="AR283" i="3"/>
  <c r="AT483" i="3"/>
  <c r="AR303" i="3"/>
  <c r="AS318" i="3"/>
  <c r="AS319" i="3"/>
  <c r="AV312" i="3"/>
  <c r="AV362" i="3"/>
  <c r="AT346" i="3"/>
  <c r="AT347" i="3"/>
  <c r="AU313" i="3"/>
  <c r="AR263" i="3"/>
  <c r="AS488" i="3"/>
  <c r="AS494" i="3" s="1"/>
  <c r="AQ18" i="4" s="1"/>
  <c r="AR391" i="3"/>
  <c r="AS267" i="3"/>
  <c r="AT267" i="3" s="1"/>
  <c r="AT268" i="3"/>
  <c r="AT474" i="3"/>
  <c r="AU316" i="3"/>
  <c r="AT462" i="3"/>
  <c r="AS438" i="3"/>
  <c r="AS353" i="3"/>
  <c r="AU478" i="3"/>
  <c r="AS368" i="3"/>
  <c r="AS369" i="3"/>
  <c r="AT436" i="3"/>
  <c r="AS463" i="3"/>
  <c r="AR439" i="3"/>
  <c r="AV404" i="3"/>
  <c r="AT479" i="3"/>
  <c r="AS437" i="3"/>
  <c r="AS398" i="3"/>
  <c r="AS504" i="3"/>
  <c r="AU405" i="3"/>
  <c r="AV405" i="3" s="1"/>
  <c r="AS460" i="3"/>
  <c r="AS461" i="3" s="1"/>
  <c r="AS334" i="3"/>
  <c r="AV468" i="3"/>
  <c r="AV469" i="3"/>
  <c r="AR399" i="3"/>
  <c r="AS500" i="3"/>
  <c r="AU336" i="3"/>
  <c r="AU337" i="3" s="1"/>
  <c r="AW382" i="3"/>
  <c r="AW383" i="3"/>
  <c r="AY394" i="3"/>
  <c r="AY395" i="3" s="1"/>
  <c r="AR501" i="3"/>
  <c r="AS501" i="3" s="1"/>
  <c r="AS508" i="3"/>
  <c r="AU278" i="3"/>
  <c r="AS410" i="3"/>
  <c r="AS411" i="3" s="1"/>
  <c r="AU326" i="3"/>
  <c r="AU327" i="3"/>
  <c r="AT328" i="3"/>
  <c r="AT274" i="3"/>
  <c r="AT270" i="3"/>
  <c r="AR509" i="3"/>
  <c r="AT514" i="3"/>
  <c r="AT279" i="3"/>
  <c r="AS366" i="3"/>
  <c r="AS252" i="3"/>
  <c r="AT286" i="3"/>
  <c r="AS275" i="3"/>
  <c r="AS271" i="3"/>
  <c r="AT396" i="3"/>
  <c r="AS408" i="3"/>
  <c r="AR367" i="3"/>
  <c r="AT324" i="3"/>
  <c r="AR253" i="3"/>
  <c r="AS287" i="3"/>
  <c r="AS456" i="3"/>
  <c r="AR409" i="3"/>
  <c r="AS325" i="3"/>
  <c r="AS458" i="3"/>
  <c r="AS459" i="3" s="1"/>
  <c r="AS440" i="3"/>
  <c r="AT364" i="3"/>
  <c r="AT365" i="3"/>
  <c r="AS298" i="3"/>
  <c r="AS330" i="3"/>
  <c r="AT516" i="3"/>
  <c r="AS418" i="3"/>
  <c r="AR441" i="3"/>
  <c r="AU452" i="3"/>
  <c r="AS256" i="3"/>
  <c r="AS517" i="3"/>
  <c r="AT490" i="3"/>
  <c r="AS284" i="3"/>
  <c r="AT380" i="3"/>
  <c r="AT381" i="3"/>
  <c r="AT338" i="3"/>
  <c r="AT496" i="3"/>
  <c r="AS402" i="3"/>
  <c r="AS403" i="3"/>
  <c r="AT358" i="3"/>
  <c r="AT359" i="3" s="1"/>
  <c r="AS254" i="3"/>
  <c r="AS450" i="3"/>
  <c r="AS451" i="3"/>
  <c r="AS339" i="3"/>
  <c r="AS344" i="3"/>
  <c r="AS492" i="3"/>
  <c r="AT214" i="3"/>
  <c r="AT232" i="3"/>
  <c r="AT233" i="3" s="1"/>
  <c r="AT228" i="3"/>
  <c r="AS229" i="3"/>
  <c r="AT229" i="3" s="1"/>
  <c r="AS234" i="3"/>
  <c r="AV224" i="3"/>
  <c r="AU218" i="3"/>
  <c r="AU219" i="3" s="1"/>
  <c r="AT220" i="3"/>
  <c r="AS221" i="3"/>
  <c r="AT221" i="3" s="1"/>
  <c r="AT242" i="3"/>
  <c r="AT243" i="3"/>
  <c r="AS238" i="3"/>
  <c r="AR239" i="3"/>
  <c r="AS226" i="3"/>
  <c r="AS230" i="3"/>
  <c r="AS231" i="3"/>
  <c r="AS240" i="3"/>
  <c r="AR241" i="3"/>
  <c r="AS241" i="3" s="1"/>
  <c r="AS236" i="3"/>
  <c r="AS222" i="3"/>
  <c r="AR223" i="3"/>
  <c r="AS223" i="3" s="1"/>
  <c r="AS216" i="3"/>
  <c r="AU225" i="3"/>
  <c r="AR217" i="3"/>
  <c r="AS217" i="3" s="1"/>
  <c r="AS198" i="3"/>
  <c r="AU192" i="3"/>
  <c r="AT184" i="3"/>
  <c r="AT178" i="3"/>
  <c r="AT179" i="3" s="1"/>
  <c r="AS190" i="3"/>
  <c r="AS206" i="3"/>
  <c r="AS202" i="3"/>
  <c r="AT193" i="3"/>
  <c r="AS210" i="3"/>
  <c r="AR211" i="3"/>
  <c r="AS211" i="3" s="1"/>
  <c r="AT204" i="3"/>
  <c r="AS205" i="3"/>
  <c r="AT205" i="3" s="1"/>
  <c r="AS194" i="3"/>
  <c r="AS195" i="3" s="1"/>
  <c r="AT208" i="3"/>
  <c r="AS186" i="3"/>
  <c r="AR187" i="3"/>
  <c r="AV200" i="3"/>
  <c r="AV201" i="3"/>
  <c r="AR203" i="3"/>
  <c r="AS185" i="3"/>
  <c r="AS188" i="3"/>
  <c r="AS189" i="3" s="1"/>
  <c r="AS196" i="3"/>
  <c r="AR197" i="3"/>
  <c r="AS197" i="3" s="1"/>
  <c r="AS182" i="3"/>
  <c r="AS183" i="3" s="1"/>
  <c r="AT176" i="3"/>
  <c r="AS180" i="3"/>
  <c r="AR181" i="3"/>
  <c r="AR199" i="3"/>
  <c r="AS162" i="3"/>
  <c r="AW172" i="3"/>
  <c r="AR163" i="3"/>
  <c r="AU168" i="3"/>
  <c r="AU169" i="3" s="1"/>
  <c r="AT154" i="3"/>
  <c r="AV173" i="3"/>
  <c r="AS166" i="3"/>
  <c r="AS167" i="3"/>
  <c r="AS164" i="3"/>
  <c r="AS150" i="3"/>
  <c r="AV170" i="3"/>
  <c r="AS152" i="3"/>
  <c r="AS153" i="3" s="1"/>
  <c r="AS158" i="3"/>
  <c r="AS159" i="3"/>
  <c r="AU160" i="3"/>
  <c r="AT156" i="3"/>
  <c r="AT157" i="3" s="1"/>
  <c r="AT146" i="3"/>
  <c r="AV144" i="3"/>
  <c r="AV136" i="3"/>
  <c r="AS126" i="3"/>
  <c r="AS127" i="3" s="1"/>
  <c r="AS130" i="3"/>
  <c r="AS132" i="3"/>
  <c r="AU134" i="3"/>
  <c r="AU135" i="3" s="1"/>
  <c r="AU138" i="3"/>
  <c r="AU145" i="3"/>
  <c r="AU140" i="3"/>
  <c r="AU137" i="3"/>
  <c r="AT142" i="3"/>
  <c r="AT143" i="3"/>
  <c r="AU128" i="3"/>
  <c r="AU129" i="3" s="1"/>
  <c r="AT120" i="3"/>
  <c r="AS115" i="3"/>
  <c r="AR124" i="3"/>
  <c r="AP6" i="4" s="1"/>
  <c r="AQ125" i="3"/>
  <c r="AR119" i="3"/>
  <c r="AS100" i="3"/>
  <c r="AR101" i="3"/>
  <c r="AS108" i="3"/>
  <c r="AT114" i="3"/>
  <c r="AV112" i="3"/>
  <c r="AS116" i="3"/>
  <c r="AS117" i="3" s="1"/>
  <c r="AR109" i="3"/>
  <c r="AU110" i="3"/>
  <c r="AS118" i="3"/>
  <c r="AU122" i="3"/>
  <c r="AU123" i="3"/>
  <c r="AW104" i="3"/>
  <c r="AW105" i="3"/>
  <c r="AT111" i="3"/>
  <c r="AU111" i="3" s="1"/>
  <c r="AT106" i="3"/>
  <c r="AU102" i="3"/>
  <c r="AU103" i="3" s="1"/>
  <c r="AS107" i="3"/>
  <c r="AR89" i="3"/>
  <c r="AQ13" i="3"/>
  <c r="AS85" i="3"/>
  <c r="AQ60" i="3"/>
  <c r="AR30" i="3"/>
  <c r="AR31" i="3" s="1"/>
  <c r="AQ97" i="3"/>
  <c r="AR96" i="3"/>
  <c r="AP5" i="4" s="1"/>
  <c r="AS71" i="3"/>
  <c r="AS98" i="3"/>
  <c r="AR99" i="3"/>
  <c r="AS80" i="3"/>
  <c r="AS81" i="3" s="1"/>
  <c r="AU92" i="3"/>
  <c r="AR63" i="3"/>
  <c r="AT68" i="3"/>
  <c r="AS69" i="3"/>
  <c r="AT90" i="3"/>
  <c r="AS64" i="3"/>
  <c r="AT70" i="3"/>
  <c r="AS88" i="3"/>
  <c r="AT84" i="3"/>
  <c r="AT74" i="3"/>
  <c r="AT75" i="3" s="1"/>
  <c r="AT76" i="3"/>
  <c r="AT77" i="3" s="1"/>
  <c r="AU82" i="3"/>
  <c r="AT83" i="3"/>
  <c r="AV78" i="3"/>
  <c r="AU79" i="3"/>
  <c r="AS72" i="3"/>
  <c r="AS73" i="3"/>
  <c r="AS86" i="3"/>
  <c r="AS87" i="3" s="1"/>
  <c r="AU66" i="3"/>
  <c r="AU67" i="3"/>
  <c r="AS62" i="3"/>
  <c r="AU94" i="3"/>
  <c r="AU95" i="3"/>
  <c r="AT58" i="3"/>
  <c r="AT59" i="3" s="1"/>
  <c r="AS25" i="3"/>
  <c r="AZ15" i="3"/>
  <c r="AS39" i="3"/>
  <c r="AM23" i="4"/>
  <c r="AT53" i="3"/>
  <c r="AS21" i="3"/>
  <c r="AU57" i="3"/>
  <c r="AT43" i="3"/>
  <c r="AV17" i="3"/>
  <c r="AS33" i="3"/>
  <c r="AR12" i="3"/>
  <c r="AQ28" i="3"/>
  <c r="AO3" i="4" s="1"/>
  <c r="AP29" i="3"/>
  <c r="AX3" i="3"/>
  <c r="AT45" i="3"/>
  <c r="AR11" i="3"/>
  <c r="AT51" i="3"/>
  <c r="AS9" i="3"/>
  <c r="AS10" i="3"/>
  <c r="AQ2" i="4" s="1"/>
  <c r="AU5" i="3"/>
  <c r="AU40" i="3"/>
  <c r="AT32" i="3"/>
  <c r="AY26" i="3"/>
  <c r="AT22" i="3"/>
  <c r="AS23" i="3"/>
  <c r="AX27" i="3"/>
  <c r="AU54" i="3"/>
  <c r="AV46" i="3"/>
  <c r="AW6" i="3"/>
  <c r="AT55" i="3"/>
  <c r="AU47" i="3"/>
  <c r="AV7" i="3"/>
  <c r="AY2" i="3"/>
  <c r="AT24" i="3"/>
  <c r="AT41" i="3"/>
  <c r="AU42" i="3"/>
  <c r="AU44" i="3"/>
  <c r="AX48" i="3"/>
  <c r="AT20" i="3"/>
  <c r="AT38" i="3"/>
  <c r="AU50" i="3"/>
  <c r="BA14" i="3"/>
  <c r="AT8" i="3"/>
  <c r="AT10" i="3" s="1"/>
  <c r="AR2" i="4" s="1"/>
  <c r="AU52" i="3"/>
  <c r="AW49" i="3"/>
  <c r="AV36" i="3"/>
  <c r="AV37" i="3" s="1"/>
  <c r="AX18" i="3"/>
  <c r="AU34" i="3"/>
  <c r="AV56" i="3"/>
  <c r="AW16" i="3"/>
  <c r="AV4" i="3"/>
  <c r="AS237" i="3" l="1"/>
  <c r="AT329" i="3"/>
  <c r="AS257" i="3"/>
  <c r="AU445" i="3"/>
  <c r="AS131" i="3"/>
  <c r="AT269" i="3"/>
  <c r="AS191" i="3"/>
  <c r="AU453" i="3"/>
  <c r="AT437" i="3"/>
  <c r="AT155" i="3"/>
  <c r="AS151" i="3"/>
  <c r="AS291" i="3"/>
  <c r="AT520" i="3"/>
  <c r="AR20" i="4" s="1"/>
  <c r="AS293" i="3"/>
  <c r="AT475" i="3"/>
  <c r="AS509" i="3"/>
  <c r="AT517" i="3"/>
  <c r="AS133" i="3"/>
  <c r="AS493" i="3"/>
  <c r="AT339" i="3"/>
  <c r="AW377" i="3"/>
  <c r="AV343" i="3"/>
  <c r="AS384" i="3"/>
  <c r="AQ14" i="4" s="1"/>
  <c r="AS473" i="3"/>
  <c r="AS163" i="3"/>
  <c r="AT315" i="3"/>
  <c r="AU315" i="3" s="1"/>
  <c r="AT497" i="3"/>
  <c r="AU497" i="3" s="1"/>
  <c r="AS331" i="3"/>
  <c r="AT331" i="3" s="1"/>
  <c r="AR443" i="3"/>
  <c r="AS281" i="3"/>
  <c r="AX19" i="3"/>
  <c r="AT287" i="3"/>
  <c r="AS288" i="3"/>
  <c r="AQ11" i="4" s="1"/>
  <c r="AS253" i="3"/>
  <c r="AU161" i="3"/>
  <c r="AV137" i="3"/>
  <c r="AV225" i="3"/>
  <c r="AS367" i="3"/>
  <c r="AS414" i="3"/>
  <c r="AQ15" i="4" s="1"/>
  <c r="AV145" i="3"/>
  <c r="AT397" i="3"/>
  <c r="AQ61" i="3"/>
  <c r="AO4" i="4"/>
  <c r="AS181" i="3"/>
  <c r="AS391" i="3"/>
  <c r="AT391" i="3" s="1"/>
  <c r="AS212" i="3"/>
  <c r="AQ9" i="4" s="1"/>
  <c r="AS361" i="3"/>
  <c r="AS227" i="3"/>
  <c r="AT465" i="3"/>
  <c r="AS355" i="3"/>
  <c r="AT355" i="3" s="1"/>
  <c r="AU425" i="3"/>
  <c r="AR349" i="3"/>
  <c r="AT69" i="3"/>
  <c r="AR415" i="3"/>
  <c r="AS439" i="3"/>
  <c r="AV477" i="3"/>
  <c r="AW477" i="3" s="1"/>
  <c r="AT177" i="3"/>
  <c r="AR321" i="3"/>
  <c r="AP12" i="4"/>
  <c r="AS285" i="3"/>
  <c r="AS512" i="3"/>
  <c r="AQ19" i="4" s="1"/>
  <c r="AS484" i="3"/>
  <c r="AQ17" i="4" s="1"/>
  <c r="AV444" i="3"/>
  <c r="AV445" i="3" s="1"/>
  <c r="AT463" i="3"/>
  <c r="AU467" i="3"/>
  <c r="AS441" i="3"/>
  <c r="AS174" i="3"/>
  <c r="AQ8" i="4" s="1"/>
  <c r="AS521" i="3"/>
  <c r="AU193" i="3"/>
  <c r="AU479" i="3"/>
  <c r="AS417" i="3"/>
  <c r="AS442" i="3"/>
  <c r="AQ16" i="4" s="1"/>
  <c r="AT416" i="3"/>
  <c r="AT353" i="3"/>
  <c r="AS323" i="3"/>
  <c r="AS348" i="3"/>
  <c r="AQ13" i="4" s="1"/>
  <c r="AT447" i="3"/>
  <c r="AW173" i="3"/>
  <c r="AR175" i="3"/>
  <c r="AS263" i="3"/>
  <c r="AS320" i="3"/>
  <c r="AQ12" i="4" s="1"/>
  <c r="AS148" i="3"/>
  <c r="AT271" i="3"/>
  <c r="AT375" i="3"/>
  <c r="AR149" i="3"/>
  <c r="AT185" i="3"/>
  <c r="AS427" i="3"/>
  <c r="AR213" i="3"/>
  <c r="AS203" i="3"/>
  <c r="AS239" i="3"/>
  <c r="AS265" i="3"/>
  <c r="AS244" i="3"/>
  <c r="AQ10" i="4" s="1"/>
  <c r="AR245" i="3"/>
  <c r="AR385" i="3"/>
  <c r="AS471" i="3"/>
  <c r="AR13" i="3"/>
  <c r="AT247" i="3"/>
  <c r="AU246" i="3"/>
  <c r="AR513" i="3"/>
  <c r="AS89" i="3"/>
  <c r="AS303" i="3"/>
  <c r="AS449" i="3"/>
  <c r="AR485" i="3"/>
  <c r="AT115" i="3"/>
  <c r="AU483" i="3"/>
  <c r="AS65" i="3"/>
  <c r="AS187" i="3"/>
  <c r="AT515" i="3"/>
  <c r="AT521" i="3" s="1"/>
  <c r="AS283" i="3"/>
  <c r="AU486" i="3"/>
  <c r="AR289" i="3"/>
  <c r="AW312" i="3"/>
  <c r="AU380" i="3"/>
  <c r="AV313" i="3"/>
  <c r="AW313" i="3" s="1"/>
  <c r="AT254" i="3"/>
  <c r="AT440" i="3"/>
  <c r="AU274" i="3"/>
  <c r="AT504" i="3"/>
  <c r="AT275" i="3"/>
  <c r="AU275" i="3" s="1"/>
  <c r="AT398" i="3"/>
  <c r="AT488" i="3"/>
  <c r="AT308" i="3"/>
  <c r="AV498" i="3"/>
  <c r="AV248" i="3"/>
  <c r="AU358" i="3"/>
  <c r="AU359" i="3" s="1"/>
  <c r="AT458" i="3"/>
  <c r="AT459" i="3" s="1"/>
  <c r="AS399" i="3"/>
  <c r="AS489" i="3"/>
  <c r="AS309" i="3"/>
  <c r="AU499" i="3"/>
  <c r="AT470" i="3"/>
  <c r="AU249" i="3"/>
  <c r="AW342" i="3"/>
  <c r="AT402" i="3"/>
  <c r="AT354" i="3"/>
  <c r="AT306" i="3"/>
  <c r="AT307" i="3"/>
  <c r="AU328" i="3"/>
  <c r="AU329" i="3" s="1"/>
  <c r="AX250" i="3"/>
  <c r="AX251" i="3"/>
  <c r="AV412" i="3"/>
  <c r="AV413" i="3"/>
  <c r="AT260" i="3"/>
  <c r="AU496" i="3"/>
  <c r="AU346" i="3"/>
  <c r="AU347" i="3" s="1"/>
  <c r="AT258" i="3"/>
  <c r="AV422" i="3"/>
  <c r="AV424" i="3"/>
  <c r="AS261" i="3"/>
  <c r="AT456" i="3"/>
  <c r="AV326" i="3"/>
  <c r="AW404" i="3"/>
  <c r="AW362" i="3"/>
  <c r="AS259" i="3"/>
  <c r="AU266" i="3"/>
  <c r="AU338" i="3"/>
  <c r="AU339" i="3"/>
  <c r="AS457" i="3"/>
  <c r="AT410" i="3"/>
  <c r="AT411" i="3" s="1"/>
  <c r="AV363" i="3"/>
  <c r="AT390" i="3"/>
  <c r="AU436" i="3"/>
  <c r="AT372" i="3"/>
  <c r="AU324" i="3"/>
  <c r="AT284" i="3"/>
  <c r="AT318" i="3"/>
  <c r="AT319" i="3"/>
  <c r="AU490" i="3"/>
  <c r="AT508" i="3"/>
  <c r="AU340" i="3"/>
  <c r="AU341" i="3" s="1"/>
  <c r="AU356" i="3"/>
  <c r="AT388" i="3"/>
  <c r="AT389" i="3" s="1"/>
  <c r="AU502" i="3"/>
  <c r="AU506" i="3"/>
  <c r="AT408" i="3"/>
  <c r="AT507" i="3"/>
  <c r="AS409" i="3"/>
  <c r="AT368" i="3"/>
  <c r="AT369" i="3" s="1"/>
  <c r="AT378" i="3"/>
  <c r="AT448" i="3"/>
  <c r="AT262" i="3"/>
  <c r="AT263" i="3" s="1"/>
  <c r="AX382" i="3"/>
  <c r="AX383" i="3" s="1"/>
  <c r="AV452" i="3"/>
  <c r="AV453" i="3" s="1"/>
  <c r="AT420" i="3"/>
  <c r="AU286" i="3"/>
  <c r="AV428" i="3"/>
  <c r="AT418" i="3"/>
  <c r="AT360" i="3"/>
  <c r="AT310" i="3"/>
  <c r="AS419" i="3"/>
  <c r="AT419" i="3" s="1"/>
  <c r="AT500" i="3"/>
  <c r="AS311" i="3"/>
  <c r="AT492" i="3"/>
  <c r="AU462" i="3"/>
  <c r="AT366" i="3"/>
  <c r="AW476" i="3"/>
  <c r="AV316" i="3"/>
  <c r="AU314" i="3"/>
  <c r="AV466" i="3"/>
  <c r="AT290" i="3"/>
  <c r="AT291" i="3" s="1"/>
  <c r="AT298" i="3"/>
  <c r="AT392" i="3"/>
  <c r="AS299" i="3"/>
  <c r="AU300" i="3"/>
  <c r="AU352" i="3"/>
  <c r="AT460" i="3"/>
  <c r="AT292" i="3"/>
  <c r="AT450" i="3"/>
  <c r="AT451" i="3"/>
  <c r="AU364" i="3"/>
  <c r="AU365" i="3"/>
  <c r="AU268" i="3"/>
  <c r="AT400" i="3"/>
  <c r="AT401" i="3"/>
  <c r="AT332" i="3"/>
  <c r="AT472" i="3"/>
  <c r="AT473" i="3"/>
  <c r="AV276" i="3"/>
  <c r="AT272" i="3"/>
  <c r="AV278" i="3"/>
  <c r="AU279" i="3"/>
  <c r="AV279" i="3" s="1"/>
  <c r="AT432" i="3"/>
  <c r="AT433" i="3"/>
  <c r="AS373" i="3"/>
  <c r="AT294" i="3"/>
  <c r="AT295" i="3" s="1"/>
  <c r="AT325" i="3"/>
  <c r="AT491" i="3"/>
  <c r="AT357" i="3"/>
  <c r="AT503" i="3"/>
  <c r="AZ394" i="3"/>
  <c r="AZ395" i="3"/>
  <c r="AW370" i="3"/>
  <c r="AW371" i="3" s="1"/>
  <c r="AT322" i="3"/>
  <c r="AU430" i="3"/>
  <c r="AU446" i="3"/>
  <c r="AU396" i="3"/>
  <c r="AV478" i="3"/>
  <c r="AV454" i="3"/>
  <c r="AT256" i="3"/>
  <c r="AS379" i="3"/>
  <c r="AU434" i="3"/>
  <c r="AV336" i="3"/>
  <c r="AV337" i="3" s="1"/>
  <c r="AS421" i="3"/>
  <c r="AU480" i="3"/>
  <c r="AT296" i="3"/>
  <c r="AU374" i="3"/>
  <c r="AT252" i="3"/>
  <c r="AT253" i="3" s="1"/>
  <c r="AT438" i="3"/>
  <c r="AT439" i="3" s="1"/>
  <c r="AT481" i="3"/>
  <c r="AV350" i="3"/>
  <c r="AV351" i="3" s="1"/>
  <c r="AU516" i="3"/>
  <c r="AT302" i="3"/>
  <c r="AU386" i="3"/>
  <c r="AV482" i="3"/>
  <c r="AT426" i="3"/>
  <c r="AW468" i="3"/>
  <c r="AV510" i="3"/>
  <c r="AT264" i="3"/>
  <c r="AT344" i="3"/>
  <c r="AT330" i="3"/>
  <c r="AT334" i="3"/>
  <c r="AU317" i="3"/>
  <c r="AU511" i="3"/>
  <c r="AS345" i="3"/>
  <c r="AS335" i="3"/>
  <c r="AT335" i="3" s="1"/>
  <c r="AT280" i="3"/>
  <c r="AU514" i="3"/>
  <c r="AU474" i="3"/>
  <c r="AU475" i="3"/>
  <c r="AT304" i="3"/>
  <c r="AS393" i="3"/>
  <c r="AT282" i="3"/>
  <c r="AS255" i="3"/>
  <c r="AU270" i="3"/>
  <c r="AS505" i="3"/>
  <c r="AX376" i="3"/>
  <c r="AV518" i="3"/>
  <c r="AV519" i="3"/>
  <c r="AU464" i="3"/>
  <c r="AT406" i="3"/>
  <c r="AT236" i="3"/>
  <c r="AT237" i="3" s="1"/>
  <c r="AT240" i="3"/>
  <c r="AT241" i="3" s="1"/>
  <c r="AT238" i="3"/>
  <c r="AT222" i="3"/>
  <c r="AT223" i="3"/>
  <c r="AU242" i="3"/>
  <c r="AU243" i="3" s="1"/>
  <c r="AU220" i="3"/>
  <c r="AV218" i="3"/>
  <c r="AU214" i="3"/>
  <c r="AT230" i="3"/>
  <c r="AT231" i="3" s="1"/>
  <c r="AT226" i="3"/>
  <c r="AW224" i="3"/>
  <c r="AW225" i="3" s="1"/>
  <c r="AT234" i="3"/>
  <c r="AS235" i="3"/>
  <c r="AT235" i="3" s="1"/>
  <c r="AU228" i="3"/>
  <c r="AU229" i="3" s="1"/>
  <c r="AU232" i="3"/>
  <c r="AU233" i="3" s="1"/>
  <c r="AT216" i="3"/>
  <c r="AT217" i="3" s="1"/>
  <c r="AT215" i="3"/>
  <c r="AT186" i="3"/>
  <c r="AW200" i="3"/>
  <c r="AW201" i="3" s="1"/>
  <c r="AU208" i="3"/>
  <c r="AT209" i="3"/>
  <c r="AT188" i="3"/>
  <c r="AT189" i="3" s="1"/>
  <c r="AU176" i="3"/>
  <c r="AT198" i="3"/>
  <c r="AT210" i="3"/>
  <c r="AT211" i="3" s="1"/>
  <c r="AT202" i="3"/>
  <c r="AT206" i="3"/>
  <c r="AT180" i="3"/>
  <c r="AT190" i="3"/>
  <c r="AT191" i="3" s="1"/>
  <c r="AV192" i="3"/>
  <c r="AS199" i="3"/>
  <c r="AT194" i="3"/>
  <c r="AT195" i="3" s="1"/>
  <c r="AU204" i="3"/>
  <c r="AS207" i="3"/>
  <c r="AU178" i="3"/>
  <c r="AU179" i="3" s="1"/>
  <c r="AT182" i="3"/>
  <c r="AT183" i="3" s="1"/>
  <c r="AU184" i="3"/>
  <c r="AT196" i="3"/>
  <c r="AT197" i="3" s="1"/>
  <c r="AT162" i="3"/>
  <c r="AU156" i="3"/>
  <c r="AU157" i="3" s="1"/>
  <c r="AV160" i="3"/>
  <c r="AV161" i="3" s="1"/>
  <c r="AT158" i="3"/>
  <c r="AT159" i="3" s="1"/>
  <c r="AV168" i="3"/>
  <c r="AV169" i="3" s="1"/>
  <c r="AX172" i="3"/>
  <c r="AT152" i="3"/>
  <c r="AT153" i="3" s="1"/>
  <c r="AW170" i="3"/>
  <c r="AV171" i="3"/>
  <c r="AW171" i="3" s="1"/>
  <c r="AT150" i="3"/>
  <c r="AT151" i="3" s="1"/>
  <c r="AT164" i="3"/>
  <c r="AS165" i="3"/>
  <c r="AT165" i="3" s="1"/>
  <c r="AT166" i="3"/>
  <c r="AT167" i="3" s="1"/>
  <c r="AU154" i="3"/>
  <c r="AU155" i="3"/>
  <c r="AV128" i="3"/>
  <c r="AV134" i="3"/>
  <c r="AV140" i="3"/>
  <c r="AV138" i="3"/>
  <c r="AV139" i="3" s="1"/>
  <c r="AT132" i="3"/>
  <c r="AU142" i="3"/>
  <c r="AU143" i="3"/>
  <c r="AU141" i="3"/>
  <c r="AT130" i="3"/>
  <c r="AT131" i="3" s="1"/>
  <c r="AT126" i="3"/>
  <c r="AT127" i="3"/>
  <c r="AW136" i="3"/>
  <c r="AW137" i="3"/>
  <c r="AW144" i="3"/>
  <c r="AW145" i="3" s="1"/>
  <c r="AU146" i="3"/>
  <c r="AT147" i="3"/>
  <c r="AU120" i="3"/>
  <c r="AT121" i="3"/>
  <c r="AV79" i="3"/>
  <c r="AU83" i="3"/>
  <c r="AS109" i="3"/>
  <c r="AT25" i="3"/>
  <c r="AT107" i="3"/>
  <c r="AS119" i="3"/>
  <c r="AS124" i="3"/>
  <c r="AQ6" i="4" s="1"/>
  <c r="AT100" i="3"/>
  <c r="AU106" i="3"/>
  <c r="AV102" i="3"/>
  <c r="AV103" i="3" s="1"/>
  <c r="AX104" i="3"/>
  <c r="AT118" i="3"/>
  <c r="AT116" i="3"/>
  <c r="AT117" i="3" s="1"/>
  <c r="AV122" i="3"/>
  <c r="AV123" i="3" s="1"/>
  <c r="AV110" i="3"/>
  <c r="AV111" i="3" s="1"/>
  <c r="AW112" i="3"/>
  <c r="AV113" i="3"/>
  <c r="AU114" i="3"/>
  <c r="AT108" i="3"/>
  <c r="AR125" i="3"/>
  <c r="AS101" i="3"/>
  <c r="AR97" i="3"/>
  <c r="AS63" i="3"/>
  <c r="AS96" i="3"/>
  <c r="AQ5" i="4" s="1"/>
  <c r="AS99" i="3"/>
  <c r="AT85" i="3"/>
  <c r="AR60" i="3"/>
  <c r="AS30" i="3"/>
  <c r="AS31" i="3" s="1"/>
  <c r="AT98" i="3"/>
  <c r="AV82" i="3"/>
  <c r="AU76" i="3"/>
  <c r="AU74" i="3"/>
  <c r="AU70" i="3"/>
  <c r="AU90" i="3"/>
  <c r="AT91" i="3"/>
  <c r="AU68" i="3"/>
  <c r="AT62" i="3"/>
  <c r="AT72" i="3"/>
  <c r="AT73" i="3"/>
  <c r="AW78" i="3"/>
  <c r="AT88" i="3"/>
  <c r="AT64" i="3"/>
  <c r="AV94" i="3"/>
  <c r="AV95" i="3"/>
  <c r="AV66" i="3"/>
  <c r="AV67" i="3"/>
  <c r="AU84" i="3"/>
  <c r="AT71" i="3"/>
  <c r="AV92" i="3"/>
  <c r="AU93" i="3"/>
  <c r="AT86" i="3"/>
  <c r="AT80" i="3"/>
  <c r="AT81" i="3" s="1"/>
  <c r="AU58" i="3"/>
  <c r="AU59" i="3" s="1"/>
  <c r="AN23" i="4"/>
  <c r="AU43" i="3"/>
  <c r="AT21" i="3"/>
  <c r="AY3" i="3"/>
  <c r="AT33" i="3"/>
  <c r="AQ29" i="3"/>
  <c r="AS12" i="3"/>
  <c r="AR28" i="3"/>
  <c r="AP3" i="4" s="1"/>
  <c r="AV5" i="3"/>
  <c r="AU41" i="3"/>
  <c r="AS11" i="3"/>
  <c r="AU55" i="3"/>
  <c r="AV47" i="3"/>
  <c r="AT9" i="3"/>
  <c r="AT11" i="3" s="1"/>
  <c r="AW7" i="3"/>
  <c r="AY27" i="3"/>
  <c r="AW4" i="3"/>
  <c r="AW56" i="3"/>
  <c r="AV44" i="3"/>
  <c r="AU38" i="3"/>
  <c r="AT39" i="3"/>
  <c r="AU45" i="3"/>
  <c r="AU22" i="3"/>
  <c r="AV52" i="3"/>
  <c r="AV34" i="3"/>
  <c r="AY48" i="3"/>
  <c r="AU35" i="3"/>
  <c r="AX49" i="3"/>
  <c r="AZ26" i="3"/>
  <c r="AX6" i="3"/>
  <c r="AU8" i="3"/>
  <c r="AU10" i="3" s="1"/>
  <c r="AS2" i="4" s="1"/>
  <c r="AW46" i="3"/>
  <c r="AV42" i="3"/>
  <c r="AU20" i="3"/>
  <c r="AV40" i="3"/>
  <c r="AU24" i="3"/>
  <c r="AY18" i="3"/>
  <c r="BB14" i="3"/>
  <c r="AX16" i="3"/>
  <c r="AV57" i="3"/>
  <c r="AW36" i="3"/>
  <c r="AW37" i="3" s="1"/>
  <c r="AT23" i="3"/>
  <c r="AU53" i="3"/>
  <c r="AV50" i="3"/>
  <c r="AU51" i="3"/>
  <c r="AV54" i="3"/>
  <c r="AU32" i="3"/>
  <c r="AW17" i="3"/>
  <c r="BA15" i="3"/>
  <c r="AZ2" i="3"/>
  <c r="AU507" i="3" l="1"/>
  <c r="AT181" i="3"/>
  <c r="AU353" i="3"/>
  <c r="AU503" i="3"/>
  <c r="AU357" i="3"/>
  <c r="AU491" i="3"/>
  <c r="AT493" i="3"/>
  <c r="AT199" i="3"/>
  <c r="AU115" i="3"/>
  <c r="AT133" i="3"/>
  <c r="AT149" i="3" s="1"/>
  <c r="AU517" i="3"/>
  <c r="AT311" i="3"/>
  <c r="AU215" i="3"/>
  <c r="AV215" i="3" s="1"/>
  <c r="AT449" i="3"/>
  <c r="AT293" i="3"/>
  <c r="AU520" i="3"/>
  <c r="AS20" i="4" s="1"/>
  <c r="AT409" i="3"/>
  <c r="AT299" i="3"/>
  <c r="AT361" i="3"/>
  <c r="AT163" i="3"/>
  <c r="AR61" i="3"/>
  <c r="AP4" i="4"/>
  <c r="AV511" i="3"/>
  <c r="AT261" i="3"/>
  <c r="AT239" i="3"/>
  <c r="AU239" i="3" s="1"/>
  <c r="AV317" i="3"/>
  <c r="AV425" i="3"/>
  <c r="AT203" i="3"/>
  <c r="AT227" i="3"/>
  <c r="AT148" i="3"/>
  <c r="AR7" i="4" s="1"/>
  <c r="AS149" i="3"/>
  <c r="AQ7" i="4"/>
  <c r="AW363" i="3"/>
  <c r="AU481" i="3"/>
  <c r="AV499" i="3"/>
  <c r="AS289" i="3"/>
  <c r="AS213" i="3"/>
  <c r="AU465" i="3"/>
  <c r="AT373" i="3"/>
  <c r="AT384" i="3"/>
  <c r="AR14" i="4" s="1"/>
  <c r="AV193" i="3"/>
  <c r="AT457" i="3"/>
  <c r="AS175" i="3"/>
  <c r="AT212" i="3"/>
  <c r="AR9" i="4" s="1"/>
  <c r="AU375" i="3"/>
  <c r="AT399" i="3"/>
  <c r="AT65" i="3"/>
  <c r="AS485" i="3"/>
  <c r="AS513" i="3"/>
  <c r="AS415" i="3"/>
  <c r="AV249" i="3"/>
  <c r="AT379" i="3"/>
  <c r="AT471" i="3"/>
  <c r="AV483" i="3"/>
  <c r="AW483" i="3" s="1"/>
  <c r="AT259" i="3"/>
  <c r="AT288" i="3"/>
  <c r="AR11" i="4" s="1"/>
  <c r="AV141" i="3"/>
  <c r="AT421" i="3"/>
  <c r="AS349" i="3"/>
  <c r="AT255" i="3"/>
  <c r="AT417" i="3"/>
  <c r="AU417" i="3" s="1"/>
  <c r="AT442" i="3"/>
  <c r="AR16" i="4" s="1"/>
  <c r="AU416" i="3"/>
  <c r="AT207" i="3"/>
  <c r="AU207" i="3" s="1"/>
  <c r="AU515" i="3"/>
  <c r="AS443" i="3"/>
  <c r="AS13" i="3"/>
  <c r="AT244" i="3"/>
  <c r="AT489" i="3"/>
  <c r="AS495" i="3"/>
  <c r="AW444" i="3"/>
  <c r="AT512" i="3"/>
  <c r="AR19" i="4" s="1"/>
  <c r="AT414" i="3"/>
  <c r="AR15" i="4" s="1"/>
  <c r="AV83" i="3"/>
  <c r="AX173" i="3"/>
  <c r="AU325" i="3"/>
  <c r="AS321" i="3"/>
  <c r="AU147" i="3"/>
  <c r="AV486" i="3"/>
  <c r="AU487" i="3"/>
  <c r="AV487" i="3" s="1"/>
  <c r="AT494" i="3"/>
  <c r="AR18" i="4" s="1"/>
  <c r="AT323" i="3"/>
  <c r="AT348" i="3"/>
  <c r="AR13" i="4" s="1"/>
  <c r="AT265" i="3"/>
  <c r="AT174" i="3"/>
  <c r="AU209" i="3"/>
  <c r="AT109" i="3"/>
  <c r="AT320" i="3"/>
  <c r="AR12" i="4" s="1"/>
  <c r="AS245" i="3"/>
  <c r="AV246" i="3"/>
  <c r="AT484" i="3"/>
  <c r="AR17" i="4" s="1"/>
  <c r="AU107" i="3"/>
  <c r="AS385" i="3"/>
  <c r="AU247" i="3"/>
  <c r="AT187" i="3"/>
  <c r="AT505" i="3"/>
  <c r="AU463" i="3"/>
  <c r="AU500" i="3"/>
  <c r="AU492" i="3"/>
  <c r="AU296" i="3"/>
  <c r="AU304" i="3"/>
  <c r="AU400" i="3"/>
  <c r="AU401" i="3" s="1"/>
  <c r="AW350" i="3"/>
  <c r="AV268" i="3"/>
  <c r="AW422" i="3"/>
  <c r="AU269" i="3"/>
  <c r="AU262" i="3"/>
  <c r="AU263" i="3" s="1"/>
  <c r="AV423" i="3"/>
  <c r="AW423" i="3" s="1"/>
  <c r="AU450" i="3"/>
  <c r="AU451" i="3" s="1"/>
  <c r="AU378" i="3"/>
  <c r="AV324" i="3"/>
  <c r="AV346" i="3"/>
  <c r="AV347" i="3" s="1"/>
  <c r="AV358" i="3"/>
  <c r="AV359" i="3" s="1"/>
  <c r="BA394" i="3"/>
  <c r="BA395" i="3" s="1"/>
  <c r="AU260" i="3"/>
  <c r="AU261" i="3" s="1"/>
  <c r="AV396" i="3"/>
  <c r="AU397" i="3"/>
  <c r="AU318" i="3"/>
  <c r="AU319" i="3" s="1"/>
  <c r="AV474" i="3"/>
  <c r="AV475" i="3"/>
  <c r="AV446" i="3"/>
  <c r="AU284" i="3"/>
  <c r="AU447" i="3"/>
  <c r="AT285" i="3"/>
  <c r="AU285" i="3" s="1"/>
  <c r="AV514" i="3"/>
  <c r="AV515" i="3"/>
  <c r="AU438" i="3"/>
  <c r="AU439" i="3"/>
  <c r="AV430" i="3"/>
  <c r="AX476" i="3"/>
  <c r="AU448" i="3"/>
  <c r="AU280" i="3"/>
  <c r="AU431" i="3"/>
  <c r="AV364" i="3"/>
  <c r="AV365" i="3" s="1"/>
  <c r="AU366" i="3"/>
  <c r="AU258" i="3"/>
  <c r="AT281" i="3"/>
  <c r="AU252" i="3"/>
  <c r="AU322" i="3"/>
  <c r="AT367" i="3"/>
  <c r="AU458" i="3"/>
  <c r="AV374" i="3"/>
  <c r="AV462" i="3"/>
  <c r="AU368" i="3"/>
  <c r="AU369" i="3" s="1"/>
  <c r="AU372" i="3"/>
  <c r="AV496" i="3"/>
  <c r="AV436" i="3"/>
  <c r="AU437" i="3"/>
  <c r="AV437" i="3" s="1"/>
  <c r="AU334" i="3"/>
  <c r="AU335" i="3" s="1"/>
  <c r="AU460" i="3"/>
  <c r="AW498" i="3"/>
  <c r="AT461" i="3"/>
  <c r="AW412" i="3"/>
  <c r="AW413" i="3" s="1"/>
  <c r="AV352" i="3"/>
  <c r="AV353" i="3" s="1"/>
  <c r="AV506" i="3"/>
  <c r="AV507" i="3" s="1"/>
  <c r="AU488" i="3"/>
  <c r="AU410" i="3"/>
  <c r="AU411" i="3" s="1"/>
  <c r="AW336" i="3"/>
  <c r="AW337" i="3" s="1"/>
  <c r="AU360" i="3"/>
  <c r="AU398" i="3"/>
  <c r="AW518" i="3"/>
  <c r="AW519" i="3" s="1"/>
  <c r="AU392" i="3"/>
  <c r="AU388" i="3"/>
  <c r="AU389" i="3"/>
  <c r="AV338" i="3"/>
  <c r="AV339" i="3" s="1"/>
  <c r="AU306" i="3"/>
  <c r="AU307" i="3" s="1"/>
  <c r="AY376" i="3"/>
  <c r="AW510" i="3"/>
  <c r="AU432" i="3"/>
  <c r="AU433" i="3" s="1"/>
  <c r="AT393" i="3"/>
  <c r="AU418" i="3"/>
  <c r="AU419" i="3" s="1"/>
  <c r="AV266" i="3"/>
  <c r="AX377" i="3"/>
  <c r="AY377" i="3" s="1"/>
  <c r="AX468" i="3"/>
  <c r="AV434" i="3"/>
  <c r="AW428" i="3"/>
  <c r="AV356" i="3"/>
  <c r="AV357" i="3" s="1"/>
  <c r="AU267" i="3"/>
  <c r="AU354" i="3"/>
  <c r="AU355" i="3" s="1"/>
  <c r="AU504" i="3"/>
  <c r="AW469" i="3"/>
  <c r="AU435" i="3"/>
  <c r="AV435" i="3" s="1"/>
  <c r="AV429" i="3"/>
  <c r="AW429" i="3" s="1"/>
  <c r="AV340" i="3"/>
  <c r="AV274" i="3"/>
  <c r="AX370" i="3"/>
  <c r="AX371" i="3" s="1"/>
  <c r="AW248" i="3"/>
  <c r="AV480" i="3"/>
  <c r="AT501" i="3"/>
  <c r="AU408" i="3"/>
  <c r="AU390" i="3"/>
  <c r="AU391" i="3" s="1"/>
  <c r="AU308" i="3"/>
  <c r="AU406" i="3"/>
  <c r="AU330" i="3"/>
  <c r="AU331" i="3" s="1"/>
  <c r="AT309" i="3"/>
  <c r="AT407" i="3"/>
  <c r="AU344" i="3"/>
  <c r="AU310" i="3"/>
  <c r="AU311" i="3" s="1"/>
  <c r="AY250" i="3"/>
  <c r="AY251" i="3" s="1"/>
  <c r="AT345" i="3"/>
  <c r="AU345" i="3" s="1"/>
  <c r="AV300" i="3"/>
  <c r="AV502" i="3"/>
  <c r="AV503" i="3" s="1"/>
  <c r="AV328" i="3"/>
  <c r="AV329" i="3" s="1"/>
  <c r="AV464" i="3"/>
  <c r="AU264" i="3"/>
  <c r="AU265" i="3" s="1"/>
  <c r="AU294" i="3"/>
  <c r="AU301" i="3"/>
  <c r="AU426" i="3"/>
  <c r="AW278" i="3"/>
  <c r="AW279" i="3" s="1"/>
  <c r="AU298" i="3"/>
  <c r="AU299" i="3" s="1"/>
  <c r="AX362" i="3"/>
  <c r="AT427" i="3"/>
  <c r="AU272" i="3"/>
  <c r="AV286" i="3"/>
  <c r="AU402" i="3"/>
  <c r="AU440" i="3"/>
  <c r="AV270" i="3"/>
  <c r="AT273" i="3"/>
  <c r="AU287" i="3"/>
  <c r="AX404" i="3"/>
  <c r="AT403" i="3"/>
  <c r="AT441" i="3"/>
  <c r="AU271" i="3"/>
  <c r="AW482" i="3"/>
  <c r="AU256" i="3"/>
  <c r="AW276" i="3"/>
  <c r="AU290" i="3"/>
  <c r="AU420" i="3"/>
  <c r="AU508" i="3"/>
  <c r="AW405" i="3"/>
  <c r="AX342" i="3"/>
  <c r="AV386" i="3"/>
  <c r="AT257" i="3"/>
  <c r="AV277" i="3"/>
  <c r="AW466" i="3"/>
  <c r="AT509" i="3"/>
  <c r="AW326" i="3"/>
  <c r="AW343" i="3"/>
  <c r="AU254" i="3"/>
  <c r="AU282" i="3"/>
  <c r="AU387" i="3"/>
  <c r="AW454" i="3"/>
  <c r="AV467" i="3"/>
  <c r="AW467" i="3" s="1"/>
  <c r="AV490" i="3"/>
  <c r="AV491" i="3"/>
  <c r="AV327" i="3"/>
  <c r="AT283" i="3"/>
  <c r="AU302" i="3"/>
  <c r="AV455" i="3"/>
  <c r="AU472" i="3"/>
  <c r="AU473" i="3" s="1"/>
  <c r="AV380" i="3"/>
  <c r="AT303" i="3"/>
  <c r="AW478" i="3"/>
  <c r="AU332" i="3"/>
  <c r="AV314" i="3"/>
  <c r="AV315" i="3" s="1"/>
  <c r="AU456" i="3"/>
  <c r="AU381" i="3"/>
  <c r="AT305" i="3"/>
  <c r="AV479" i="3"/>
  <c r="AT333" i="3"/>
  <c r="AU333" i="3" s="1"/>
  <c r="AW452" i="3"/>
  <c r="AU470" i="3"/>
  <c r="AX312" i="3"/>
  <c r="AX313" i="3" s="1"/>
  <c r="AU292" i="3"/>
  <c r="AU293" i="3" s="1"/>
  <c r="AT297" i="3"/>
  <c r="AV516" i="3"/>
  <c r="AW316" i="3"/>
  <c r="AY382" i="3"/>
  <c r="AY383" i="3"/>
  <c r="AW424" i="3"/>
  <c r="AV232" i="3"/>
  <c r="AV228" i="3"/>
  <c r="AV229" i="3" s="1"/>
  <c r="AU234" i="3"/>
  <c r="AU226" i="3"/>
  <c r="AU216" i="3"/>
  <c r="AU217" i="3"/>
  <c r="AX224" i="3"/>
  <c r="AX225" i="3"/>
  <c r="AW218" i="3"/>
  <c r="AV220" i="3"/>
  <c r="AU238" i="3"/>
  <c r="AU230" i="3"/>
  <c r="AU231" i="3" s="1"/>
  <c r="AV214" i="3"/>
  <c r="AV219" i="3"/>
  <c r="AU221" i="3"/>
  <c r="AV242" i="3"/>
  <c r="AV243" i="3" s="1"/>
  <c r="AU222" i="3"/>
  <c r="AU223" i="3"/>
  <c r="AU240" i="3"/>
  <c r="AU241" i="3"/>
  <c r="AU236" i="3"/>
  <c r="AU237" i="3"/>
  <c r="AU186" i="3"/>
  <c r="AV204" i="3"/>
  <c r="AU194" i="3"/>
  <c r="AU195" i="3"/>
  <c r="AW192" i="3"/>
  <c r="AU190" i="3"/>
  <c r="AU191" i="3" s="1"/>
  <c r="AU206" i="3"/>
  <c r="AU188" i="3"/>
  <c r="AU189" i="3" s="1"/>
  <c r="AU205" i="3"/>
  <c r="AV176" i="3"/>
  <c r="AU177" i="3"/>
  <c r="AV177" i="3" s="1"/>
  <c r="AV184" i="3"/>
  <c r="AU185" i="3"/>
  <c r="AV178" i="3"/>
  <c r="AV179" i="3"/>
  <c r="AU180" i="3"/>
  <c r="AU181" i="3"/>
  <c r="AU202" i="3"/>
  <c r="AU210" i="3"/>
  <c r="AU211" i="3" s="1"/>
  <c r="AU198" i="3"/>
  <c r="AU196" i="3"/>
  <c r="AU197" i="3" s="1"/>
  <c r="AV208" i="3"/>
  <c r="AU182" i="3"/>
  <c r="AU183" i="3" s="1"/>
  <c r="AX200" i="3"/>
  <c r="AU158" i="3"/>
  <c r="AU159" i="3" s="1"/>
  <c r="AW160" i="3"/>
  <c r="AV154" i="3"/>
  <c r="AV155" i="3" s="1"/>
  <c r="AW168" i="3"/>
  <c r="AW169" i="3" s="1"/>
  <c r="AV156" i="3"/>
  <c r="AU162" i="3"/>
  <c r="AU166" i="3"/>
  <c r="AU167" i="3"/>
  <c r="AU150" i="3"/>
  <c r="AU151" i="3"/>
  <c r="AX170" i="3"/>
  <c r="AX171" i="3" s="1"/>
  <c r="AU164" i="3"/>
  <c r="AU165" i="3" s="1"/>
  <c r="AY172" i="3"/>
  <c r="AU152" i="3"/>
  <c r="AU153" i="3" s="1"/>
  <c r="AX144" i="3"/>
  <c r="AX145" i="3" s="1"/>
  <c r="AX136" i="3"/>
  <c r="AX137" i="3" s="1"/>
  <c r="AU130" i="3"/>
  <c r="AU131" i="3"/>
  <c r="AU126" i="3"/>
  <c r="AU127" i="3"/>
  <c r="AU132" i="3"/>
  <c r="AU133" i="3" s="1"/>
  <c r="AW138" i="3"/>
  <c r="AW139" i="3" s="1"/>
  <c r="AW140" i="3"/>
  <c r="AW128" i="3"/>
  <c r="AV146" i="3"/>
  <c r="AV142" i="3"/>
  <c r="AV143" i="3" s="1"/>
  <c r="AW134" i="3"/>
  <c r="AV135" i="3"/>
  <c r="AV129" i="3"/>
  <c r="AT101" i="3"/>
  <c r="AV120" i="3"/>
  <c r="AU121" i="3"/>
  <c r="AV121" i="3" s="1"/>
  <c r="AW113" i="3"/>
  <c r="AU91" i="3"/>
  <c r="AS97" i="3"/>
  <c r="AS125" i="3"/>
  <c r="AT119" i="3"/>
  <c r="AT124" i="3"/>
  <c r="AR6" i="4" s="1"/>
  <c r="AU108" i="3"/>
  <c r="AV114" i="3"/>
  <c r="AX112" i="3"/>
  <c r="AU116" i="3"/>
  <c r="AY104" i="3"/>
  <c r="AX105" i="3"/>
  <c r="AV106" i="3"/>
  <c r="AW122" i="3"/>
  <c r="AW123" i="3"/>
  <c r="AW102" i="3"/>
  <c r="AW110" i="3"/>
  <c r="AU118" i="3"/>
  <c r="AU100" i="3"/>
  <c r="AV93" i="3"/>
  <c r="AT96" i="3"/>
  <c r="AR5" i="4" s="1"/>
  <c r="AU71" i="3"/>
  <c r="AT99" i="3"/>
  <c r="AS60" i="3"/>
  <c r="AT30" i="3"/>
  <c r="AT31" i="3" s="1"/>
  <c r="AU98" i="3"/>
  <c r="AV84" i="3"/>
  <c r="AU85" i="3"/>
  <c r="AW66" i="3"/>
  <c r="AW94" i="3"/>
  <c r="AW95" i="3" s="1"/>
  <c r="AU88" i="3"/>
  <c r="AX78" i="3"/>
  <c r="AU62" i="3"/>
  <c r="AV68" i="3"/>
  <c r="AV74" i="3"/>
  <c r="AW79" i="3"/>
  <c r="AU72" i="3"/>
  <c r="AV70" i="3"/>
  <c r="AU80" i="3"/>
  <c r="AU81" i="3" s="1"/>
  <c r="AU75" i="3"/>
  <c r="AU69" i="3"/>
  <c r="AU86" i="3"/>
  <c r="AU64" i="3"/>
  <c r="AU65" i="3" s="1"/>
  <c r="AT89" i="3"/>
  <c r="AT63" i="3"/>
  <c r="AV90" i="3"/>
  <c r="AV76" i="3"/>
  <c r="AT87" i="3"/>
  <c r="AU77" i="3"/>
  <c r="AW92" i="3"/>
  <c r="AW82" i="3"/>
  <c r="AV58" i="3"/>
  <c r="AV59" i="3" s="1"/>
  <c r="AU21" i="3"/>
  <c r="AO23" i="4"/>
  <c r="AU33" i="3"/>
  <c r="AW5" i="3"/>
  <c r="AX7" i="3"/>
  <c r="AW47" i="3"/>
  <c r="AR29" i="3"/>
  <c r="AT12" i="3"/>
  <c r="AS28" i="3"/>
  <c r="AQ3" i="4" s="1"/>
  <c r="AU39" i="3"/>
  <c r="AV35" i="3"/>
  <c r="AY49" i="3"/>
  <c r="AV53" i="3"/>
  <c r="AV51" i="3"/>
  <c r="BB15" i="3"/>
  <c r="AZ3" i="3"/>
  <c r="AW57" i="3"/>
  <c r="AX17" i="3"/>
  <c r="AV8" i="3"/>
  <c r="AV10" i="3" s="1"/>
  <c r="AT2" i="4" s="1"/>
  <c r="AW52" i="3"/>
  <c r="AV20" i="3"/>
  <c r="AV22" i="3"/>
  <c r="AY6" i="3"/>
  <c r="AZ48" i="3"/>
  <c r="AU9" i="3"/>
  <c r="AW40" i="3"/>
  <c r="AZ18" i="3"/>
  <c r="AV41" i="3"/>
  <c r="AX56" i="3"/>
  <c r="AW34" i="3"/>
  <c r="AX46" i="3"/>
  <c r="BC14" i="3"/>
  <c r="AX36" i="3"/>
  <c r="AX37" i="3" s="1"/>
  <c r="AV24" i="3"/>
  <c r="BA2" i="3"/>
  <c r="AY16" i="3"/>
  <c r="AU23" i="3"/>
  <c r="AW50" i="3"/>
  <c r="AV38" i="3"/>
  <c r="AW42" i="3"/>
  <c r="AV43" i="3"/>
  <c r="AX4" i="3"/>
  <c r="AU25" i="3"/>
  <c r="AV32" i="3"/>
  <c r="AW54" i="3"/>
  <c r="AW44" i="3"/>
  <c r="BA26" i="3"/>
  <c r="AV55" i="3"/>
  <c r="AY19" i="3"/>
  <c r="AZ27" i="3"/>
  <c r="AV45" i="3"/>
  <c r="AV447" i="3" l="1"/>
  <c r="AW425" i="3"/>
  <c r="AW511" i="3"/>
  <c r="AV517" i="3"/>
  <c r="AU259" i="3"/>
  <c r="AU449" i="3"/>
  <c r="AU163" i="3"/>
  <c r="AV465" i="3"/>
  <c r="AU409" i="3"/>
  <c r="AU512" i="3"/>
  <c r="AS19" i="4" s="1"/>
  <c r="AU521" i="3"/>
  <c r="AV185" i="3"/>
  <c r="AV463" i="3"/>
  <c r="AW499" i="3"/>
  <c r="AX499" i="3" s="1"/>
  <c r="AU199" i="3"/>
  <c r="AV287" i="3"/>
  <c r="AV520" i="3"/>
  <c r="AT20" i="4" s="1"/>
  <c r="AU187" i="3"/>
  <c r="AX469" i="3"/>
  <c r="AY469" i="3" s="1"/>
  <c r="AU461" i="3"/>
  <c r="AV461" i="3" s="1"/>
  <c r="AV301" i="3"/>
  <c r="AV75" i="3"/>
  <c r="AW317" i="3"/>
  <c r="AU509" i="3"/>
  <c r="AU494" i="3"/>
  <c r="AS18" i="4" s="1"/>
  <c r="AW129" i="3"/>
  <c r="AV375" i="3"/>
  <c r="AU471" i="3"/>
  <c r="AV471" i="3" s="1"/>
  <c r="AV271" i="3"/>
  <c r="AW271" i="3" s="1"/>
  <c r="AU441" i="3"/>
  <c r="AW193" i="3"/>
  <c r="AU403" i="3"/>
  <c r="AU489" i="3"/>
  <c r="AU414" i="3"/>
  <c r="AS15" i="4" s="1"/>
  <c r="AW455" i="3"/>
  <c r="AU283" i="3"/>
  <c r="AW327" i="3"/>
  <c r="AV481" i="3"/>
  <c r="AU281" i="3"/>
  <c r="AW249" i="3"/>
  <c r="AV205" i="3"/>
  <c r="AT245" i="3"/>
  <c r="AR10" i="4"/>
  <c r="AW479" i="3"/>
  <c r="AT415" i="3"/>
  <c r="AT213" i="3"/>
  <c r="AT13" i="3"/>
  <c r="AW135" i="3"/>
  <c r="AU305" i="3"/>
  <c r="AW277" i="3"/>
  <c r="AX277" i="3" s="1"/>
  <c r="AT175" i="3"/>
  <c r="AR8" i="4"/>
  <c r="AV221" i="3"/>
  <c r="AV381" i="3"/>
  <c r="AW219" i="3"/>
  <c r="AU257" i="3"/>
  <c r="AU288" i="3"/>
  <c r="AS11" i="4" s="1"/>
  <c r="AV325" i="3"/>
  <c r="AW325" i="3" s="1"/>
  <c r="AX405" i="3"/>
  <c r="AT289" i="3"/>
  <c r="AS61" i="3"/>
  <c r="AQ4" i="4"/>
  <c r="AU379" i="3"/>
  <c r="AU323" i="3"/>
  <c r="AU148" i="3"/>
  <c r="AT321" i="3"/>
  <c r="AX444" i="3"/>
  <c r="AT485" i="3"/>
  <c r="AU320" i="3"/>
  <c r="AS12" i="4" s="1"/>
  <c r="AU384" i="3"/>
  <c r="AS14" i="4" s="1"/>
  <c r="AU244" i="3"/>
  <c r="AS10" i="4" s="1"/>
  <c r="AU291" i="3"/>
  <c r="AV267" i="3"/>
  <c r="AV269" i="3"/>
  <c r="AW445" i="3"/>
  <c r="AT495" i="3"/>
  <c r="AU309" i="3"/>
  <c r="AT443" i="3"/>
  <c r="AU255" i="3"/>
  <c r="AU273" i="3"/>
  <c r="AU297" i="3"/>
  <c r="AV247" i="3"/>
  <c r="AW351" i="3"/>
  <c r="AU174" i="3"/>
  <c r="AS8" i="4" s="1"/>
  <c r="AW246" i="3"/>
  <c r="AU348" i="3"/>
  <c r="AS13" i="4" s="1"/>
  <c r="AU484" i="3"/>
  <c r="AS17" i="4" s="1"/>
  <c r="AT349" i="3"/>
  <c r="AW486" i="3"/>
  <c r="AU501" i="3"/>
  <c r="AU367" i="3"/>
  <c r="AT385" i="3"/>
  <c r="AT513" i="3"/>
  <c r="AU212" i="3"/>
  <c r="AS9" i="4" s="1"/>
  <c r="AV387" i="3"/>
  <c r="AV521" i="3"/>
  <c r="AU442" i="3"/>
  <c r="AS16" i="4" s="1"/>
  <c r="AV416" i="3"/>
  <c r="AU407" i="3"/>
  <c r="AY342" i="3"/>
  <c r="AV360" i="3"/>
  <c r="BB394" i="3"/>
  <c r="BB395" i="3" s="1"/>
  <c r="AV334" i="3"/>
  <c r="AV504" i="3"/>
  <c r="AV392" i="3"/>
  <c r="AW496" i="3"/>
  <c r="AZ382" i="3"/>
  <c r="AZ383" i="3" s="1"/>
  <c r="AX343" i="3"/>
  <c r="AW338" i="3"/>
  <c r="AW358" i="3"/>
  <c r="AW359" i="3" s="1"/>
  <c r="AW286" i="3"/>
  <c r="AW287" i="3" s="1"/>
  <c r="AV388" i="3"/>
  <c r="AV389" i="3"/>
  <c r="AW436" i="3"/>
  <c r="AW437" i="3" s="1"/>
  <c r="AW346" i="3"/>
  <c r="AW347" i="3" s="1"/>
  <c r="AV344" i="3"/>
  <c r="AV372" i="3"/>
  <c r="AY476" i="3"/>
  <c r="AV280" i="3"/>
  <c r="AX316" i="3"/>
  <c r="AV310" i="3"/>
  <c r="AV311" i="3" s="1"/>
  <c r="AV472" i="3"/>
  <c r="AV473" i="3" s="1"/>
  <c r="AV272" i="3"/>
  <c r="AV508" i="3"/>
  <c r="AW516" i="3"/>
  <c r="AW517" i="3"/>
  <c r="AV420" i="3"/>
  <c r="AU505" i="3"/>
  <c r="AU393" i="3"/>
  <c r="AV497" i="3"/>
  <c r="AV448" i="3"/>
  <c r="AW324" i="3"/>
  <c r="AV302" i="3"/>
  <c r="AU421" i="3"/>
  <c r="AU303" i="3"/>
  <c r="AV303" i="3" s="1"/>
  <c r="AV290" i="3"/>
  <c r="AV291" i="3" s="1"/>
  <c r="AV354" i="3"/>
  <c r="AU373" i="3"/>
  <c r="AX477" i="3"/>
  <c r="AV378" i="3"/>
  <c r="AY362" i="3"/>
  <c r="AX518" i="3"/>
  <c r="AX519" i="3" s="1"/>
  <c r="AY312" i="3"/>
  <c r="AY313" i="3"/>
  <c r="AV330" i="3"/>
  <c r="AV398" i="3"/>
  <c r="AV450" i="3"/>
  <c r="AV451" i="3" s="1"/>
  <c r="AV470" i="3"/>
  <c r="AV298" i="3"/>
  <c r="AX428" i="3"/>
  <c r="AX429" i="3" s="1"/>
  <c r="AU399" i="3"/>
  <c r="AW462" i="3"/>
  <c r="AW463" i="3" s="1"/>
  <c r="AV438" i="3"/>
  <c r="AV439" i="3" s="1"/>
  <c r="AW434" i="3"/>
  <c r="AV458" i="3"/>
  <c r="AV282" i="3"/>
  <c r="AV283" i="3" s="1"/>
  <c r="AY404" i="3"/>
  <c r="AW266" i="3"/>
  <c r="AV488" i="3"/>
  <c r="AV322" i="3"/>
  <c r="AW356" i="3"/>
  <c r="AV264" i="3"/>
  <c r="AV265" i="3" s="1"/>
  <c r="AW480" i="3"/>
  <c r="AW446" i="3"/>
  <c r="AX350" i="3"/>
  <c r="AV292" i="3"/>
  <c r="AV293" i="3" s="1"/>
  <c r="AW430" i="3"/>
  <c r="AV256" i="3"/>
  <c r="AU361" i="3"/>
  <c r="AX336" i="3"/>
  <c r="AX337" i="3" s="1"/>
  <c r="AX454" i="3"/>
  <c r="AX455" i="3" s="1"/>
  <c r="AV410" i="3"/>
  <c r="AU459" i="3"/>
  <c r="AV252" i="3"/>
  <c r="AW464" i="3"/>
  <c r="AW465" i="3" s="1"/>
  <c r="AU253" i="3"/>
  <c r="AW474" i="3"/>
  <c r="AW274" i="3"/>
  <c r="AX412" i="3"/>
  <c r="AV258" i="3"/>
  <c r="AV259" i="3"/>
  <c r="AV296" i="3"/>
  <c r="AV332" i="3"/>
  <c r="AV333" i="3" s="1"/>
  <c r="AX466" i="3"/>
  <c r="AW270" i="3"/>
  <c r="AW502" i="3"/>
  <c r="AW503" i="3" s="1"/>
  <c r="AV275" i="3"/>
  <c r="AZ250" i="3"/>
  <c r="AZ251" i="3" s="1"/>
  <c r="AV368" i="3"/>
  <c r="AV369" i="3" s="1"/>
  <c r="AX363" i="3"/>
  <c r="AV431" i="3"/>
  <c r="AV406" i="3"/>
  <c r="AX278" i="3"/>
  <c r="AV262" i="3"/>
  <c r="AV263" i="3"/>
  <c r="AV426" i="3"/>
  <c r="AX452" i="3"/>
  <c r="AV390" i="3"/>
  <c r="AX422" i="3"/>
  <c r="AV284" i="3"/>
  <c r="AV285" i="3" s="1"/>
  <c r="AV456" i="3"/>
  <c r="AV418" i="3"/>
  <c r="AV419" i="3"/>
  <c r="AU457" i="3"/>
  <c r="AX248" i="3"/>
  <c r="AX249" i="3"/>
  <c r="AV400" i="3"/>
  <c r="AW352" i="3"/>
  <c r="AW353" i="3" s="1"/>
  <c r="AX326" i="3"/>
  <c r="AY370" i="3"/>
  <c r="AY371" i="3" s="1"/>
  <c r="AV432" i="3"/>
  <c r="AV304" i="3"/>
  <c r="AV440" i="3"/>
  <c r="AW300" i="3"/>
  <c r="AW301" i="3" s="1"/>
  <c r="AW340" i="3"/>
  <c r="AX510" i="3"/>
  <c r="AV366" i="3"/>
  <c r="AW396" i="3"/>
  <c r="AV492" i="3"/>
  <c r="AX478" i="3"/>
  <c r="AV341" i="3"/>
  <c r="AZ376" i="3"/>
  <c r="AZ377" i="3" s="1"/>
  <c r="AX498" i="3"/>
  <c r="AV397" i="3"/>
  <c r="AU493" i="3"/>
  <c r="AV402" i="3"/>
  <c r="AV460" i="3"/>
  <c r="AW364" i="3"/>
  <c r="AW365" i="3" s="1"/>
  <c r="AV260" i="3"/>
  <c r="AX276" i="3"/>
  <c r="AV308" i="3"/>
  <c r="AW490" i="3"/>
  <c r="AW514" i="3"/>
  <c r="AW515" i="3"/>
  <c r="AX482" i="3"/>
  <c r="AU427" i="3"/>
  <c r="AY468" i="3"/>
  <c r="AW374" i="3"/>
  <c r="AW453" i="3"/>
  <c r="AV408" i="3"/>
  <c r="AV294" i="3"/>
  <c r="AW268" i="3"/>
  <c r="AU295" i="3"/>
  <c r="AV254" i="3"/>
  <c r="AW506" i="3"/>
  <c r="AW507" i="3" s="1"/>
  <c r="AW314" i="3"/>
  <c r="AW315" i="3" s="1"/>
  <c r="AW328" i="3"/>
  <c r="AW329" i="3"/>
  <c r="AV318" i="3"/>
  <c r="AX424" i="3"/>
  <c r="AW380" i="3"/>
  <c r="AW386" i="3"/>
  <c r="AV306" i="3"/>
  <c r="AV307" i="3" s="1"/>
  <c r="AV500" i="3"/>
  <c r="AV222" i="3"/>
  <c r="AV223" i="3" s="1"/>
  <c r="AV240" i="3"/>
  <c r="AV241" i="3"/>
  <c r="AV230" i="3"/>
  <c r="AV231" i="3" s="1"/>
  <c r="AW220" i="3"/>
  <c r="AX218" i="3"/>
  <c r="AW232" i="3"/>
  <c r="AW242" i="3"/>
  <c r="AV238" i="3"/>
  <c r="AV239" i="3" s="1"/>
  <c r="AV226" i="3"/>
  <c r="AV236" i="3"/>
  <c r="AV237" i="3"/>
  <c r="AW214" i="3"/>
  <c r="AY224" i="3"/>
  <c r="AY225" i="3" s="1"/>
  <c r="AV216" i="3"/>
  <c r="AV217" i="3" s="1"/>
  <c r="AU227" i="3"/>
  <c r="AV227" i="3" s="1"/>
  <c r="AV234" i="3"/>
  <c r="AU235" i="3"/>
  <c r="AW228" i="3"/>
  <c r="AW229" i="3" s="1"/>
  <c r="AV233" i="3"/>
  <c r="AV196" i="3"/>
  <c r="AV197" i="3"/>
  <c r="AV210" i="3"/>
  <c r="AV202" i="3"/>
  <c r="AU203" i="3"/>
  <c r="AV203" i="3" s="1"/>
  <c r="AV180" i="3"/>
  <c r="AV181" i="3" s="1"/>
  <c r="AW208" i="3"/>
  <c r="AV188" i="3"/>
  <c r="AV189" i="3" s="1"/>
  <c r="AV186" i="3"/>
  <c r="AV198" i="3"/>
  <c r="AW178" i="3"/>
  <c r="AW179" i="3"/>
  <c r="AW184" i="3"/>
  <c r="AX192" i="3"/>
  <c r="AV182" i="3"/>
  <c r="AW176" i="3"/>
  <c r="AV206" i="3"/>
  <c r="AV207" i="3" s="1"/>
  <c r="AV190" i="3"/>
  <c r="AY200" i="3"/>
  <c r="AX201" i="3"/>
  <c r="AY201" i="3" s="1"/>
  <c r="AV194" i="3"/>
  <c r="AV209" i="3"/>
  <c r="AW204" i="3"/>
  <c r="AW205" i="3"/>
  <c r="AW156" i="3"/>
  <c r="AX160" i="3"/>
  <c r="AW161" i="3"/>
  <c r="AV157" i="3"/>
  <c r="AW154" i="3"/>
  <c r="AV158" i="3"/>
  <c r="AV159" i="3"/>
  <c r="AV150" i="3"/>
  <c r="AV151" i="3"/>
  <c r="AV152" i="3"/>
  <c r="AV153" i="3"/>
  <c r="AV166" i="3"/>
  <c r="AV167" i="3" s="1"/>
  <c r="AX168" i="3"/>
  <c r="AX169" i="3" s="1"/>
  <c r="AZ172" i="3"/>
  <c r="AY173" i="3"/>
  <c r="AV164" i="3"/>
  <c r="AV165" i="3"/>
  <c r="AV162" i="3"/>
  <c r="AY170" i="3"/>
  <c r="AV132" i="3"/>
  <c r="AV133" i="3" s="1"/>
  <c r="AY136" i="3"/>
  <c r="AY137" i="3" s="1"/>
  <c r="AY144" i="3"/>
  <c r="AX134" i="3"/>
  <c r="AW142" i="3"/>
  <c r="AW146" i="3"/>
  <c r="AV147" i="3"/>
  <c r="AX128" i="3"/>
  <c r="AX140" i="3"/>
  <c r="AW141" i="3"/>
  <c r="AX138" i="3"/>
  <c r="AV126" i="3"/>
  <c r="AV130" i="3"/>
  <c r="AV131" i="3" s="1"/>
  <c r="AU101" i="3"/>
  <c r="AW120" i="3"/>
  <c r="AV91" i="3"/>
  <c r="AT97" i="3"/>
  <c r="AY105" i="3"/>
  <c r="AU119" i="3"/>
  <c r="AV85" i="3"/>
  <c r="AT125" i="3"/>
  <c r="AU124" i="3"/>
  <c r="AS6" i="4" s="1"/>
  <c r="AV118" i="3"/>
  <c r="AV119" i="3" s="1"/>
  <c r="AX110" i="3"/>
  <c r="AW111" i="3"/>
  <c r="AV100" i="3"/>
  <c r="AX102" i="3"/>
  <c r="AW103" i="3"/>
  <c r="AX122" i="3"/>
  <c r="AW106" i="3"/>
  <c r="AV107" i="3"/>
  <c r="AZ104" i="3"/>
  <c r="AV116" i="3"/>
  <c r="AU117" i="3"/>
  <c r="AY112" i="3"/>
  <c r="AX113" i="3"/>
  <c r="AW114" i="3"/>
  <c r="AV115" i="3"/>
  <c r="AW115" i="3" s="1"/>
  <c r="AV108" i="3"/>
  <c r="AU109" i="3"/>
  <c r="AV77" i="3"/>
  <c r="AU99" i="3"/>
  <c r="AX79" i="3"/>
  <c r="AT60" i="3"/>
  <c r="AU30" i="3"/>
  <c r="AU31" i="3" s="1"/>
  <c r="AU96" i="3"/>
  <c r="AS5" i="4" s="1"/>
  <c r="AV98" i="3"/>
  <c r="AV72" i="3"/>
  <c r="AV86" i="3"/>
  <c r="AV80" i="3"/>
  <c r="AV81" i="3" s="1"/>
  <c r="AU87" i="3"/>
  <c r="AW70" i="3"/>
  <c r="AV64" i="3"/>
  <c r="AV65" i="3" s="1"/>
  <c r="AV71" i="3"/>
  <c r="AX92" i="3"/>
  <c r="AX66" i="3"/>
  <c r="AW67" i="3"/>
  <c r="AW76" i="3"/>
  <c r="AW84" i="3"/>
  <c r="AU73" i="3"/>
  <c r="AW74" i="3"/>
  <c r="AW68" i="3"/>
  <c r="AV69" i="3"/>
  <c r="AW69" i="3" s="1"/>
  <c r="AV62" i="3"/>
  <c r="AX82" i="3"/>
  <c r="AU63" i="3"/>
  <c r="AW83" i="3"/>
  <c r="AY78" i="3"/>
  <c r="AW93" i="3"/>
  <c r="AV88" i="3"/>
  <c r="AU89" i="3"/>
  <c r="AX94" i="3"/>
  <c r="AX95" i="3"/>
  <c r="AW90" i="3"/>
  <c r="AW58" i="3"/>
  <c r="AW59" i="3" s="1"/>
  <c r="AS29" i="3"/>
  <c r="AP23" i="4"/>
  <c r="AV33" i="3"/>
  <c r="AX47" i="3"/>
  <c r="AV21" i="3"/>
  <c r="AV23" i="3"/>
  <c r="AY7" i="3"/>
  <c r="AY17" i="3"/>
  <c r="AV25" i="3"/>
  <c r="BA27" i="3"/>
  <c r="BC15" i="3"/>
  <c r="AZ49" i="3"/>
  <c r="AW51" i="3"/>
  <c r="AU12" i="3"/>
  <c r="AT28" i="3"/>
  <c r="AR3" i="4" s="1"/>
  <c r="AZ19" i="3"/>
  <c r="AV9" i="3"/>
  <c r="AV11" i="3" s="1"/>
  <c r="BA3" i="3"/>
  <c r="AW35" i="3"/>
  <c r="AW45" i="3"/>
  <c r="AW43" i="3"/>
  <c r="AX5" i="3"/>
  <c r="AU11" i="3"/>
  <c r="AW41" i="3"/>
  <c r="AW55" i="3"/>
  <c r="AX40" i="3"/>
  <c r="AW22" i="3"/>
  <c r="AX52" i="3"/>
  <c r="AY56" i="3"/>
  <c r="AX57" i="3"/>
  <c r="AW53" i="3"/>
  <c r="BA48" i="3"/>
  <c r="BA18" i="3"/>
  <c r="AX44" i="3"/>
  <c r="AX50" i="3"/>
  <c r="AW38" i="3"/>
  <c r="AW24" i="3"/>
  <c r="AV39" i="3"/>
  <c r="AX54" i="3"/>
  <c r="AW32" i="3"/>
  <c r="AW8" i="3"/>
  <c r="AW10" i="3" s="1"/>
  <c r="AU2" i="4" s="1"/>
  <c r="BB2" i="3"/>
  <c r="AX34" i="3"/>
  <c r="AZ16" i="3"/>
  <c r="AX42" i="3"/>
  <c r="BB26" i="3"/>
  <c r="AY46" i="3"/>
  <c r="AZ6" i="3"/>
  <c r="AW20" i="3"/>
  <c r="AY36" i="3"/>
  <c r="AY37" i="3" s="1"/>
  <c r="AY4" i="3"/>
  <c r="AV509" i="3" l="1"/>
  <c r="AV441" i="3"/>
  <c r="AW247" i="3"/>
  <c r="AW520" i="3"/>
  <c r="AW157" i="3"/>
  <c r="AX327" i="3"/>
  <c r="AV449" i="3"/>
  <c r="AV407" i="3"/>
  <c r="AX193" i="3"/>
  <c r="AV493" i="3"/>
  <c r="AV494" i="3"/>
  <c r="AT18" i="4" s="1"/>
  <c r="AV489" i="3"/>
  <c r="AV273" i="3"/>
  <c r="AV512" i="3"/>
  <c r="AV361" i="3"/>
  <c r="AV212" i="3"/>
  <c r="AT9" i="4" s="1"/>
  <c r="AY343" i="3"/>
  <c r="AX479" i="3"/>
  <c r="AV295" i="3"/>
  <c r="AW375" i="3"/>
  <c r="AX375" i="3" s="1"/>
  <c r="AX129" i="3"/>
  <c r="AV427" i="3"/>
  <c r="AU349" i="3"/>
  <c r="AW147" i="3"/>
  <c r="AV117" i="3"/>
  <c r="AU513" i="3"/>
  <c r="AV257" i="3"/>
  <c r="AT19" i="4"/>
  <c r="AU149" i="3"/>
  <c r="AS7" i="4"/>
  <c r="AW397" i="3"/>
  <c r="AX397" i="3" s="1"/>
  <c r="AY363" i="3"/>
  <c r="AW341" i="3"/>
  <c r="AW233" i="3"/>
  <c r="AV414" i="3"/>
  <c r="AT15" i="4" s="1"/>
  <c r="AW431" i="3"/>
  <c r="AX161" i="3"/>
  <c r="AV235" i="3"/>
  <c r="AX141" i="3"/>
  <c r="AT61" i="3"/>
  <c r="AR4" i="4"/>
  <c r="AV255" i="3"/>
  <c r="AU289" i="3"/>
  <c r="AV501" i="3"/>
  <c r="AV288" i="3"/>
  <c r="AT11" i="4" s="1"/>
  <c r="AU321" i="3"/>
  <c r="AU495" i="3"/>
  <c r="AW497" i="3"/>
  <c r="AV505" i="3"/>
  <c r="AW521" i="3"/>
  <c r="AU20" i="4"/>
  <c r="AU13" i="3"/>
  <c r="AX67" i="3"/>
  <c r="AX111" i="3"/>
  <c r="AU175" i="3"/>
  <c r="AV393" i="3"/>
  <c r="AX219" i="3"/>
  <c r="AV348" i="3"/>
  <c r="AT13" i="4" s="1"/>
  <c r="AV174" i="3"/>
  <c r="AT8" i="4" s="1"/>
  <c r="AV320" i="3"/>
  <c r="AT12" i="4" s="1"/>
  <c r="AW387" i="3"/>
  <c r="AW494" i="3"/>
  <c r="AU18" i="4" s="1"/>
  <c r="AX486" i="3"/>
  <c r="AV457" i="3"/>
  <c r="AV384" i="3"/>
  <c r="AT14" i="4" s="1"/>
  <c r="AV323" i="3"/>
  <c r="AV373" i="3"/>
  <c r="AV442" i="3"/>
  <c r="AT16" i="4" s="1"/>
  <c r="AW416" i="3"/>
  <c r="AU443" i="3"/>
  <c r="AV484" i="3"/>
  <c r="AT17" i="4" s="1"/>
  <c r="AY444" i="3"/>
  <c r="AV253" i="3"/>
  <c r="AX445" i="3"/>
  <c r="AY445" i="3" s="1"/>
  <c r="AV367" i="3"/>
  <c r="AV417" i="3"/>
  <c r="AY477" i="3"/>
  <c r="AV101" i="3"/>
  <c r="AU385" i="3"/>
  <c r="AV148" i="3"/>
  <c r="AT7" i="4" s="1"/>
  <c r="AV459" i="3"/>
  <c r="AX246" i="3"/>
  <c r="AX247" i="3"/>
  <c r="AV244" i="3"/>
  <c r="AU485" i="3"/>
  <c r="AU415" i="3"/>
  <c r="AU213" i="3"/>
  <c r="AU245" i="3"/>
  <c r="AX103" i="3"/>
  <c r="AZ173" i="3"/>
  <c r="AW487" i="3"/>
  <c r="AY350" i="3"/>
  <c r="AY482" i="3"/>
  <c r="AY422" i="3"/>
  <c r="AW296" i="3"/>
  <c r="AX351" i="3"/>
  <c r="AW298" i="3"/>
  <c r="BC394" i="3"/>
  <c r="BC395" i="3" s="1"/>
  <c r="AX386" i="3"/>
  <c r="AX483" i="3"/>
  <c r="AY510" i="3"/>
  <c r="AX423" i="3"/>
  <c r="AV297" i="3"/>
  <c r="AX446" i="3"/>
  <c r="AV299" i="3"/>
  <c r="AW299" i="3" s="1"/>
  <c r="AX324" i="3"/>
  <c r="AX325" i="3" s="1"/>
  <c r="AW344" i="3"/>
  <c r="AX380" i="3"/>
  <c r="AX511" i="3"/>
  <c r="AW390" i="3"/>
  <c r="AW447" i="3"/>
  <c r="AV345" i="3"/>
  <c r="AW360" i="3"/>
  <c r="AW361" i="3"/>
  <c r="AW381" i="3"/>
  <c r="AX381" i="3" s="1"/>
  <c r="AX514" i="3"/>
  <c r="AX515" i="3"/>
  <c r="AV391" i="3"/>
  <c r="AW258" i="3"/>
  <c r="AX480" i="3"/>
  <c r="AW470" i="3"/>
  <c r="AW471" i="3" s="1"/>
  <c r="AW448" i="3"/>
  <c r="AW449" i="3" s="1"/>
  <c r="AZ342" i="3"/>
  <c r="AZ343" i="3" s="1"/>
  <c r="AY424" i="3"/>
  <c r="AX490" i="3"/>
  <c r="AX340" i="3"/>
  <c r="AX341" i="3" s="1"/>
  <c r="AY452" i="3"/>
  <c r="AY412" i="3"/>
  <c r="AW481" i="3"/>
  <c r="AX346" i="3"/>
  <c r="AX347" i="3"/>
  <c r="AX425" i="3"/>
  <c r="AW491" i="3"/>
  <c r="AX300" i="3"/>
  <c r="AX453" i="3"/>
  <c r="AY453" i="3" s="1"/>
  <c r="AX413" i="3"/>
  <c r="AY413" i="3" s="1"/>
  <c r="AW450" i="3"/>
  <c r="AX436" i="3"/>
  <c r="AX266" i="3"/>
  <c r="AW460" i="3"/>
  <c r="AW308" i="3"/>
  <c r="AX274" i="3"/>
  <c r="AW264" i="3"/>
  <c r="AW265" i="3" s="1"/>
  <c r="AW398" i="3"/>
  <c r="AW318" i="3"/>
  <c r="AV309" i="3"/>
  <c r="AW309" i="3" s="1"/>
  <c r="AW426" i="3"/>
  <c r="AW275" i="3"/>
  <c r="AX356" i="3"/>
  <c r="AV399" i="3"/>
  <c r="AW420" i="3"/>
  <c r="AV319" i="3"/>
  <c r="AW319" i="3" s="1"/>
  <c r="AW440" i="3"/>
  <c r="AX474" i="3"/>
  <c r="AW357" i="3"/>
  <c r="AW330" i="3"/>
  <c r="AV421" i="3"/>
  <c r="AW388" i="3"/>
  <c r="AW389" i="3"/>
  <c r="AY276" i="3"/>
  <c r="AY277" i="3" s="1"/>
  <c r="AW304" i="3"/>
  <c r="AW475" i="3"/>
  <c r="AV331" i="3"/>
  <c r="AW260" i="3"/>
  <c r="AV305" i="3"/>
  <c r="AW262" i="3"/>
  <c r="AW263" i="3" s="1"/>
  <c r="AW322" i="3"/>
  <c r="AX516" i="3"/>
  <c r="AX517" i="3"/>
  <c r="AV261" i="3"/>
  <c r="AW432" i="3"/>
  <c r="AY278" i="3"/>
  <c r="AZ312" i="3"/>
  <c r="AZ313" i="3"/>
  <c r="AX328" i="3"/>
  <c r="AV433" i="3"/>
  <c r="AX279" i="3"/>
  <c r="AY279" i="3" s="1"/>
  <c r="AX464" i="3"/>
  <c r="AX465" i="3"/>
  <c r="AW488" i="3"/>
  <c r="AW489" i="3" s="1"/>
  <c r="AW508" i="3"/>
  <c r="AW509" i="3"/>
  <c r="AX314" i="3"/>
  <c r="AX364" i="3"/>
  <c r="AZ370" i="3"/>
  <c r="AZ371" i="3" s="1"/>
  <c r="AW252" i="3"/>
  <c r="AW267" i="3"/>
  <c r="AY518" i="3"/>
  <c r="AY519" i="3"/>
  <c r="AX286" i="3"/>
  <c r="AW272" i="3"/>
  <c r="AX352" i="3"/>
  <c r="AX353" i="3" s="1"/>
  <c r="AW472" i="3"/>
  <c r="AW368" i="3"/>
  <c r="AW369" i="3" s="1"/>
  <c r="AY498" i="3"/>
  <c r="AX434" i="3"/>
  <c r="AW354" i="3"/>
  <c r="AY316" i="3"/>
  <c r="AY248" i="3"/>
  <c r="AY249" i="3" s="1"/>
  <c r="BA250" i="3"/>
  <c r="BA251" i="3"/>
  <c r="AW435" i="3"/>
  <c r="AV355" i="3"/>
  <c r="AX317" i="3"/>
  <c r="AY317" i="3" s="1"/>
  <c r="BA382" i="3"/>
  <c r="BA383" i="3"/>
  <c r="AW294" i="3"/>
  <c r="BA376" i="3"/>
  <c r="AW280" i="3"/>
  <c r="AV281" i="3"/>
  <c r="AW281" i="3" s="1"/>
  <c r="AW392" i="3"/>
  <c r="AZ362" i="3"/>
  <c r="AX506" i="3"/>
  <c r="AZ404" i="3"/>
  <c r="AW402" i="3"/>
  <c r="AY326" i="3"/>
  <c r="AY327" i="3" s="1"/>
  <c r="AW406" i="3"/>
  <c r="AW410" i="3"/>
  <c r="AY405" i="3"/>
  <c r="AW378" i="3"/>
  <c r="AV403" i="3"/>
  <c r="AV411" i="3"/>
  <c r="AW411" i="3" s="1"/>
  <c r="AV379" i="3"/>
  <c r="AX358" i="3"/>
  <c r="AX359" i="3" s="1"/>
  <c r="AW254" i="3"/>
  <c r="AW282" i="3"/>
  <c r="AX338" i="3"/>
  <c r="AW400" i="3"/>
  <c r="AY454" i="3"/>
  <c r="AW458" i="3"/>
  <c r="AW339" i="3"/>
  <c r="AX339" i="3" s="1"/>
  <c r="AX268" i="3"/>
  <c r="AV401" i="3"/>
  <c r="AY336" i="3"/>
  <c r="AY337" i="3"/>
  <c r="AW310" i="3"/>
  <c r="AW311" i="3" s="1"/>
  <c r="AW269" i="3"/>
  <c r="AX496" i="3"/>
  <c r="AW408" i="3"/>
  <c r="AW256" i="3"/>
  <c r="AW500" i="3"/>
  <c r="AV409" i="3"/>
  <c r="AW418" i="3"/>
  <c r="AX502" i="3"/>
  <c r="AX503" i="3"/>
  <c r="AW438" i="3"/>
  <c r="AW290" i="3"/>
  <c r="AY478" i="3"/>
  <c r="AW456" i="3"/>
  <c r="AW306" i="3"/>
  <c r="AX270" i="3"/>
  <c r="AZ476" i="3"/>
  <c r="AX374" i="3"/>
  <c r="AW492" i="3"/>
  <c r="AY466" i="3"/>
  <c r="AX430" i="3"/>
  <c r="AX462" i="3"/>
  <c r="AW504" i="3"/>
  <c r="AX396" i="3"/>
  <c r="AX467" i="3"/>
  <c r="AW372" i="3"/>
  <c r="AW334" i="3"/>
  <c r="AZ468" i="3"/>
  <c r="AW284" i="3"/>
  <c r="AW285" i="3" s="1"/>
  <c r="AW332" i="3"/>
  <c r="AW292" i="3"/>
  <c r="AW293" i="3" s="1"/>
  <c r="AY428" i="3"/>
  <c r="AV335" i="3"/>
  <c r="AW366" i="3"/>
  <c r="AW302" i="3"/>
  <c r="AW303" i="3"/>
  <c r="AW234" i="3"/>
  <c r="AW235" i="3" s="1"/>
  <c r="AW216" i="3"/>
  <c r="AW217" i="3" s="1"/>
  <c r="AW236" i="3"/>
  <c r="AW237" i="3"/>
  <c r="AW226" i="3"/>
  <c r="AX242" i="3"/>
  <c r="AX232" i="3"/>
  <c r="AX233" i="3" s="1"/>
  <c r="AX220" i="3"/>
  <c r="AX228" i="3"/>
  <c r="AX229" i="3" s="1"/>
  <c r="AZ224" i="3"/>
  <c r="AX214" i="3"/>
  <c r="AW215" i="3"/>
  <c r="AX215" i="3" s="1"/>
  <c r="AW238" i="3"/>
  <c r="AW239" i="3" s="1"/>
  <c r="AW243" i="3"/>
  <c r="AY218" i="3"/>
  <c r="AW221" i="3"/>
  <c r="AW230" i="3"/>
  <c r="AW240" i="3"/>
  <c r="AW241" i="3" s="1"/>
  <c r="AW222" i="3"/>
  <c r="AW223" i="3" s="1"/>
  <c r="AW210" i="3"/>
  <c r="AW196" i="3"/>
  <c r="AW197" i="3" s="1"/>
  <c r="AW190" i="3"/>
  <c r="AV191" i="3"/>
  <c r="AW191" i="3" s="1"/>
  <c r="AW206" i="3"/>
  <c r="AW207" i="3" s="1"/>
  <c r="AX176" i="3"/>
  <c r="AW177" i="3"/>
  <c r="AW182" i="3"/>
  <c r="AV183" i="3"/>
  <c r="AW183" i="3" s="1"/>
  <c r="AZ200" i="3"/>
  <c r="AW194" i="3"/>
  <c r="AY192" i="3"/>
  <c r="AW198" i="3"/>
  <c r="AV199" i="3"/>
  <c r="AW186" i="3"/>
  <c r="AV187" i="3"/>
  <c r="AW187" i="3" s="1"/>
  <c r="AW188" i="3"/>
  <c r="AW189" i="3"/>
  <c r="AX208" i="3"/>
  <c r="AX184" i="3"/>
  <c r="AW185" i="3"/>
  <c r="AX178" i="3"/>
  <c r="AX179" i="3" s="1"/>
  <c r="AW209" i="3"/>
  <c r="AW180" i="3"/>
  <c r="AW181" i="3"/>
  <c r="AX204" i="3"/>
  <c r="AX205" i="3" s="1"/>
  <c r="AW202" i="3"/>
  <c r="AW203" i="3" s="1"/>
  <c r="AV195" i="3"/>
  <c r="AV211" i="3"/>
  <c r="AW150" i="3"/>
  <c r="AZ170" i="3"/>
  <c r="AY171" i="3"/>
  <c r="AW162" i="3"/>
  <c r="AV163" i="3"/>
  <c r="AW163" i="3" s="1"/>
  <c r="AW164" i="3"/>
  <c r="AW166" i="3"/>
  <c r="AW167" i="3" s="1"/>
  <c r="AW158" i="3"/>
  <c r="AX154" i="3"/>
  <c r="AY160" i="3"/>
  <c r="BA172" i="3"/>
  <c r="AY168" i="3"/>
  <c r="AY169" i="3" s="1"/>
  <c r="AW152" i="3"/>
  <c r="AW153" i="3" s="1"/>
  <c r="AW155" i="3"/>
  <c r="AX156" i="3"/>
  <c r="AW126" i="3"/>
  <c r="AY128" i="3"/>
  <c r="AX146" i="3"/>
  <c r="AZ136" i="3"/>
  <c r="AW132" i="3"/>
  <c r="AW133" i="3" s="1"/>
  <c r="AW130" i="3"/>
  <c r="AV127" i="3"/>
  <c r="AY138" i="3"/>
  <c r="AX139" i="3"/>
  <c r="AY139" i="3" s="1"/>
  <c r="AY140" i="3"/>
  <c r="AX142" i="3"/>
  <c r="AW143" i="3"/>
  <c r="AX143" i="3" s="1"/>
  <c r="AY134" i="3"/>
  <c r="AX135" i="3"/>
  <c r="AZ144" i="3"/>
  <c r="AY145" i="3"/>
  <c r="AZ105" i="3"/>
  <c r="AX120" i="3"/>
  <c r="AW121" i="3"/>
  <c r="AY79" i="3"/>
  <c r="AW107" i="3"/>
  <c r="AY113" i="3"/>
  <c r="AU125" i="3"/>
  <c r="AV109" i="3"/>
  <c r="AX114" i="3"/>
  <c r="AX115" i="3" s="1"/>
  <c r="AZ112" i="3"/>
  <c r="AW116" i="3"/>
  <c r="BA104" i="3"/>
  <c r="AW108" i="3"/>
  <c r="AX106" i="3"/>
  <c r="AY102" i="3"/>
  <c r="AY122" i="3"/>
  <c r="AW100" i="3"/>
  <c r="AX123" i="3"/>
  <c r="AV124" i="3"/>
  <c r="AT6" i="4" s="1"/>
  <c r="AY110" i="3"/>
  <c r="AW118" i="3"/>
  <c r="AW119" i="3" s="1"/>
  <c r="AV96" i="3"/>
  <c r="AT5" i="4" s="1"/>
  <c r="AU97" i="3"/>
  <c r="AX93" i="3"/>
  <c r="AV89" i="3"/>
  <c r="AV73" i="3"/>
  <c r="AW77" i="3"/>
  <c r="AX83" i="3"/>
  <c r="AU60" i="3"/>
  <c r="AV30" i="3"/>
  <c r="AV31" i="3" s="1"/>
  <c r="AV99" i="3"/>
  <c r="AW71" i="3"/>
  <c r="AV87" i="3"/>
  <c r="AW98" i="3"/>
  <c r="AW62" i="3"/>
  <c r="AV63" i="3"/>
  <c r="AX68" i="3"/>
  <c r="AX69" i="3" s="1"/>
  <c r="AX74" i="3"/>
  <c r="AW75" i="3"/>
  <c r="AX84" i="3"/>
  <c r="AW85" i="3"/>
  <c r="AX76" i="3"/>
  <c r="AY66" i="3"/>
  <c r="AY92" i="3"/>
  <c r="AX90" i="3"/>
  <c r="AW91" i="3"/>
  <c r="AX70" i="3"/>
  <c r="AW80" i="3"/>
  <c r="AW86" i="3"/>
  <c r="AZ78" i="3"/>
  <c r="AW72" i="3"/>
  <c r="AY82" i="3"/>
  <c r="AW64" i="3"/>
  <c r="AY94" i="3"/>
  <c r="AY95" i="3" s="1"/>
  <c r="AW88" i="3"/>
  <c r="AX58" i="3"/>
  <c r="AX59" i="3" s="1"/>
  <c r="AW21" i="3"/>
  <c r="AQ23" i="4"/>
  <c r="AW33" i="3"/>
  <c r="BA49" i="3"/>
  <c r="AZ7" i="3"/>
  <c r="AX51" i="3"/>
  <c r="AZ17" i="3"/>
  <c r="AW23" i="3"/>
  <c r="BA19" i="3"/>
  <c r="BB27" i="3"/>
  <c r="AW9" i="3"/>
  <c r="AW11" i="3" s="1"/>
  <c r="AX41" i="3"/>
  <c r="AT29" i="3"/>
  <c r="AV12" i="3"/>
  <c r="AU28" i="3"/>
  <c r="AS3" i="4" s="1"/>
  <c r="AY5" i="3"/>
  <c r="AX35" i="3"/>
  <c r="AW39" i="3"/>
  <c r="AX55" i="3"/>
  <c r="AX53" i="3"/>
  <c r="BB3" i="3"/>
  <c r="AY57" i="3"/>
  <c r="BB48" i="3"/>
  <c r="AX22" i="3"/>
  <c r="AY54" i="3"/>
  <c r="AX32" i="3"/>
  <c r="AY34" i="3"/>
  <c r="AY50" i="3"/>
  <c r="AY40" i="3"/>
  <c r="BB18" i="3"/>
  <c r="AX38" i="3"/>
  <c r="AY44" i="3"/>
  <c r="AZ46" i="3"/>
  <c r="BA16" i="3"/>
  <c r="AZ4" i="3"/>
  <c r="AX45" i="3"/>
  <c r="BC26" i="3"/>
  <c r="AY42" i="3"/>
  <c r="BC2" i="3"/>
  <c r="AY52" i="3"/>
  <c r="AX43" i="3"/>
  <c r="AX24" i="3"/>
  <c r="AX8" i="3"/>
  <c r="AX10" i="3" s="1"/>
  <c r="AV2" i="4" s="1"/>
  <c r="AZ56" i="3"/>
  <c r="AX20" i="3"/>
  <c r="BA6" i="3"/>
  <c r="AZ36" i="3"/>
  <c r="AY47" i="3"/>
  <c r="AW25" i="3"/>
  <c r="AX121" i="3" l="1"/>
  <c r="AW399" i="3"/>
  <c r="AW295" i="3"/>
  <c r="AW367" i="3"/>
  <c r="AV495" i="3"/>
  <c r="AW255" i="3"/>
  <c r="AW117" i="3"/>
  <c r="AZ363" i="3"/>
  <c r="AW331" i="3"/>
  <c r="AX331" i="3" s="1"/>
  <c r="AX209" i="3"/>
  <c r="AZ477" i="3"/>
  <c r="AZ171" i="3"/>
  <c r="AW89" i="3"/>
  <c r="AW297" i="3"/>
  <c r="AW407" i="3"/>
  <c r="AX267" i="3"/>
  <c r="AW288" i="3"/>
  <c r="AU11" i="4" s="1"/>
  <c r="AX475" i="3"/>
  <c r="AY423" i="3"/>
  <c r="AY425" i="3"/>
  <c r="AW373" i="3"/>
  <c r="AY141" i="3"/>
  <c r="AZ141" i="3" s="1"/>
  <c r="AY479" i="3"/>
  <c r="AW421" i="3"/>
  <c r="AX177" i="3"/>
  <c r="AY467" i="3"/>
  <c r="AW211" i="3"/>
  <c r="AW195" i="3"/>
  <c r="AX221" i="3"/>
  <c r="AW417" i="3"/>
  <c r="AV513" i="3"/>
  <c r="AV245" i="3"/>
  <c r="AT10" i="4"/>
  <c r="AW212" i="3"/>
  <c r="AU9" i="4" s="1"/>
  <c r="AW459" i="3"/>
  <c r="AV149" i="3"/>
  <c r="AX185" i="3"/>
  <c r="AU61" i="3"/>
  <c r="AS4" i="4"/>
  <c r="AY219" i="3"/>
  <c r="AX243" i="3"/>
  <c r="AY93" i="3"/>
  <c r="AY111" i="3"/>
  <c r="AW379" i="3"/>
  <c r="AX379" i="3" s="1"/>
  <c r="AV289" i="3"/>
  <c r="AV13" i="3"/>
  <c r="AW414" i="3"/>
  <c r="AU15" i="4" s="1"/>
  <c r="AV349" i="3"/>
  <c r="AV485" i="3"/>
  <c r="AZ79" i="3"/>
  <c r="BA79" i="3" s="1"/>
  <c r="AW109" i="3"/>
  <c r="AW501" i="3"/>
  <c r="AX269" i="3"/>
  <c r="AX387" i="3"/>
  <c r="AX487" i="3"/>
  <c r="AY487" i="3" s="1"/>
  <c r="AX71" i="3"/>
  <c r="AY71" i="3" s="1"/>
  <c r="BA173" i="3"/>
  <c r="AZ145" i="3"/>
  <c r="AW401" i="3"/>
  <c r="AY103" i="3"/>
  <c r="AW244" i="3"/>
  <c r="AU10" i="4" s="1"/>
  <c r="AZ444" i="3"/>
  <c r="AW457" i="3"/>
  <c r="AX457" i="3" s="1"/>
  <c r="AW261" i="3"/>
  <c r="AW391" i="3"/>
  <c r="AX391" i="3" s="1"/>
  <c r="AW403" i="3"/>
  <c r="AV213" i="3"/>
  <c r="AX520" i="3"/>
  <c r="AW320" i="3"/>
  <c r="AZ405" i="3"/>
  <c r="AW348" i="3"/>
  <c r="AU13" i="4" s="1"/>
  <c r="AW335" i="3"/>
  <c r="AW442" i="3"/>
  <c r="AU16" i="4" s="1"/>
  <c r="AX416" i="3"/>
  <c r="AY83" i="3"/>
  <c r="AY135" i="3"/>
  <c r="AW151" i="3"/>
  <c r="AW174" i="3"/>
  <c r="AV443" i="3"/>
  <c r="AV385" i="3"/>
  <c r="AY246" i="3"/>
  <c r="AY247" i="3" s="1"/>
  <c r="AW512" i="3"/>
  <c r="AU19" i="4" s="1"/>
  <c r="AY486" i="3"/>
  <c r="AX447" i="3"/>
  <c r="AW101" i="3"/>
  <c r="AV321" i="3"/>
  <c r="AW127" i="3"/>
  <c r="AW148" i="3"/>
  <c r="AY511" i="3"/>
  <c r="AW384" i="3"/>
  <c r="AU14" i="4" s="1"/>
  <c r="AX107" i="3"/>
  <c r="AY483" i="3"/>
  <c r="AV175" i="3"/>
  <c r="AX357" i="3"/>
  <c r="AX275" i="3"/>
  <c r="AV415" i="3"/>
  <c r="AX75" i="3"/>
  <c r="AW433" i="3"/>
  <c r="AX481" i="3"/>
  <c r="AY351" i="3"/>
  <c r="AW63" i="3"/>
  <c r="AW484" i="3"/>
  <c r="AU17" i="4" s="1"/>
  <c r="BB376" i="3"/>
  <c r="AY430" i="3"/>
  <c r="AY358" i="3"/>
  <c r="AY359" i="3" s="1"/>
  <c r="BA377" i="3"/>
  <c r="AY380" i="3"/>
  <c r="AY381" i="3" s="1"/>
  <c r="AX302" i="3"/>
  <c r="AX431" i="3"/>
  <c r="AZ518" i="3"/>
  <c r="AY516" i="3"/>
  <c r="AY517" i="3"/>
  <c r="AZ412" i="3"/>
  <c r="AZ413" i="3"/>
  <c r="AX344" i="3"/>
  <c r="AX256" i="3"/>
  <c r="AX294" i="3"/>
  <c r="AX295" i="3" s="1"/>
  <c r="AX322" i="3"/>
  <c r="AX426" i="3"/>
  <c r="AW345" i="3"/>
  <c r="AX366" i="3"/>
  <c r="AX367" i="3"/>
  <c r="AZ466" i="3"/>
  <c r="AW257" i="3"/>
  <c r="AX257" i="3" s="1"/>
  <c r="AX252" i="3"/>
  <c r="AW323" i="3"/>
  <c r="AW427" i="3"/>
  <c r="AX427" i="3" s="1"/>
  <c r="AZ452" i="3"/>
  <c r="AZ453" i="3" s="1"/>
  <c r="AX408" i="3"/>
  <c r="AX378" i="3"/>
  <c r="BB382" i="3"/>
  <c r="AW253" i="3"/>
  <c r="AY324" i="3"/>
  <c r="AY325" i="3" s="1"/>
  <c r="AZ428" i="3"/>
  <c r="AW409" i="3"/>
  <c r="AX262" i="3"/>
  <c r="AY340" i="3"/>
  <c r="AY341" i="3"/>
  <c r="AY429" i="3"/>
  <c r="AX492" i="3"/>
  <c r="AY496" i="3"/>
  <c r="AX318" i="3"/>
  <c r="AX319" i="3" s="1"/>
  <c r="AY490" i="3"/>
  <c r="AX292" i="3"/>
  <c r="AX293" i="3" s="1"/>
  <c r="AW493" i="3"/>
  <c r="AX497" i="3"/>
  <c r="AX410" i="3"/>
  <c r="AX260" i="3"/>
  <c r="AX398" i="3"/>
  <c r="AX491" i="3"/>
  <c r="AY446" i="3"/>
  <c r="AX500" i="3"/>
  <c r="BA370" i="3"/>
  <c r="BA371" i="3" s="1"/>
  <c r="AX332" i="3"/>
  <c r="AY364" i="3"/>
  <c r="AX406" i="3"/>
  <c r="AX407" i="3" s="1"/>
  <c r="AX365" i="3"/>
  <c r="AY314" i="3"/>
  <c r="AZ326" i="3"/>
  <c r="AX315" i="3"/>
  <c r="AY274" i="3"/>
  <c r="AZ316" i="3"/>
  <c r="AZ317" i="3" s="1"/>
  <c r="AY270" i="3"/>
  <c r="AX308" i="3"/>
  <c r="AY462" i="3"/>
  <c r="AX448" i="3"/>
  <c r="BA468" i="3"/>
  <c r="AX402" i="3"/>
  <c r="AX304" i="3"/>
  <c r="AZ469" i="3"/>
  <c r="BA469" i="3" s="1"/>
  <c r="AZ336" i="3"/>
  <c r="AX354" i="3"/>
  <c r="AX508" i="3"/>
  <c r="AW305" i="3"/>
  <c r="AY386" i="3"/>
  <c r="AX271" i="3"/>
  <c r="AW355" i="3"/>
  <c r="AX460" i="3"/>
  <c r="AX470" i="3"/>
  <c r="AX306" i="3"/>
  <c r="AY268" i="3"/>
  <c r="BA404" i="3"/>
  <c r="AY434" i="3"/>
  <c r="AX488" i="3"/>
  <c r="AZ276" i="3"/>
  <c r="AZ277" i="3" s="1"/>
  <c r="AW461" i="3"/>
  <c r="AY480" i="3"/>
  <c r="AX334" i="3"/>
  <c r="AW307" i="3"/>
  <c r="AX435" i="3"/>
  <c r="AY506" i="3"/>
  <c r="AZ498" i="3"/>
  <c r="AY464" i="3"/>
  <c r="AX388" i="3"/>
  <c r="AY266" i="3"/>
  <c r="AX258" i="3"/>
  <c r="AX456" i="3"/>
  <c r="AX507" i="3"/>
  <c r="AY507" i="3" s="1"/>
  <c r="AY499" i="3"/>
  <c r="AY436" i="3"/>
  <c r="AW259" i="3"/>
  <c r="AX372" i="3"/>
  <c r="AX458" i="3"/>
  <c r="AX437" i="3"/>
  <c r="AX298" i="3"/>
  <c r="AX299" i="3" s="1"/>
  <c r="AY374" i="3"/>
  <c r="AY375" i="3" s="1"/>
  <c r="BB250" i="3"/>
  <c r="BB251" i="3" s="1"/>
  <c r="AZ424" i="3"/>
  <c r="AW333" i="3"/>
  <c r="AX264" i="3"/>
  <c r="AX265" i="3"/>
  <c r="AZ510" i="3"/>
  <c r="AX284" i="3"/>
  <c r="AX310" i="3"/>
  <c r="AZ248" i="3"/>
  <c r="BA342" i="3"/>
  <c r="BA476" i="3"/>
  <c r="AZ478" i="3"/>
  <c r="AZ454" i="3"/>
  <c r="BA362" i="3"/>
  <c r="BA363" i="3" s="1"/>
  <c r="AX368" i="3"/>
  <c r="AY328" i="3"/>
  <c r="AX330" i="3"/>
  <c r="AX450" i="3"/>
  <c r="AX290" i="3"/>
  <c r="AY455" i="3"/>
  <c r="AX392" i="3"/>
  <c r="AX472" i="3"/>
  <c r="AX329" i="3"/>
  <c r="AW451" i="3"/>
  <c r="AY514" i="3"/>
  <c r="AY520" i="3" s="1"/>
  <c r="AW20" i="4" s="1"/>
  <c r="AW291" i="3"/>
  <c r="AX291" i="3" s="1"/>
  <c r="AW393" i="3"/>
  <c r="AW473" i="3"/>
  <c r="AX296" i="3"/>
  <c r="AX297" i="3"/>
  <c r="AY396" i="3"/>
  <c r="AY397" i="3"/>
  <c r="AX438" i="3"/>
  <c r="AX400" i="3"/>
  <c r="AX401" i="3"/>
  <c r="AY474" i="3"/>
  <c r="AZ422" i="3"/>
  <c r="AW439" i="3"/>
  <c r="AY338" i="3"/>
  <c r="AY352" i="3"/>
  <c r="AY353" i="3"/>
  <c r="AX440" i="3"/>
  <c r="AY300" i="3"/>
  <c r="AX360" i="3"/>
  <c r="AX504" i="3"/>
  <c r="AX512" i="3" s="1"/>
  <c r="AV19" i="4" s="1"/>
  <c r="AX272" i="3"/>
  <c r="BA312" i="3"/>
  <c r="BA313" i="3" s="1"/>
  <c r="AW441" i="3"/>
  <c r="AX301" i="3"/>
  <c r="AZ482" i="3"/>
  <c r="AW505" i="3"/>
  <c r="AY502" i="3"/>
  <c r="AY503" i="3" s="1"/>
  <c r="AX282" i="3"/>
  <c r="AW273" i="3"/>
  <c r="AX418" i="3"/>
  <c r="AW283" i="3"/>
  <c r="AY286" i="3"/>
  <c r="AZ278" i="3"/>
  <c r="AX390" i="3"/>
  <c r="AZ350" i="3"/>
  <c r="AW419" i="3"/>
  <c r="AX287" i="3"/>
  <c r="AX432" i="3"/>
  <c r="AX420" i="3"/>
  <c r="AX463" i="3"/>
  <c r="AX254" i="3"/>
  <c r="AX255" i="3"/>
  <c r="AX280" i="3"/>
  <c r="AX281" i="3"/>
  <c r="AY346" i="3"/>
  <c r="AY347" i="3" s="1"/>
  <c r="AY356" i="3"/>
  <c r="AX230" i="3"/>
  <c r="BA224" i="3"/>
  <c r="AY232" i="3"/>
  <c r="AY242" i="3"/>
  <c r="AW231" i="3"/>
  <c r="AX231" i="3" s="1"/>
  <c r="AZ218" i="3"/>
  <c r="AZ219" i="3" s="1"/>
  <c r="AZ225" i="3"/>
  <c r="BA225" i="3" s="1"/>
  <c r="AY220" i="3"/>
  <c r="AX226" i="3"/>
  <c r="AX240" i="3"/>
  <c r="AX241" i="3" s="1"/>
  <c r="AX238" i="3"/>
  <c r="AX239" i="3" s="1"/>
  <c r="AY228" i="3"/>
  <c r="AY229" i="3"/>
  <c r="AW227" i="3"/>
  <c r="AY214" i="3"/>
  <c r="AX236" i="3"/>
  <c r="AX237" i="3" s="1"/>
  <c r="AX216" i="3"/>
  <c r="AX217" i="3" s="1"/>
  <c r="AX222" i="3"/>
  <c r="AX223" i="3" s="1"/>
  <c r="AX234" i="3"/>
  <c r="AX235" i="3" s="1"/>
  <c r="AX186" i="3"/>
  <c r="AX187" i="3"/>
  <c r="AX188" i="3"/>
  <c r="AX189" i="3"/>
  <c r="AX210" i="3"/>
  <c r="AY208" i="3"/>
  <c r="AY209" i="3"/>
  <c r="AX182" i="3"/>
  <c r="AX183" i="3"/>
  <c r="AY176" i="3"/>
  <c r="AX206" i="3"/>
  <c r="AX180" i="3"/>
  <c r="AX190" i="3"/>
  <c r="AX191" i="3" s="1"/>
  <c r="AY184" i="3"/>
  <c r="AX198" i="3"/>
  <c r="AW199" i="3"/>
  <c r="AZ192" i="3"/>
  <c r="AY193" i="3"/>
  <c r="AX194" i="3"/>
  <c r="AX195" i="3" s="1"/>
  <c r="BA200" i="3"/>
  <c r="AZ201" i="3"/>
  <c r="AX202" i="3"/>
  <c r="AX203" i="3" s="1"/>
  <c r="AY204" i="3"/>
  <c r="AY178" i="3"/>
  <c r="AY179" i="3" s="1"/>
  <c r="AX196" i="3"/>
  <c r="AX197" i="3" s="1"/>
  <c r="AX158" i="3"/>
  <c r="AY156" i="3"/>
  <c r="AX157" i="3"/>
  <c r="AY157" i="3" s="1"/>
  <c r="AX152" i="3"/>
  <c r="AX153" i="3"/>
  <c r="AZ168" i="3"/>
  <c r="BB172" i="3"/>
  <c r="AZ160" i="3"/>
  <c r="AY154" i="3"/>
  <c r="AW159" i="3"/>
  <c r="AX159" i="3" s="1"/>
  <c r="AX164" i="3"/>
  <c r="BA170" i="3"/>
  <c r="AY161" i="3"/>
  <c r="AZ161" i="3" s="1"/>
  <c r="AX155" i="3"/>
  <c r="AY155" i="3" s="1"/>
  <c r="AX166" i="3"/>
  <c r="AX167" i="3"/>
  <c r="AW165" i="3"/>
  <c r="AX162" i="3"/>
  <c r="AX163" i="3"/>
  <c r="AX150" i="3"/>
  <c r="AX130" i="3"/>
  <c r="BA136" i="3"/>
  <c r="AY146" i="3"/>
  <c r="AZ137" i="3"/>
  <c r="AZ128" i="3"/>
  <c r="AX126" i="3"/>
  <c r="BA144" i="3"/>
  <c r="AX132" i="3"/>
  <c r="AX133" i="3" s="1"/>
  <c r="AX147" i="3"/>
  <c r="AY129" i="3"/>
  <c r="AZ140" i="3"/>
  <c r="AZ138" i="3"/>
  <c r="AZ139" i="3"/>
  <c r="AZ134" i="3"/>
  <c r="AY142" i="3"/>
  <c r="AY143" i="3" s="1"/>
  <c r="AW131" i="3"/>
  <c r="AZ113" i="3"/>
  <c r="AY123" i="3"/>
  <c r="AY120" i="3"/>
  <c r="AX85" i="3"/>
  <c r="AV125" i="3"/>
  <c r="AW124" i="3"/>
  <c r="AU6" i="4" s="1"/>
  <c r="AZ110" i="3"/>
  <c r="AX100" i="3"/>
  <c r="AY106" i="3"/>
  <c r="AX108" i="3"/>
  <c r="AX118" i="3"/>
  <c r="AX119" i="3"/>
  <c r="BA112" i="3"/>
  <c r="BB104" i="3"/>
  <c r="AX116" i="3"/>
  <c r="AX117" i="3" s="1"/>
  <c r="AY114" i="3"/>
  <c r="AY115" i="3" s="1"/>
  <c r="AZ122" i="3"/>
  <c r="AZ102" i="3"/>
  <c r="BA105" i="3"/>
  <c r="AW96" i="3"/>
  <c r="AU5" i="4" s="1"/>
  <c r="AW99" i="3"/>
  <c r="AW87" i="3"/>
  <c r="AV60" i="3"/>
  <c r="AW30" i="3"/>
  <c r="AW31" i="3" s="1"/>
  <c r="AV97" i="3"/>
  <c r="AX98" i="3"/>
  <c r="AW73" i="3"/>
  <c r="BA78" i="3"/>
  <c r="AX80" i="3"/>
  <c r="AX86" i="3"/>
  <c r="AW81" i="3"/>
  <c r="AY70" i="3"/>
  <c r="AX72" i="3"/>
  <c r="AY90" i="3"/>
  <c r="AX91" i="3"/>
  <c r="AZ92" i="3"/>
  <c r="AZ66" i="3"/>
  <c r="AY76" i="3"/>
  <c r="AX77" i="3"/>
  <c r="AX64" i="3"/>
  <c r="AY67" i="3"/>
  <c r="AY74" i="3"/>
  <c r="AZ94" i="3"/>
  <c r="AZ95" i="3"/>
  <c r="AW65" i="3"/>
  <c r="AX62" i="3"/>
  <c r="AY84" i="3"/>
  <c r="AX88" i="3"/>
  <c r="AY68" i="3"/>
  <c r="AY69" i="3"/>
  <c r="AZ82" i="3"/>
  <c r="AY58" i="3"/>
  <c r="AY59" i="3" s="1"/>
  <c r="AR23" i="4"/>
  <c r="AX23" i="3"/>
  <c r="BA7" i="3"/>
  <c r="AX33" i="3"/>
  <c r="BA17" i="3"/>
  <c r="BB49" i="3"/>
  <c r="AX21" i="3"/>
  <c r="AX9" i="3"/>
  <c r="BB19" i="3"/>
  <c r="AY35" i="3"/>
  <c r="AU29" i="3"/>
  <c r="AW12" i="3"/>
  <c r="AV28" i="3"/>
  <c r="AT3" i="4" s="1"/>
  <c r="AZ47" i="3"/>
  <c r="AZ57" i="3"/>
  <c r="AY53" i="3"/>
  <c r="AY43" i="3"/>
  <c r="AY45" i="3"/>
  <c r="AZ5" i="3"/>
  <c r="AX25" i="3"/>
  <c r="BA36" i="3"/>
  <c r="BA56" i="3"/>
  <c r="AY32" i="3"/>
  <c r="BA46" i="3"/>
  <c r="AZ54" i="3"/>
  <c r="BC18" i="3"/>
  <c r="AY8" i="3"/>
  <c r="AY10" i="3" s="1"/>
  <c r="AW2" i="4" s="1"/>
  <c r="BC3" i="3"/>
  <c r="AY55" i="3"/>
  <c r="BB6" i="3"/>
  <c r="BA4" i="3"/>
  <c r="AY20" i="3"/>
  <c r="AZ42" i="3"/>
  <c r="AZ44" i="3"/>
  <c r="AZ40" i="3"/>
  <c r="AZ37" i="3"/>
  <c r="AY41" i="3"/>
  <c r="AY24" i="3"/>
  <c r="AZ50" i="3"/>
  <c r="BC48" i="3"/>
  <c r="AY51" i="3"/>
  <c r="BB16" i="3"/>
  <c r="AY38" i="3"/>
  <c r="AY22" i="3"/>
  <c r="AX39" i="3"/>
  <c r="AZ34" i="3"/>
  <c r="BC27" i="3"/>
  <c r="AZ52" i="3"/>
  <c r="AX109" i="3" l="1"/>
  <c r="AY267" i="3"/>
  <c r="BA405" i="3"/>
  <c r="AY481" i="3"/>
  <c r="BA201" i="3"/>
  <c r="AY315" i="3"/>
  <c r="AX421" i="3"/>
  <c r="AW13" i="3"/>
  <c r="BB173" i="3"/>
  <c r="AX473" i="3"/>
  <c r="AX373" i="3"/>
  <c r="AY185" i="3"/>
  <c r="AZ111" i="3"/>
  <c r="AZ129" i="3"/>
  <c r="AX414" i="3"/>
  <c r="AV15" i="4" s="1"/>
  <c r="AW213" i="3"/>
  <c r="AX211" i="3"/>
  <c r="AX393" i="3"/>
  <c r="AX521" i="3"/>
  <c r="AV20" i="4"/>
  <c r="AX131" i="3"/>
  <c r="AW149" i="3"/>
  <c r="AU7" i="4"/>
  <c r="AX461" i="3"/>
  <c r="AY461" i="3" s="1"/>
  <c r="AX355" i="3"/>
  <c r="AY497" i="3"/>
  <c r="AW443" i="3"/>
  <c r="AY271" i="3"/>
  <c r="AZ271" i="3" s="1"/>
  <c r="AX493" i="3"/>
  <c r="AY493" i="3" s="1"/>
  <c r="AX288" i="3"/>
  <c r="AV11" i="4" s="1"/>
  <c r="AX244" i="3"/>
  <c r="AV10" i="4" s="1"/>
  <c r="AY437" i="3"/>
  <c r="AV61" i="3"/>
  <c r="AT4" i="4"/>
  <c r="AX459" i="3"/>
  <c r="AY243" i="3"/>
  <c r="AY275" i="3"/>
  <c r="AX494" i="3"/>
  <c r="AV18" i="4" s="1"/>
  <c r="AW321" i="3"/>
  <c r="AU12" i="4"/>
  <c r="AX227" i="3"/>
  <c r="AX305" i="3"/>
  <c r="AY431" i="3"/>
  <c r="AZ103" i="3"/>
  <c r="AX403" i="3"/>
  <c r="AY403" i="3" s="1"/>
  <c r="AW175" i="3"/>
  <c r="AU8" i="4"/>
  <c r="BA137" i="3"/>
  <c r="AX259" i="3"/>
  <c r="AX409" i="3"/>
  <c r="BB377" i="3"/>
  <c r="AW349" i="3"/>
  <c r="AZ193" i="3"/>
  <c r="AX505" i="3"/>
  <c r="AY329" i="3"/>
  <c r="AX273" i="3"/>
  <c r="AW495" i="3"/>
  <c r="AX451" i="3"/>
  <c r="AY387" i="3"/>
  <c r="AZ499" i="3"/>
  <c r="AY491" i="3"/>
  <c r="AX442" i="3"/>
  <c r="AY416" i="3"/>
  <c r="AX441" i="3"/>
  <c r="AX320" i="3"/>
  <c r="AV12" i="4" s="1"/>
  <c r="AX384" i="3"/>
  <c r="AV14" i="4" s="1"/>
  <c r="AX348" i="3"/>
  <c r="AV13" i="4" s="1"/>
  <c r="AY463" i="3"/>
  <c r="AX212" i="3"/>
  <c r="AV9" i="4" s="1"/>
  <c r="AX307" i="3"/>
  <c r="AX419" i="3"/>
  <c r="BA444" i="3"/>
  <c r="AZ351" i="3"/>
  <c r="AX253" i="3"/>
  <c r="AW289" i="3"/>
  <c r="AY75" i="3"/>
  <c r="AX174" i="3"/>
  <c r="AV8" i="4" s="1"/>
  <c r="AW245" i="3"/>
  <c r="AY365" i="3"/>
  <c r="AX417" i="3"/>
  <c r="AY77" i="3"/>
  <c r="AX199" i="3"/>
  <c r="AY287" i="3"/>
  <c r="AZ246" i="3"/>
  <c r="AZ247" i="3" s="1"/>
  <c r="AW385" i="3"/>
  <c r="AX484" i="3"/>
  <c r="AV17" i="4" s="1"/>
  <c r="AW415" i="3"/>
  <c r="AX148" i="3"/>
  <c r="AV7" i="4" s="1"/>
  <c r="AY215" i="3"/>
  <c r="AZ511" i="3"/>
  <c r="AZ486" i="3"/>
  <c r="AW513" i="3"/>
  <c r="AX165" i="3"/>
  <c r="AX283" i="3"/>
  <c r="AY283" i="3" s="1"/>
  <c r="AZ445" i="3"/>
  <c r="AW485" i="3"/>
  <c r="AY284" i="3"/>
  <c r="AZ274" i="3"/>
  <c r="BA466" i="3"/>
  <c r="AZ506" i="3"/>
  <c r="AZ507" i="3" s="1"/>
  <c r="AZ496" i="3"/>
  <c r="AY492" i="3"/>
  <c r="AY330" i="3"/>
  <c r="AY331" i="3"/>
  <c r="BA422" i="3"/>
  <c r="AZ474" i="3"/>
  <c r="AY368" i="3"/>
  <c r="AZ480" i="3"/>
  <c r="AY262" i="3"/>
  <c r="AY322" i="3"/>
  <c r="AZ514" i="3"/>
  <c r="AZ266" i="3"/>
  <c r="AZ267" i="3" s="1"/>
  <c r="AY292" i="3"/>
  <c r="AY293" i="3" s="1"/>
  <c r="AY472" i="3"/>
  <c r="AY508" i="3"/>
  <c r="AY509" i="3"/>
  <c r="AZ338" i="3"/>
  <c r="AY418" i="3"/>
  <c r="AY406" i="3"/>
  <c r="AY407" i="3" s="1"/>
  <c r="AZ356" i="3"/>
  <c r="AZ374" i="3"/>
  <c r="AZ375" i="3" s="1"/>
  <c r="AY357" i="3"/>
  <c r="AZ364" i="3"/>
  <c r="AY282" i="3"/>
  <c r="AY475" i="3"/>
  <c r="AX369" i="3"/>
  <c r="AY304" i="3"/>
  <c r="AY332" i="3"/>
  <c r="AX263" i="3"/>
  <c r="AX323" i="3"/>
  <c r="AY470" i="3"/>
  <c r="AY302" i="3"/>
  <c r="AY360" i="3"/>
  <c r="AX285" i="3"/>
  <c r="AX471" i="3"/>
  <c r="AY471" i="3" s="1"/>
  <c r="AX361" i="3"/>
  <c r="AY361" i="3" s="1"/>
  <c r="BA510" i="3"/>
  <c r="AY460" i="3"/>
  <c r="BA452" i="3"/>
  <c r="BA453" i="3" s="1"/>
  <c r="AZ300" i="3"/>
  <c r="AY388" i="3"/>
  <c r="AX389" i="3"/>
  <c r="AY389" i="3" s="1"/>
  <c r="AZ286" i="3"/>
  <c r="AX509" i="3"/>
  <c r="AZ467" i="3"/>
  <c r="AY450" i="3"/>
  <c r="BC250" i="3"/>
  <c r="BC251" i="3" s="1"/>
  <c r="AY339" i="3"/>
  <c r="AY354" i="3"/>
  <c r="AY366" i="3"/>
  <c r="AY367" i="3"/>
  <c r="AY334" i="3"/>
  <c r="BA336" i="3"/>
  <c r="AZ328" i="3"/>
  <c r="AX335" i="3"/>
  <c r="AZ337" i="3"/>
  <c r="AY426" i="3"/>
  <c r="AY427" i="3" s="1"/>
  <c r="AZ423" i="3"/>
  <c r="AY298" i="3"/>
  <c r="AZ340" i="3"/>
  <c r="AZ341" i="3" s="1"/>
  <c r="AZ346" i="3"/>
  <c r="BA276" i="3"/>
  <c r="AY402" i="3"/>
  <c r="AX333" i="3"/>
  <c r="AY294" i="3"/>
  <c r="AY295" i="3" s="1"/>
  <c r="AZ502" i="3"/>
  <c r="BB362" i="3"/>
  <c r="BA454" i="3"/>
  <c r="BA428" i="3"/>
  <c r="BA478" i="3"/>
  <c r="AZ429" i="3"/>
  <c r="AZ324" i="3"/>
  <c r="AZ325" i="3" s="1"/>
  <c r="AY254" i="3"/>
  <c r="BB342" i="3"/>
  <c r="BC382" i="3"/>
  <c r="AY296" i="3"/>
  <c r="BB383" i="3"/>
  <c r="BC383" i="3" s="1"/>
  <c r="AY410" i="3"/>
  <c r="AY458" i="3"/>
  <c r="AY459" i="3"/>
  <c r="AY372" i="3"/>
  <c r="AY488" i="3"/>
  <c r="BB370" i="3"/>
  <c r="BA482" i="3"/>
  <c r="AY400" i="3"/>
  <c r="AZ455" i="3"/>
  <c r="AX489" i="3"/>
  <c r="BB468" i="3"/>
  <c r="BB469" i="3" s="1"/>
  <c r="AY500" i="3"/>
  <c r="AY256" i="3"/>
  <c r="AY257" i="3" s="1"/>
  <c r="AZ483" i="3"/>
  <c r="AY438" i="3"/>
  <c r="AZ434" i="3"/>
  <c r="AY448" i="3"/>
  <c r="AX501" i="3"/>
  <c r="AY344" i="3"/>
  <c r="AY280" i="3"/>
  <c r="AY281" i="3"/>
  <c r="AX439" i="3"/>
  <c r="AY439" i="3" s="1"/>
  <c r="AZ479" i="3"/>
  <c r="AY435" i="3"/>
  <c r="AZ435" i="3" s="1"/>
  <c r="AX449" i="3"/>
  <c r="AY449" i="3" s="1"/>
  <c r="AZ446" i="3"/>
  <c r="AX345" i="3"/>
  <c r="BB476" i="3"/>
  <c r="AZ436" i="3"/>
  <c r="AY447" i="3"/>
  <c r="AZ396" i="3"/>
  <c r="BA477" i="3"/>
  <c r="BB477" i="3" s="1"/>
  <c r="BB404" i="3"/>
  <c r="BA412" i="3"/>
  <c r="BA413" i="3" s="1"/>
  <c r="BB312" i="3"/>
  <c r="AZ268" i="3"/>
  <c r="AY398" i="3"/>
  <c r="AY420" i="3"/>
  <c r="BA343" i="3"/>
  <c r="AY269" i="3"/>
  <c r="AZ269" i="3" s="1"/>
  <c r="AZ462" i="3"/>
  <c r="AX399" i="3"/>
  <c r="AZ516" i="3"/>
  <c r="AY272" i="3"/>
  <c r="AY273" i="3"/>
  <c r="BA248" i="3"/>
  <c r="AY456" i="3"/>
  <c r="AY457" i="3" s="1"/>
  <c r="AY306" i="3"/>
  <c r="AY308" i="3"/>
  <c r="AY260" i="3"/>
  <c r="BA518" i="3"/>
  <c r="AY432" i="3"/>
  <c r="AZ249" i="3"/>
  <c r="AX309" i="3"/>
  <c r="AY309" i="3" s="1"/>
  <c r="AX261" i="3"/>
  <c r="AY378" i="3"/>
  <c r="AZ519" i="3"/>
  <c r="AX433" i="3"/>
  <c r="AY310" i="3"/>
  <c r="AY504" i="3"/>
  <c r="AY515" i="3"/>
  <c r="AX311" i="3"/>
  <c r="AY311" i="3" s="1"/>
  <c r="AY258" i="3"/>
  <c r="AZ270" i="3"/>
  <c r="AX411" i="3"/>
  <c r="AY408" i="3"/>
  <c r="AX303" i="3"/>
  <c r="AY303" i="3" s="1"/>
  <c r="BA316" i="3"/>
  <c r="BA350" i="3"/>
  <c r="AY440" i="3"/>
  <c r="AY264" i="3"/>
  <c r="AY265" i="3" s="1"/>
  <c r="AZ464" i="3"/>
  <c r="BA326" i="3"/>
  <c r="AY301" i="3"/>
  <c r="AZ490" i="3"/>
  <c r="AZ358" i="3"/>
  <c r="AY390" i="3"/>
  <c r="AY392" i="3"/>
  <c r="AY465" i="3"/>
  <c r="AZ327" i="3"/>
  <c r="AY252" i="3"/>
  <c r="AZ380" i="3"/>
  <c r="BA278" i="3"/>
  <c r="BA424" i="3"/>
  <c r="BA498" i="3"/>
  <c r="AZ386" i="3"/>
  <c r="AY318" i="3"/>
  <c r="AZ430" i="3"/>
  <c r="AZ279" i="3"/>
  <c r="AZ352" i="3"/>
  <c r="AZ353" i="3" s="1"/>
  <c r="AY290" i="3"/>
  <c r="AZ425" i="3"/>
  <c r="AZ314" i="3"/>
  <c r="BC376" i="3"/>
  <c r="AY236" i="3"/>
  <c r="AY237" i="3" s="1"/>
  <c r="AY240" i="3"/>
  <c r="AY226" i="3"/>
  <c r="AZ220" i="3"/>
  <c r="AY221" i="3"/>
  <c r="AZ221" i="3" s="1"/>
  <c r="BA218" i="3"/>
  <c r="BA219" i="3"/>
  <c r="AZ242" i="3"/>
  <c r="AZ243" i="3" s="1"/>
  <c r="AY222" i="3"/>
  <c r="AY223" i="3" s="1"/>
  <c r="AY216" i="3"/>
  <c r="AZ214" i="3"/>
  <c r="AZ228" i="3"/>
  <c r="AZ229" i="3" s="1"/>
  <c r="AY238" i="3"/>
  <c r="AZ232" i="3"/>
  <c r="AY233" i="3"/>
  <c r="BB224" i="3"/>
  <c r="BB225" i="3" s="1"/>
  <c r="AY230" i="3"/>
  <c r="AY231" i="3" s="1"/>
  <c r="AY234" i="3"/>
  <c r="AZ204" i="3"/>
  <c r="AY186" i="3"/>
  <c r="AY202" i="3"/>
  <c r="AY203" i="3" s="1"/>
  <c r="BA192" i="3"/>
  <c r="AY182" i="3"/>
  <c r="AY183" i="3" s="1"/>
  <c r="AY194" i="3"/>
  <c r="AY180" i="3"/>
  <c r="AX181" i="3"/>
  <c r="AY181" i="3" s="1"/>
  <c r="AY206" i="3"/>
  <c r="AZ176" i="3"/>
  <c r="AZ208" i="3"/>
  <c r="AZ209" i="3" s="1"/>
  <c r="BB200" i="3"/>
  <c r="BB201" i="3"/>
  <c r="AY198" i="3"/>
  <c r="AZ184" i="3"/>
  <c r="AY190" i="3"/>
  <c r="AX207" i="3"/>
  <c r="AY207" i="3" s="1"/>
  <c r="AY177" i="3"/>
  <c r="AY196" i="3"/>
  <c r="AY197" i="3" s="1"/>
  <c r="AZ178" i="3"/>
  <c r="AY210" i="3"/>
  <c r="AY205" i="3"/>
  <c r="AY188" i="3"/>
  <c r="AY189" i="3"/>
  <c r="AY158" i="3"/>
  <c r="AY159" i="3"/>
  <c r="AY150" i="3"/>
  <c r="AX151" i="3"/>
  <c r="AY151" i="3" s="1"/>
  <c r="AY166" i="3"/>
  <c r="AY167" i="3" s="1"/>
  <c r="BB170" i="3"/>
  <c r="BC172" i="3"/>
  <c r="BC173" i="3" s="1"/>
  <c r="BA168" i="3"/>
  <c r="AZ156" i="3"/>
  <c r="AZ157" i="3" s="1"/>
  <c r="BA160" i="3"/>
  <c r="BA161" i="3" s="1"/>
  <c r="AZ169" i="3"/>
  <c r="AY162" i="3"/>
  <c r="AY163" i="3" s="1"/>
  <c r="BA171" i="3"/>
  <c r="AY164" i="3"/>
  <c r="AZ154" i="3"/>
  <c r="AY152" i="3"/>
  <c r="AY147" i="3"/>
  <c r="AZ142" i="3"/>
  <c r="BA134" i="3"/>
  <c r="BB144" i="3"/>
  <c r="BA145" i="3"/>
  <c r="BA138" i="3"/>
  <c r="BA139" i="3" s="1"/>
  <c r="AY126" i="3"/>
  <c r="BB136" i="3"/>
  <c r="AZ135" i="3"/>
  <c r="BA140" i="3"/>
  <c r="BA141" i="3" s="1"/>
  <c r="AY132" i="3"/>
  <c r="AY133" i="3"/>
  <c r="AX127" i="3"/>
  <c r="BA128" i="3"/>
  <c r="BA129" i="3" s="1"/>
  <c r="AZ146" i="3"/>
  <c r="AY130" i="3"/>
  <c r="AZ123" i="3"/>
  <c r="BA123" i="3" s="1"/>
  <c r="AW125" i="3"/>
  <c r="BB105" i="3"/>
  <c r="AZ120" i="3"/>
  <c r="AY121" i="3"/>
  <c r="AZ121" i="3" s="1"/>
  <c r="AY9" i="3"/>
  <c r="AY11" i="3" s="1"/>
  <c r="AZ67" i="3"/>
  <c r="AX124" i="3"/>
  <c r="AV6" i="4" s="1"/>
  <c r="AY116" i="3"/>
  <c r="AY117" i="3"/>
  <c r="BB112" i="3"/>
  <c r="AY118" i="3"/>
  <c r="AZ106" i="3"/>
  <c r="AY107" i="3"/>
  <c r="AZ107" i="3" s="1"/>
  <c r="BA102" i="3"/>
  <c r="BA122" i="3"/>
  <c r="BC104" i="3"/>
  <c r="BA113" i="3"/>
  <c r="AY100" i="3"/>
  <c r="AZ114" i="3"/>
  <c r="AZ115" i="3" s="1"/>
  <c r="AY108" i="3"/>
  <c r="AX101" i="3"/>
  <c r="BA110" i="3"/>
  <c r="BA111" i="3"/>
  <c r="AX96" i="3"/>
  <c r="AV5" i="4" s="1"/>
  <c r="AX81" i="3"/>
  <c r="AW97" i="3"/>
  <c r="AX73" i="3"/>
  <c r="AW60" i="3"/>
  <c r="AX30" i="3"/>
  <c r="AX31" i="3" s="1"/>
  <c r="AY91" i="3"/>
  <c r="AY98" i="3"/>
  <c r="AX99" i="3"/>
  <c r="AY99" i="3" s="1"/>
  <c r="BA94" i="3"/>
  <c r="BA95" i="3" s="1"/>
  <c r="AY64" i="3"/>
  <c r="AZ74" i="3"/>
  <c r="AX65" i="3"/>
  <c r="AZ76" i="3"/>
  <c r="AY62" i="3"/>
  <c r="BA92" i="3"/>
  <c r="AY72" i="3"/>
  <c r="AY86" i="3"/>
  <c r="AZ68" i="3"/>
  <c r="AZ69" i="3" s="1"/>
  <c r="AY80" i="3"/>
  <c r="AZ84" i="3"/>
  <c r="AX63" i="3"/>
  <c r="BA66" i="3"/>
  <c r="AZ93" i="3"/>
  <c r="AZ90" i="3"/>
  <c r="AZ70" i="3"/>
  <c r="AZ71" i="3"/>
  <c r="BA82" i="3"/>
  <c r="AZ83" i="3"/>
  <c r="AX87" i="3"/>
  <c r="AY88" i="3"/>
  <c r="AX89" i="3"/>
  <c r="AY89" i="3" s="1"/>
  <c r="AY85" i="3"/>
  <c r="BB78" i="3"/>
  <c r="BB79" i="3"/>
  <c r="AZ58" i="3"/>
  <c r="AZ59" i="3" s="1"/>
  <c r="AX11" i="3"/>
  <c r="BB7" i="3"/>
  <c r="AY23" i="3"/>
  <c r="BB17" i="3"/>
  <c r="AS23" i="4"/>
  <c r="AY21" i="3"/>
  <c r="AZ51" i="3"/>
  <c r="AZ35" i="3"/>
  <c r="AZ43" i="3"/>
  <c r="AZ45" i="3"/>
  <c r="BA57" i="3"/>
  <c r="BA47" i="3"/>
  <c r="AV29" i="3"/>
  <c r="AX12" i="3"/>
  <c r="AW28" i="3"/>
  <c r="AU3" i="4" s="1"/>
  <c r="AZ41" i="3"/>
  <c r="AZ53" i="3"/>
  <c r="AZ55" i="3"/>
  <c r="BA37" i="3"/>
  <c r="BA5" i="3"/>
  <c r="AY39" i="3"/>
  <c r="AZ24" i="3"/>
  <c r="BC49" i="3"/>
  <c r="BB4" i="3"/>
  <c r="AZ38" i="3"/>
  <c r="BA50" i="3"/>
  <c r="BB36" i="3"/>
  <c r="AY25" i="3"/>
  <c r="BC16" i="3"/>
  <c r="BB46" i="3"/>
  <c r="AZ20" i="3"/>
  <c r="BA40" i="3"/>
  <c r="AZ32" i="3"/>
  <c r="AY33" i="3"/>
  <c r="AZ8" i="3"/>
  <c r="AZ10" i="3" s="1"/>
  <c r="AX2" i="4" s="1"/>
  <c r="BB56" i="3"/>
  <c r="BC6" i="3"/>
  <c r="AZ22" i="3"/>
  <c r="BC19" i="3"/>
  <c r="BA42" i="3"/>
  <c r="BA52" i="3"/>
  <c r="BA54" i="3"/>
  <c r="BA44" i="3"/>
  <c r="BA34" i="3"/>
  <c r="AZ329" i="3" l="1"/>
  <c r="BC377" i="3"/>
  <c r="AY409" i="3"/>
  <c r="AY417" i="3"/>
  <c r="AY373" i="3"/>
  <c r="AX245" i="3"/>
  <c r="AZ520" i="3"/>
  <c r="AX20" i="4" s="1"/>
  <c r="AY433" i="3"/>
  <c r="BA327" i="3"/>
  <c r="AZ275" i="3"/>
  <c r="AY451" i="3"/>
  <c r="AY288" i="3"/>
  <c r="AW11" i="4" s="1"/>
  <c r="AZ463" i="3"/>
  <c r="AX415" i="3"/>
  <c r="BA103" i="3"/>
  <c r="BA511" i="3"/>
  <c r="AZ387" i="3"/>
  <c r="AZ447" i="3"/>
  <c r="BA447" i="3" s="1"/>
  <c r="AX13" i="3"/>
  <c r="BA429" i="3"/>
  <c r="AY261" i="3"/>
  <c r="AX513" i="3"/>
  <c r="AY212" i="3"/>
  <c r="AW9" i="4" s="1"/>
  <c r="AZ491" i="3"/>
  <c r="BA491" i="3" s="1"/>
  <c r="AZ301" i="3"/>
  <c r="AY501" i="3"/>
  <c r="AY512" i="3"/>
  <c r="AW19" i="4" s="1"/>
  <c r="AY285" i="3"/>
  <c r="BA455" i="3"/>
  <c r="AY323" i="3"/>
  <c r="AZ323" i="3" s="1"/>
  <c r="BA337" i="3"/>
  <c r="AY419" i="3"/>
  <c r="AY369" i="3"/>
  <c r="BA169" i="3"/>
  <c r="AY263" i="3"/>
  <c r="BA445" i="3"/>
  <c r="AY335" i="3"/>
  <c r="AZ515" i="3"/>
  <c r="AZ205" i="3"/>
  <c r="AY484" i="3"/>
  <c r="AW17" i="4" s="1"/>
  <c r="AY174" i="3"/>
  <c r="AW8" i="4" s="1"/>
  <c r="AY384" i="3"/>
  <c r="AW14" i="4" s="1"/>
  <c r="AY441" i="3"/>
  <c r="AY131" i="3"/>
  <c r="AY345" i="3"/>
  <c r="AZ233" i="3"/>
  <c r="AX443" i="3"/>
  <c r="AV16" i="4"/>
  <c r="AY414" i="3"/>
  <c r="AW15" i="4" s="1"/>
  <c r="AW61" i="3"/>
  <c r="AU4" i="4"/>
  <c r="AY494" i="3"/>
  <c r="AW18" i="4" s="1"/>
  <c r="AY489" i="3"/>
  <c r="AY495" i="3" s="1"/>
  <c r="AX495" i="3"/>
  <c r="AY244" i="3"/>
  <c r="AW10" i="4" s="1"/>
  <c r="BA135" i="3"/>
  <c r="AX349" i="3"/>
  <c r="AX149" i="3"/>
  <c r="AY148" i="3"/>
  <c r="AZ465" i="3"/>
  <c r="BA423" i="3"/>
  <c r="AX385" i="3"/>
  <c r="AX485" i="3"/>
  <c r="AX321" i="3"/>
  <c r="BB145" i="3"/>
  <c r="AZ177" i="3"/>
  <c r="AY391" i="3"/>
  <c r="AY348" i="3"/>
  <c r="AW13" i="4" s="1"/>
  <c r="BA246" i="3"/>
  <c r="AY442" i="3"/>
  <c r="AW16" i="4" s="1"/>
  <c r="AZ416" i="3"/>
  <c r="AY165" i="3"/>
  <c r="BA351" i="3"/>
  <c r="AX175" i="3"/>
  <c r="BA67" i="3"/>
  <c r="AZ75" i="3"/>
  <c r="BA425" i="3"/>
  <c r="AY521" i="3"/>
  <c r="AY320" i="3"/>
  <c r="AW12" i="4" s="1"/>
  <c r="AX289" i="3"/>
  <c r="BC105" i="3"/>
  <c r="AY411" i="3"/>
  <c r="BA279" i="3"/>
  <c r="BA483" i="3"/>
  <c r="BB444" i="3"/>
  <c r="AX213" i="3"/>
  <c r="AZ487" i="3"/>
  <c r="BA486" i="3"/>
  <c r="BA430" i="3"/>
  <c r="BA356" i="3"/>
  <c r="AZ357" i="3"/>
  <c r="BA357" i="3" s="1"/>
  <c r="BC404" i="3"/>
  <c r="BB405" i="3"/>
  <c r="BB316" i="3"/>
  <c r="BA380" i="3"/>
  <c r="BC476" i="3"/>
  <c r="BC477" i="3" s="1"/>
  <c r="BB454" i="3"/>
  <c r="AZ420" i="3"/>
  <c r="AZ410" i="3"/>
  <c r="BB276" i="3"/>
  <c r="AZ290" i="3"/>
  <c r="AZ378" i="3"/>
  <c r="AZ398" i="3"/>
  <c r="BA277" i="3"/>
  <c r="BB277" i="3" s="1"/>
  <c r="BA364" i="3"/>
  <c r="AY291" i="3"/>
  <c r="AY379" i="3"/>
  <c r="AZ262" i="3"/>
  <c r="AZ388" i="3"/>
  <c r="BA268" i="3"/>
  <c r="BA269" i="3" s="1"/>
  <c r="AZ296" i="3"/>
  <c r="BA346" i="3"/>
  <c r="BA480" i="3"/>
  <c r="BC312" i="3"/>
  <c r="BA434" i="3"/>
  <c r="BA435" i="3"/>
  <c r="AY297" i="3"/>
  <c r="AZ347" i="3"/>
  <c r="BA347" i="3" s="1"/>
  <c r="BA300" i="3"/>
  <c r="AZ481" i="3"/>
  <c r="BA481" i="3" s="1"/>
  <c r="BB313" i="3"/>
  <c r="AZ438" i="3"/>
  <c r="BA340" i="3"/>
  <c r="BA374" i="3"/>
  <c r="BA375" i="3"/>
  <c r="AZ368" i="3"/>
  <c r="AZ298" i="3"/>
  <c r="AZ440" i="3"/>
  <c r="AY299" i="3"/>
  <c r="BA286" i="3"/>
  <c r="AZ287" i="3"/>
  <c r="BA287" i="3" s="1"/>
  <c r="AZ322" i="3"/>
  <c r="AY399" i="3"/>
  <c r="AZ365" i="3"/>
  <c r="BB326" i="3"/>
  <c r="BB327" i="3" s="1"/>
  <c r="AZ448" i="3"/>
  <c r="BA352" i="3"/>
  <c r="BA464" i="3"/>
  <c r="AZ431" i="3"/>
  <c r="AZ264" i="3"/>
  <c r="AZ265" i="3" s="1"/>
  <c r="BB412" i="3"/>
  <c r="BB452" i="3"/>
  <c r="BC342" i="3"/>
  <c r="AZ318" i="3"/>
  <c r="BB518" i="3"/>
  <c r="AZ254" i="3"/>
  <c r="AZ500" i="3"/>
  <c r="AZ426" i="3"/>
  <c r="AZ427" i="3"/>
  <c r="BB510" i="3"/>
  <c r="BB511" i="3"/>
  <c r="BB498" i="3"/>
  <c r="BA317" i="3"/>
  <c r="AZ260" i="3"/>
  <c r="BA396" i="3"/>
  <c r="BA324" i="3"/>
  <c r="AZ418" i="3"/>
  <c r="BB422" i="3"/>
  <c r="BA499" i="3"/>
  <c r="AZ397" i="3"/>
  <c r="BC468" i="3"/>
  <c r="BC469" i="3" s="1"/>
  <c r="BA338" i="3"/>
  <c r="BB424" i="3"/>
  <c r="AZ308" i="3"/>
  <c r="AZ309" i="3" s="1"/>
  <c r="BB478" i="3"/>
  <c r="AZ339" i="3"/>
  <c r="BA339" i="3" s="1"/>
  <c r="AZ330" i="3"/>
  <c r="AZ331" i="3" s="1"/>
  <c r="AZ408" i="3"/>
  <c r="AZ306" i="3"/>
  <c r="BA479" i="3"/>
  <c r="BA328" i="3"/>
  <c r="BA329" i="3" s="1"/>
  <c r="AY307" i="3"/>
  <c r="AZ400" i="3"/>
  <c r="BB428" i="3"/>
  <c r="BB336" i="3"/>
  <c r="AZ360" i="3"/>
  <c r="AZ361" i="3" s="1"/>
  <c r="AZ492" i="3"/>
  <c r="BB278" i="3"/>
  <c r="BA436" i="3"/>
  <c r="AY401" i="3"/>
  <c r="AZ401" i="3" s="1"/>
  <c r="AZ302" i="3"/>
  <c r="BA496" i="3"/>
  <c r="BA497" i="3"/>
  <c r="AZ381" i="3"/>
  <c r="BA270" i="3"/>
  <c r="AZ456" i="3"/>
  <c r="AZ437" i="3"/>
  <c r="BB482" i="3"/>
  <c r="AZ334" i="3"/>
  <c r="AZ335" i="3"/>
  <c r="AZ508" i="3"/>
  <c r="AZ509" i="3" s="1"/>
  <c r="AZ497" i="3"/>
  <c r="BA474" i="3"/>
  <c r="BB343" i="3"/>
  <c r="AY319" i="3"/>
  <c r="AZ460" i="3"/>
  <c r="BA519" i="3"/>
  <c r="AY255" i="3"/>
  <c r="BA386" i="3"/>
  <c r="BB248" i="3"/>
  <c r="AZ432" i="3"/>
  <c r="AZ475" i="3"/>
  <c r="BB350" i="3"/>
  <c r="AZ256" i="3"/>
  <c r="AZ406" i="3"/>
  <c r="AZ407" i="3" s="1"/>
  <c r="BA506" i="3"/>
  <c r="BA507" i="3" s="1"/>
  <c r="AZ252" i="3"/>
  <c r="AZ258" i="3"/>
  <c r="BA249" i="3"/>
  <c r="BC362" i="3"/>
  <c r="AZ470" i="3"/>
  <c r="AY253" i="3"/>
  <c r="AY259" i="3"/>
  <c r="AZ259" i="3" s="1"/>
  <c r="BB363" i="3"/>
  <c r="AZ366" i="3"/>
  <c r="AZ367" i="3" s="1"/>
  <c r="AZ472" i="3"/>
  <c r="BB466" i="3"/>
  <c r="AZ272" i="3"/>
  <c r="BC370" i="3"/>
  <c r="BA502" i="3"/>
  <c r="AZ354" i="3"/>
  <c r="AY473" i="3"/>
  <c r="BA467" i="3"/>
  <c r="BA516" i="3"/>
  <c r="BA446" i="3"/>
  <c r="BB371" i="3"/>
  <c r="AZ503" i="3"/>
  <c r="AY355" i="3"/>
  <c r="AZ332" i="3"/>
  <c r="AZ392" i="3"/>
  <c r="AZ504" i="3"/>
  <c r="AZ517" i="3"/>
  <c r="AZ488" i="3"/>
  <c r="AY333" i="3"/>
  <c r="AZ292" i="3"/>
  <c r="AZ293" i="3"/>
  <c r="AY393" i="3"/>
  <c r="AY505" i="3"/>
  <c r="AZ294" i="3"/>
  <c r="AZ304" i="3"/>
  <c r="AY305" i="3"/>
  <c r="AZ305" i="3" s="1"/>
  <c r="BA266" i="3"/>
  <c r="BA267" i="3" s="1"/>
  <c r="BA274" i="3"/>
  <c r="BA275" i="3" s="1"/>
  <c r="AZ390" i="3"/>
  <c r="BA462" i="3"/>
  <c r="BA463" i="3" s="1"/>
  <c r="AZ372" i="3"/>
  <c r="AZ373" i="3" s="1"/>
  <c r="BA358" i="3"/>
  <c r="AZ450" i="3"/>
  <c r="AZ451" i="3" s="1"/>
  <c r="BA314" i="3"/>
  <c r="AZ359" i="3"/>
  <c r="AZ310" i="3"/>
  <c r="AZ311" i="3" s="1"/>
  <c r="AZ280" i="3"/>
  <c r="AZ458" i="3"/>
  <c r="AZ459" i="3" s="1"/>
  <c r="BA514" i="3"/>
  <c r="AZ315" i="3"/>
  <c r="BA490" i="3"/>
  <c r="AY421" i="3"/>
  <c r="AZ344" i="3"/>
  <c r="AZ402" i="3"/>
  <c r="AZ403" i="3" s="1"/>
  <c r="AZ282" i="3"/>
  <c r="AZ283" i="3" s="1"/>
  <c r="AZ284" i="3"/>
  <c r="BC224" i="3"/>
  <c r="BC225" i="3" s="1"/>
  <c r="AZ238" i="3"/>
  <c r="BA214" i="3"/>
  <c r="AZ234" i="3"/>
  <c r="AY235" i="3"/>
  <c r="AZ235" i="3" s="1"/>
  <c r="AZ216" i="3"/>
  <c r="BA220" i="3"/>
  <c r="AZ226" i="3"/>
  <c r="AY227" i="3"/>
  <c r="AZ230" i="3"/>
  <c r="BA232" i="3"/>
  <c r="AY239" i="3"/>
  <c r="BA228" i="3"/>
  <c r="AZ215" i="3"/>
  <c r="AY217" i="3"/>
  <c r="AZ222" i="3"/>
  <c r="BA242" i="3"/>
  <c r="BB218" i="3"/>
  <c r="AZ240" i="3"/>
  <c r="AY241" i="3"/>
  <c r="AZ241" i="3" s="1"/>
  <c r="AZ236" i="3"/>
  <c r="AZ237" i="3"/>
  <c r="AZ186" i="3"/>
  <c r="AZ196" i="3"/>
  <c r="AZ197" i="3"/>
  <c r="AZ190" i="3"/>
  <c r="BA184" i="3"/>
  <c r="BC200" i="3"/>
  <c r="BC201" i="3" s="1"/>
  <c r="BA208" i="3"/>
  <c r="BA178" i="3"/>
  <c r="AZ182" i="3"/>
  <c r="AZ183" i="3" s="1"/>
  <c r="AZ210" i="3"/>
  <c r="AY187" i="3"/>
  <c r="AZ179" i="3"/>
  <c r="BA204" i="3"/>
  <c r="AY191" i="3"/>
  <c r="AZ185" i="3"/>
  <c r="AZ198" i="3"/>
  <c r="AY199" i="3"/>
  <c r="BA176" i="3"/>
  <c r="AZ206" i="3"/>
  <c r="AZ180" i="3"/>
  <c r="AZ181" i="3"/>
  <c r="AZ194" i="3"/>
  <c r="AY195" i="3"/>
  <c r="BB192" i="3"/>
  <c r="AZ188" i="3"/>
  <c r="AZ189" i="3" s="1"/>
  <c r="BA193" i="3"/>
  <c r="AY211" i="3"/>
  <c r="AZ202" i="3"/>
  <c r="BC170" i="3"/>
  <c r="AZ166" i="3"/>
  <c r="AZ167" i="3"/>
  <c r="AZ152" i="3"/>
  <c r="AY153" i="3"/>
  <c r="BA154" i="3"/>
  <c r="AZ155" i="3"/>
  <c r="BA155" i="3" s="1"/>
  <c r="AZ150" i="3"/>
  <c r="AZ158" i="3"/>
  <c r="AZ159" i="3" s="1"/>
  <c r="AZ164" i="3"/>
  <c r="BB171" i="3"/>
  <c r="AZ162" i="3"/>
  <c r="AZ163" i="3" s="1"/>
  <c r="BB160" i="3"/>
  <c r="BB161" i="3"/>
  <c r="BA156" i="3"/>
  <c r="BA157" i="3" s="1"/>
  <c r="BB168" i="3"/>
  <c r="BB169" i="3"/>
  <c r="AZ147" i="3"/>
  <c r="BA142" i="3"/>
  <c r="AZ143" i="3"/>
  <c r="AZ130" i="3"/>
  <c r="BB140" i="3"/>
  <c r="BB141" i="3"/>
  <c r="BB134" i="3"/>
  <c r="BB128" i="3"/>
  <c r="AZ132" i="3"/>
  <c r="BC136" i="3"/>
  <c r="BA146" i="3"/>
  <c r="BB137" i="3"/>
  <c r="AZ126" i="3"/>
  <c r="AY127" i="3"/>
  <c r="AZ127" i="3" s="1"/>
  <c r="BB138" i="3"/>
  <c r="BB139" i="3" s="1"/>
  <c r="BC144" i="3"/>
  <c r="BB113" i="3"/>
  <c r="BA83" i="3"/>
  <c r="BA120" i="3"/>
  <c r="AY65" i="3"/>
  <c r="AX125" i="3"/>
  <c r="AY124" i="3"/>
  <c r="AW6" i="4" s="1"/>
  <c r="AZ108" i="3"/>
  <c r="BB102" i="3"/>
  <c r="AZ118" i="3"/>
  <c r="BC112" i="3"/>
  <c r="BA114" i="3"/>
  <c r="BA115" i="3" s="1"/>
  <c r="AY109" i="3"/>
  <c r="AY101" i="3"/>
  <c r="BB122" i="3"/>
  <c r="AY119" i="3"/>
  <c r="AZ116" i="3"/>
  <c r="BB110" i="3"/>
  <c r="AZ100" i="3"/>
  <c r="BA106" i="3"/>
  <c r="BA107" i="3" s="1"/>
  <c r="AY87" i="3"/>
  <c r="BA93" i="3"/>
  <c r="AY63" i="3"/>
  <c r="AZ85" i="3"/>
  <c r="AZ23" i="3"/>
  <c r="BA51" i="3"/>
  <c r="AX97" i="3"/>
  <c r="AY96" i="3"/>
  <c r="AW5" i="4" s="1"/>
  <c r="AX60" i="3"/>
  <c r="AY30" i="3"/>
  <c r="AY31" i="3" s="1"/>
  <c r="AZ98" i="3"/>
  <c r="AZ99" i="3" s="1"/>
  <c r="BA70" i="3"/>
  <c r="BA71" i="3" s="1"/>
  <c r="AZ86" i="3"/>
  <c r="AZ72" i="3"/>
  <c r="AY73" i="3"/>
  <c r="BA90" i="3"/>
  <c r="BB66" i="3"/>
  <c r="BA84" i="3"/>
  <c r="AZ80" i="3"/>
  <c r="AY81" i="3"/>
  <c r="BA76" i="3"/>
  <c r="AZ77" i="3"/>
  <c r="AZ88" i="3"/>
  <c r="AZ89" i="3" s="1"/>
  <c r="BA74" i="3"/>
  <c r="AZ91" i="3"/>
  <c r="BA68" i="3"/>
  <c r="BA69" i="3" s="1"/>
  <c r="BB92" i="3"/>
  <c r="BC78" i="3"/>
  <c r="BC79" i="3" s="1"/>
  <c r="AZ64" i="3"/>
  <c r="BB82" i="3"/>
  <c r="BB94" i="3"/>
  <c r="AZ62" i="3"/>
  <c r="BA58" i="3"/>
  <c r="BA59" i="3" s="1"/>
  <c r="BC7" i="3"/>
  <c r="AW29" i="3"/>
  <c r="AT23" i="4"/>
  <c r="BC17" i="3"/>
  <c r="BA45" i="3"/>
  <c r="BA43" i="3"/>
  <c r="BB57" i="3"/>
  <c r="BA41" i="3"/>
  <c r="AZ39" i="3"/>
  <c r="BB37" i="3"/>
  <c r="BA53" i="3"/>
  <c r="BA55" i="3"/>
  <c r="AY12" i="3"/>
  <c r="AX28" i="3"/>
  <c r="AV3" i="4" s="1"/>
  <c r="BB5" i="3"/>
  <c r="AZ25" i="3"/>
  <c r="AZ33" i="3"/>
  <c r="BC56" i="3"/>
  <c r="BA8" i="3"/>
  <c r="BA10" i="3" s="1"/>
  <c r="AY2" i="4" s="1"/>
  <c r="BA24" i="3"/>
  <c r="BB54" i="3"/>
  <c r="AZ9" i="3"/>
  <c r="AZ11" i="3" s="1"/>
  <c r="BB50" i="3"/>
  <c r="BC46" i="3"/>
  <c r="BB47" i="3"/>
  <c r="BA22" i="3"/>
  <c r="BB44" i="3"/>
  <c r="BA20" i="3"/>
  <c r="AZ21" i="3"/>
  <c r="BA38" i="3"/>
  <c r="BC4" i="3"/>
  <c r="BB52" i="3"/>
  <c r="BC36" i="3"/>
  <c r="BA32" i="3"/>
  <c r="BB42" i="3"/>
  <c r="BB40" i="3"/>
  <c r="BB34" i="3"/>
  <c r="BA35" i="3"/>
  <c r="BA381" i="3" l="1"/>
  <c r="AZ195" i="3"/>
  <c r="BB351" i="3"/>
  <c r="AZ399" i="3"/>
  <c r="BB317" i="3"/>
  <c r="BB103" i="3"/>
  <c r="BA475" i="3"/>
  <c r="AZ165" i="3"/>
  <c r="AZ153" i="3"/>
  <c r="AZ369" i="3"/>
  <c r="AY385" i="3"/>
  <c r="AY13" i="3"/>
  <c r="AZ299" i="3"/>
  <c r="AY415" i="3"/>
  <c r="AZ473" i="3"/>
  <c r="BA473" i="3" s="1"/>
  <c r="BB67" i="3"/>
  <c r="AZ419" i="3"/>
  <c r="AZ261" i="3"/>
  <c r="BC405" i="3"/>
  <c r="BB455" i="3"/>
  <c r="AZ255" i="3"/>
  <c r="AZ489" i="3"/>
  <c r="BB249" i="3"/>
  <c r="BB429" i="3"/>
  <c r="BA179" i="3"/>
  <c r="AZ333" i="3"/>
  <c r="AZ211" i="3"/>
  <c r="AZ285" i="3"/>
  <c r="BA517" i="3"/>
  <c r="BA487" i="3"/>
  <c r="AY513" i="3"/>
  <c r="AZ379" i="3"/>
  <c r="BA315" i="3"/>
  <c r="BA431" i="3"/>
  <c r="BC145" i="3"/>
  <c r="AZ414" i="3"/>
  <c r="AX15" i="4" s="1"/>
  <c r="AZ484" i="3"/>
  <c r="AX17" i="4" s="1"/>
  <c r="AX61" i="3"/>
  <c r="AV4" i="4"/>
  <c r="AV23" i="4" s="1"/>
  <c r="BC137" i="3"/>
  <c r="BB193" i="3"/>
  <c r="AY321" i="3"/>
  <c r="BB425" i="3"/>
  <c r="AZ384" i="3"/>
  <c r="AX14" i="4" s="1"/>
  <c r="BA397" i="3"/>
  <c r="BB397" i="3" s="1"/>
  <c r="BA233" i="3"/>
  <c r="AZ212" i="3"/>
  <c r="AX9" i="4" s="1"/>
  <c r="BB423" i="3"/>
  <c r="AZ411" i="3"/>
  <c r="BA143" i="3"/>
  <c r="AZ227" i="3"/>
  <c r="BA359" i="3"/>
  <c r="AZ199" i="3"/>
  <c r="AZ244" i="3"/>
  <c r="AX10" i="4" s="1"/>
  <c r="AY213" i="3"/>
  <c r="BA77" i="3"/>
  <c r="AZ521" i="3"/>
  <c r="AZ494" i="3"/>
  <c r="AX18" i="4" s="1"/>
  <c r="AZ81" i="3"/>
  <c r="AY149" i="3"/>
  <c r="AW7" i="4"/>
  <c r="AY289" i="3"/>
  <c r="AZ348" i="3"/>
  <c r="AX13" i="4" s="1"/>
  <c r="AZ239" i="3"/>
  <c r="AZ288" i="3"/>
  <c r="AX11" i="4" s="1"/>
  <c r="AY349" i="3"/>
  <c r="AZ119" i="3"/>
  <c r="BC444" i="3"/>
  <c r="AZ391" i="3"/>
  <c r="AZ101" i="3"/>
  <c r="BA185" i="3"/>
  <c r="AZ449" i="3"/>
  <c r="AZ191" i="3"/>
  <c r="BA437" i="3"/>
  <c r="BA365" i="3"/>
  <c r="AZ421" i="3"/>
  <c r="BC363" i="3"/>
  <c r="AZ174" i="3"/>
  <c r="AX8" i="4" s="1"/>
  <c r="AZ151" i="3"/>
  <c r="AZ320" i="3"/>
  <c r="BC113" i="3"/>
  <c r="AZ505" i="3"/>
  <c r="AZ393" i="3"/>
  <c r="BA520" i="3"/>
  <c r="AY20" i="4" s="1"/>
  <c r="AZ512" i="3"/>
  <c r="AX19" i="4" s="1"/>
  <c r="AZ148" i="3"/>
  <c r="AX7" i="4" s="1"/>
  <c r="BC171" i="3"/>
  <c r="AZ355" i="3"/>
  <c r="AY175" i="3"/>
  <c r="BA503" i="3"/>
  <c r="BC371" i="3"/>
  <c r="AZ442" i="3"/>
  <c r="AX16" i="4" s="1"/>
  <c r="BA416" i="3"/>
  <c r="AY485" i="3"/>
  <c r="BA85" i="3"/>
  <c r="AZ417" i="3"/>
  <c r="BA417" i="3" s="1"/>
  <c r="AZ63" i="3"/>
  <c r="BB519" i="3"/>
  <c r="BB479" i="3"/>
  <c r="AY443" i="3"/>
  <c r="AZ217" i="3"/>
  <c r="AY245" i="3"/>
  <c r="AZ307" i="3"/>
  <c r="BB246" i="3"/>
  <c r="BB445" i="3"/>
  <c r="BA215" i="3"/>
  <c r="AZ319" i="3"/>
  <c r="BA247" i="3"/>
  <c r="BB247" i="3" s="1"/>
  <c r="BB467" i="3"/>
  <c r="BC343" i="3"/>
  <c r="BC313" i="3"/>
  <c r="BB486" i="3"/>
  <c r="BA334" i="3"/>
  <c r="BA258" i="3"/>
  <c r="BA259" i="3" s="1"/>
  <c r="BA344" i="3"/>
  <c r="BB446" i="3"/>
  <c r="BB447" i="3" s="1"/>
  <c r="BB274" i="3"/>
  <c r="BB275" i="3" s="1"/>
  <c r="BB286" i="3"/>
  <c r="BB287" i="3" s="1"/>
  <c r="BA460" i="3"/>
  <c r="BC336" i="3"/>
  <c r="BA398" i="3"/>
  <c r="BA399" i="3" s="1"/>
  <c r="BA488" i="3"/>
  <c r="AZ461" i="3"/>
  <c r="BB464" i="3"/>
  <c r="BA418" i="3"/>
  <c r="BA378" i="3"/>
  <c r="BC428" i="3"/>
  <c r="BB352" i="3"/>
  <c r="BA400" i="3"/>
  <c r="BA401" i="3" s="1"/>
  <c r="BB300" i="3"/>
  <c r="BB474" i="3"/>
  <c r="BB396" i="3"/>
  <c r="BA448" i="3"/>
  <c r="BA301" i="3"/>
  <c r="BC276" i="3"/>
  <c r="BC277" i="3"/>
  <c r="BB434" i="3"/>
  <c r="BB435" i="3"/>
  <c r="BC498" i="3"/>
  <c r="BB499" i="3"/>
  <c r="BA252" i="3"/>
  <c r="BA330" i="3"/>
  <c r="BA331" i="3"/>
  <c r="BC422" i="3"/>
  <c r="BC423" i="3" s="1"/>
  <c r="BB337" i="3"/>
  <c r="BA504" i="3"/>
  <c r="BB324" i="3"/>
  <c r="BA290" i="3"/>
  <c r="BA325" i="3"/>
  <c r="BA353" i="3"/>
  <c r="BB358" i="3"/>
  <c r="BA470" i="3"/>
  <c r="BA420" i="3"/>
  <c r="BA332" i="3"/>
  <c r="BB462" i="3"/>
  <c r="BB463" i="3" s="1"/>
  <c r="BB480" i="3"/>
  <c r="BB481" i="3" s="1"/>
  <c r="AZ253" i="3"/>
  <c r="BA322" i="3"/>
  <c r="BA323" i="3" s="1"/>
  <c r="BA390" i="3"/>
  <c r="BA426" i="3"/>
  <c r="BB270" i="3"/>
  <c r="BA500" i="3"/>
  <c r="BA271" i="3"/>
  <c r="BB271" i="3" s="1"/>
  <c r="BA472" i="3"/>
  <c r="BA438" i="3"/>
  <c r="BA366" i="3"/>
  <c r="BA465" i="3"/>
  <c r="BA450" i="3"/>
  <c r="BA451" i="3"/>
  <c r="AZ291" i="3"/>
  <c r="BA392" i="3"/>
  <c r="AZ471" i="3"/>
  <c r="BA508" i="3"/>
  <c r="BA509" i="3" s="1"/>
  <c r="BB328" i="3"/>
  <c r="BA306" i="3"/>
  <c r="BC510" i="3"/>
  <c r="BC511" i="3" s="1"/>
  <c r="BA408" i="3"/>
  <c r="BB346" i="3"/>
  <c r="BB380" i="3"/>
  <c r="BB381" i="3" s="1"/>
  <c r="BB490" i="3"/>
  <c r="BA410" i="3"/>
  <c r="BA260" i="3"/>
  <c r="BC326" i="3"/>
  <c r="BC327" i="3" s="1"/>
  <c r="BA372" i="3"/>
  <c r="BA284" i="3"/>
  <c r="BA282" i="3"/>
  <c r="BC482" i="3"/>
  <c r="BA402" i="3"/>
  <c r="BB483" i="3"/>
  <c r="BA456" i="3"/>
  <c r="BC454" i="3"/>
  <c r="AZ345" i="3"/>
  <c r="BB506" i="3"/>
  <c r="BB507" i="3" s="1"/>
  <c r="AZ457" i="3"/>
  <c r="AZ409" i="3"/>
  <c r="BA296" i="3"/>
  <c r="BB516" i="3"/>
  <c r="BA406" i="3"/>
  <c r="BA407" i="3" s="1"/>
  <c r="AZ501" i="3"/>
  <c r="AZ297" i="3"/>
  <c r="BA297" i="3" s="1"/>
  <c r="BB266" i="3"/>
  <c r="BB267" i="3"/>
  <c r="BA256" i="3"/>
  <c r="BA254" i="3"/>
  <c r="BB268" i="3"/>
  <c r="BB269" i="3"/>
  <c r="BB514" i="3"/>
  <c r="AZ257" i="3"/>
  <c r="BB496" i="3"/>
  <c r="BC478" i="3"/>
  <c r="BC518" i="3"/>
  <c r="BA440" i="3"/>
  <c r="BA388" i="3"/>
  <c r="BC316" i="3"/>
  <c r="BC317" i="3" s="1"/>
  <c r="BA515" i="3"/>
  <c r="BA354" i="3"/>
  <c r="BA302" i="3"/>
  <c r="AZ441" i="3"/>
  <c r="AZ389" i="3"/>
  <c r="BB502" i="3"/>
  <c r="BC350" i="3"/>
  <c r="BC351" i="3" s="1"/>
  <c r="AZ303" i="3"/>
  <c r="BA308" i="3"/>
  <c r="BA309" i="3" s="1"/>
  <c r="BA318" i="3"/>
  <c r="BA262" i="3"/>
  <c r="BA458" i="3"/>
  <c r="BA459" i="3"/>
  <c r="BA304" i="3"/>
  <c r="BA298" i="3"/>
  <c r="AZ263" i="3"/>
  <c r="BA280" i="3"/>
  <c r="BA432" i="3"/>
  <c r="BB436" i="3"/>
  <c r="BC424" i="3"/>
  <c r="AZ281" i="3"/>
  <c r="BA294" i="3"/>
  <c r="AZ433" i="3"/>
  <c r="BB338" i="3"/>
  <c r="BA368" i="3"/>
  <c r="AZ295" i="3"/>
  <c r="BA272" i="3"/>
  <c r="BC278" i="3"/>
  <c r="BC452" i="3"/>
  <c r="BA310" i="3"/>
  <c r="BA311" i="3"/>
  <c r="AZ273" i="3"/>
  <c r="BC248" i="3"/>
  <c r="BB279" i="3"/>
  <c r="BB453" i="3"/>
  <c r="BB374" i="3"/>
  <c r="BB356" i="3"/>
  <c r="BC466" i="3"/>
  <c r="BB386" i="3"/>
  <c r="BA492" i="3"/>
  <c r="BC412" i="3"/>
  <c r="BB340" i="3"/>
  <c r="BB364" i="3"/>
  <c r="BA387" i="3"/>
  <c r="AZ493" i="3"/>
  <c r="BB413" i="3"/>
  <c r="BC413" i="3" s="1"/>
  <c r="BA341" i="3"/>
  <c r="BB341" i="3" s="1"/>
  <c r="BB430" i="3"/>
  <c r="BB314" i="3"/>
  <c r="BB315" i="3"/>
  <c r="BA292" i="3"/>
  <c r="BA293" i="3"/>
  <c r="BA360" i="3"/>
  <c r="BA264" i="3"/>
  <c r="BA265" i="3" s="1"/>
  <c r="AZ439" i="3"/>
  <c r="BB242" i="3"/>
  <c r="BB228" i="3"/>
  <c r="BA240" i="3"/>
  <c r="BC218" i="3"/>
  <c r="BA243" i="3"/>
  <c r="BA222" i="3"/>
  <c r="AZ223" i="3"/>
  <c r="BA226" i="3"/>
  <c r="BB220" i="3"/>
  <c r="BA221" i="3"/>
  <c r="BB219" i="3"/>
  <c r="BA229" i="3"/>
  <c r="BB229" i="3" s="1"/>
  <c r="BB232" i="3"/>
  <c r="BA230" i="3"/>
  <c r="AZ231" i="3"/>
  <c r="BA216" i="3"/>
  <c r="BA234" i="3"/>
  <c r="BA235" i="3" s="1"/>
  <c r="BB214" i="3"/>
  <c r="BA238" i="3"/>
  <c r="BA236" i="3"/>
  <c r="BA186" i="3"/>
  <c r="BA180" i="3"/>
  <c r="BA181" i="3"/>
  <c r="BB176" i="3"/>
  <c r="BA206" i="3"/>
  <c r="BA177" i="3"/>
  <c r="BB177" i="3" s="1"/>
  <c r="BA194" i="3"/>
  <c r="AZ207" i="3"/>
  <c r="BA198" i="3"/>
  <c r="BB204" i="3"/>
  <c r="BA205" i="3"/>
  <c r="BB205" i="3" s="1"/>
  <c r="BA202" i="3"/>
  <c r="BA196" i="3"/>
  <c r="AZ187" i="3"/>
  <c r="BA210" i="3"/>
  <c r="BA182" i="3"/>
  <c r="BA183" i="3" s="1"/>
  <c r="BB178" i="3"/>
  <c r="BB208" i="3"/>
  <c r="AZ203" i="3"/>
  <c r="BA209" i="3"/>
  <c r="BB184" i="3"/>
  <c r="BA188" i="3"/>
  <c r="BA189" i="3" s="1"/>
  <c r="BC192" i="3"/>
  <c r="BC193" i="3"/>
  <c r="BA190" i="3"/>
  <c r="BA152" i="3"/>
  <c r="BA153" i="3" s="1"/>
  <c r="BC168" i="3"/>
  <c r="BC169" i="3"/>
  <c r="BB156" i="3"/>
  <c r="BB157" i="3" s="1"/>
  <c r="BC160" i="3"/>
  <c r="BC161" i="3" s="1"/>
  <c r="BA164" i="3"/>
  <c r="BA165" i="3"/>
  <c r="BA166" i="3"/>
  <c r="BA162" i="3"/>
  <c r="BA163" i="3" s="1"/>
  <c r="BA158" i="3"/>
  <c r="BA150" i="3"/>
  <c r="BB154" i="3"/>
  <c r="BB155" i="3" s="1"/>
  <c r="BA130" i="3"/>
  <c r="BB142" i="3"/>
  <c r="BB146" i="3"/>
  <c r="BA147" i="3"/>
  <c r="BB147" i="3" s="1"/>
  <c r="BC138" i="3"/>
  <c r="BC139" i="3" s="1"/>
  <c r="BA126" i="3"/>
  <c r="BA127" i="3"/>
  <c r="BA132" i="3"/>
  <c r="AZ133" i="3"/>
  <c r="BA133" i="3" s="1"/>
  <c r="BC128" i="3"/>
  <c r="BB129" i="3"/>
  <c r="BC134" i="3"/>
  <c r="BB135" i="3"/>
  <c r="BC135" i="3" s="1"/>
  <c r="BC140" i="3"/>
  <c r="BC141" i="3"/>
  <c r="AZ131" i="3"/>
  <c r="BA91" i="3"/>
  <c r="BB93" i="3"/>
  <c r="BB120" i="3"/>
  <c r="BA121" i="3"/>
  <c r="AZ124" i="3"/>
  <c r="AX6" i="4" s="1"/>
  <c r="AY97" i="3"/>
  <c r="AZ109" i="3"/>
  <c r="AZ73" i="3"/>
  <c r="AY125" i="3"/>
  <c r="BB106" i="3"/>
  <c r="BB107" i="3" s="1"/>
  <c r="BC110" i="3"/>
  <c r="BC102" i="3"/>
  <c r="BA116" i="3"/>
  <c r="BC122" i="3"/>
  <c r="BB114" i="3"/>
  <c r="BB115" i="3" s="1"/>
  <c r="BA118" i="3"/>
  <c r="BA119" i="3" s="1"/>
  <c r="BA100" i="3"/>
  <c r="BB111" i="3"/>
  <c r="AZ117" i="3"/>
  <c r="BB123" i="3"/>
  <c r="BA108" i="3"/>
  <c r="AZ87" i="3"/>
  <c r="AZ96" i="3"/>
  <c r="AX5" i="4" s="1"/>
  <c r="BB51" i="3"/>
  <c r="AY60" i="3"/>
  <c r="AZ30" i="3"/>
  <c r="AZ31" i="3" s="1"/>
  <c r="BA98" i="3"/>
  <c r="BB68" i="3"/>
  <c r="BB69" i="3" s="1"/>
  <c r="BB74" i="3"/>
  <c r="BA75" i="3"/>
  <c r="BA64" i="3"/>
  <c r="BC92" i="3"/>
  <c r="BA88" i="3"/>
  <c r="BC66" i="3"/>
  <c r="BC94" i="3"/>
  <c r="BA72" i="3"/>
  <c r="BB95" i="3"/>
  <c r="BB76" i="3"/>
  <c r="BB77" i="3" s="1"/>
  <c r="BA80" i="3"/>
  <c r="BB84" i="3"/>
  <c r="BB90" i="3"/>
  <c r="BA62" i="3"/>
  <c r="BC82" i="3"/>
  <c r="BA86" i="3"/>
  <c r="BB83" i="3"/>
  <c r="AZ65" i="3"/>
  <c r="BB70" i="3"/>
  <c r="BB71" i="3" s="1"/>
  <c r="BB58" i="3"/>
  <c r="BB59" i="3"/>
  <c r="BB45" i="3"/>
  <c r="AU23" i="4"/>
  <c r="BA39" i="3"/>
  <c r="BB43" i="3"/>
  <c r="BB41" i="3"/>
  <c r="BC57" i="3"/>
  <c r="BB53" i="3"/>
  <c r="BB55" i="3"/>
  <c r="BC37" i="3"/>
  <c r="BB35" i="3"/>
  <c r="AX29" i="3"/>
  <c r="AZ12" i="3"/>
  <c r="AY28" i="3"/>
  <c r="AW3" i="4" s="1"/>
  <c r="BA21" i="3"/>
  <c r="BA33" i="3"/>
  <c r="BA25" i="3"/>
  <c r="BC5" i="3"/>
  <c r="BC40" i="3"/>
  <c r="BC47" i="3"/>
  <c r="BC34" i="3"/>
  <c r="BC42" i="3"/>
  <c r="BC52" i="3"/>
  <c r="BB8" i="3"/>
  <c r="BB10" i="3" s="1"/>
  <c r="AZ2" i="4" s="1"/>
  <c r="BA9" i="3"/>
  <c r="BB24" i="3"/>
  <c r="BB32" i="3"/>
  <c r="BC44" i="3"/>
  <c r="BC50" i="3"/>
  <c r="BB22" i="3"/>
  <c r="BB20" i="3"/>
  <c r="BC54" i="3"/>
  <c r="BB38" i="3"/>
  <c r="BA23" i="3"/>
  <c r="BC103" i="3" l="1"/>
  <c r="BA379" i="3"/>
  <c r="BB503" i="3"/>
  <c r="BA333" i="3"/>
  <c r="BA285" i="3"/>
  <c r="BA411" i="3"/>
  <c r="BA489" i="3"/>
  <c r="BA355" i="3"/>
  <c r="BC455" i="3"/>
  <c r="BB517" i="3"/>
  <c r="BC517" i="3" s="1"/>
  <c r="BA493" i="3"/>
  <c r="BA151" i="3"/>
  <c r="BB151" i="3" s="1"/>
  <c r="BA191" i="3"/>
  <c r="BA512" i="3"/>
  <c r="AY19" i="4" s="1"/>
  <c r="BA131" i="3"/>
  <c r="BC219" i="3"/>
  <c r="BC249" i="3"/>
  <c r="AZ13" i="3"/>
  <c r="AZ289" i="3"/>
  <c r="BC429" i="3"/>
  <c r="BB179" i="3"/>
  <c r="BA223" i="3"/>
  <c r="BC467" i="3"/>
  <c r="BB437" i="3"/>
  <c r="BC437" i="3" s="1"/>
  <c r="BC67" i="3"/>
  <c r="BA345" i="3"/>
  <c r="BB345" i="3" s="1"/>
  <c r="AZ485" i="3"/>
  <c r="BC129" i="3"/>
  <c r="BA414" i="3"/>
  <c r="AY15" i="4" s="1"/>
  <c r="BA419" i="3"/>
  <c r="BA211" i="3"/>
  <c r="BB85" i="3"/>
  <c r="BA295" i="3"/>
  <c r="BB295" i="3" s="1"/>
  <c r="BA207" i="3"/>
  <c r="BB359" i="3"/>
  <c r="BA505" i="3"/>
  <c r="BA384" i="3"/>
  <c r="AY14" i="4" s="1"/>
  <c r="BA81" i="3"/>
  <c r="AZ385" i="3"/>
  <c r="BB431" i="3"/>
  <c r="BA263" i="3"/>
  <c r="AY61" i="3"/>
  <c r="AW4" i="4"/>
  <c r="AZ245" i="3"/>
  <c r="BB387" i="3"/>
  <c r="BA409" i="3"/>
  <c r="BB185" i="3"/>
  <c r="BC425" i="3"/>
  <c r="BA288" i="3"/>
  <c r="AY11" i="4" s="1"/>
  <c r="BB121" i="3"/>
  <c r="BA231" i="3"/>
  <c r="BA494" i="3"/>
  <c r="BA367" i="3"/>
  <c r="BB367" i="3" s="1"/>
  <c r="BC499" i="3"/>
  <c r="BC453" i="3"/>
  <c r="AZ415" i="3"/>
  <c r="AZ321" i="3"/>
  <c r="AX12" i="4"/>
  <c r="BA203" i="3"/>
  <c r="BA441" i="3"/>
  <c r="BB301" i="3"/>
  <c r="BA227" i="3"/>
  <c r="BA273" i="3"/>
  <c r="BA212" i="3"/>
  <c r="AY9" i="4" s="1"/>
  <c r="BB243" i="3"/>
  <c r="BA521" i="3"/>
  <c r="BC445" i="3"/>
  <c r="BC479" i="3"/>
  <c r="BC337" i="3"/>
  <c r="AZ213" i="3"/>
  <c r="BB215" i="3"/>
  <c r="BC246" i="3"/>
  <c r="BC247" i="3"/>
  <c r="BA244" i="3"/>
  <c r="AY10" i="4" s="1"/>
  <c r="BB353" i="3"/>
  <c r="BA501" i="3"/>
  <c r="AZ175" i="3"/>
  <c r="BA320" i="3"/>
  <c r="AY12" i="4" s="1"/>
  <c r="BA471" i="3"/>
  <c r="BA303" i="3"/>
  <c r="BB209" i="3"/>
  <c r="BB221" i="3"/>
  <c r="BA291" i="3"/>
  <c r="BA148" i="3"/>
  <c r="BA442" i="3"/>
  <c r="AY16" i="4" s="1"/>
  <c r="BB416" i="3"/>
  <c r="BB417" i="3" s="1"/>
  <c r="AZ443" i="3"/>
  <c r="BC279" i="3"/>
  <c r="BC483" i="3"/>
  <c r="BC486" i="3"/>
  <c r="BA174" i="3"/>
  <c r="AY8" i="4" s="1"/>
  <c r="BA439" i="3"/>
  <c r="BB487" i="3"/>
  <c r="AZ149" i="3"/>
  <c r="BB91" i="3"/>
  <c r="BC519" i="3"/>
  <c r="BA449" i="3"/>
  <c r="BA484" i="3"/>
  <c r="AY17" i="4" s="1"/>
  <c r="AZ349" i="3"/>
  <c r="BA348" i="3"/>
  <c r="AZ513" i="3"/>
  <c r="BA253" i="3"/>
  <c r="BB497" i="3"/>
  <c r="AZ495" i="3"/>
  <c r="BA109" i="3"/>
  <c r="BA257" i="3"/>
  <c r="BB257" i="3" s="1"/>
  <c r="BA187" i="3"/>
  <c r="BA433" i="3"/>
  <c r="BB520" i="3"/>
  <c r="BB388" i="3"/>
  <c r="BC374" i="3"/>
  <c r="BC464" i="3"/>
  <c r="BB375" i="3"/>
  <c r="BB456" i="3"/>
  <c r="BB465" i="3"/>
  <c r="BA457" i="3"/>
  <c r="BB457" i="3" s="1"/>
  <c r="BC328" i="3"/>
  <c r="BC480" i="3"/>
  <c r="BC481" i="3" s="1"/>
  <c r="BB298" i="3"/>
  <c r="BB329" i="3"/>
  <c r="BB330" i="3"/>
  <c r="BB331" i="3" s="1"/>
  <c r="BB264" i="3"/>
  <c r="BA299" i="3"/>
  <c r="BB508" i="3"/>
  <c r="BB252" i="3"/>
  <c r="BB488" i="3"/>
  <c r="BB408" i="3"/>
  <c r="BB280" i="3"/>
  <c r="BB418" i="3"/>
  <c r="BB440" i="3"/>
  <c r="BB304" i="3"/>
  <c r="BB398" i="3"/>
  <c r="BB460" i="3"/>
  <c r="BB372" i="3"/>
  <c r="BB378" i="3"/>
  <c r="BB379" i="3" s="1"/>
  <c r="BA389" i="3"/>
  <c r="BB402" i="3"/>
  <c r="BB262" i="3"/>
  <c r="BB263" i="3" s="1"/>
  <c r="BB284" i="3"/>
  <c r="BB285" i="3" s="1"/>
  <c r="BC506" i="3"/>
  <c r="BC507" i="3" s="1"/>
  <c r="BA281" i="3"/>
  <c r="BC496" i="3"/>
  <c r="BB360" i="3"/>
  <c r="BC514" i="3"/>
  <c r="BB292" i="3"/>
  <c r="BB515" i="3"/>
  <c r="BB282" i="3"/>
  <c r="BB392" i="3"/>
  <c r="BA461" i="3"/>
  <c r="BA283" i="3"/>
  <c r="BA393" i="3"/>
  <c r="BC434" i="3"/>
  <c r="BC435" i="3" s="1"/>
  <c r="BC314" i="3"/>
  <c r="BC315" i="3"/>
  <c r="BB318" i="3"/>
  <c r="BC268" i="3"/>
  <c r="BC269" i="3"/>
  <c r="BC430" i="3"/>
  <c r="BB254" i="3"/>
  <c r="BA255" i="3"/>
  <c r="BB420" i="3"/>
  <c r="BB366" i="3"/>
  <c r="BC340" i="3"/>
  <c r="BC341" i="3" s="1"/>
  <c r="BB410" i="3"/>
  <c r="BB411" i="3" s="1"/>
  <c r="BB472" i="3"/>
  <c r="BC300" i="3"/>
  <c r="BB294" i="3"/>
  <c r="BB406" i="3"/>
  <c r="BC490" i="3"/>
  <c r="BB344" i="3"/>
  <c r="BB302" i="3"/>
  <c r="BB491" i="3"/>
  <c r="BB500" i="3"/>
  <c r="BB400" i="3"/>
  <c r="BB258" i="3"/>
  <c r="BB390" i="3"/>
  <c r="BB322" i="3"/>
  <c r="BA361" i="3"/>
  <c r="BB310" i="3"/>
  <c r="BB311" i="3" s="1"/>
  <c r="BC462" i="3"/>
  <c r="BC463" i="3"/>
  <c r="BB450" i="3"/>
  <c r="BB451" i="3"/>
  <c r="BB308" i="3"/>
  <c r="BB309" i="3"/>
  <c r="BB448" i="3"/>
  <c r="BB432" i="3"/>
  <c r="BA391" i="3"/>
  <c r="BC356" i="3"/>
  <c r="BB357" i="3"/>
  <c r="BC357" i="3" s="1"/>
  <c r="BB306" i="3"/>
  <c r="BA307" i="3"/>
  <c r="BA305" i="3"/>
  <c r="BA403" i="3"/>
  <c r="BB458" i="3"/>
  <c r="BB459" i="3" s="1"/>
  <c r="BA319" i="3"/>
  <c r="BB272" i="3"/>
  <c r="BB332" i="3"/>
  <c r="BB333" i="3" s="1"/>
  <c r="BB256" i="3"/>
  <c r="BA373" i="3"/>
  <c r="BC286" i="3"/>
  <c r="BC287" i="3" s="1"/>
  <c r="BA421" i="3"/>
  <c r="BB368" i="3"/>
  <c r="BA369" i="3"/>
  <c r="BC266" i="3"/>
  <c r="BC267" i="3" s="1"/>
  <c r="BB260" i="3"/>
  <c r="BB470" i="3"/>
  <c r="BC396" i="3"/>
  <c r="BC397" i="3" s="1"/>
  <c r="BC274" i="3"/>
  <c r="BC275" i="3" s="1"/>
  <c r="BC364" i="3"/>
  <c r="BC338" i="3"/>
  <c r="BA261" i="3"/>
  <c r="BB438" i="3"/>
  <c r="BC474" i="3"/>
  <c r="BB365" i="3"/>
  <c r="BB339" i="3"/>
  <c r="BC502" i="3"/>
  <c r="BC503" i="3" s="1"/>
  <c r="BC358" i="3"/>
  <c r="BC359" i="3"/>
  <c r="BB475" i="3"/>
  <c r="BC446" i="3"/>
  <c r="BC447" i="3" s="1"/>
  <c r="BC516" i="3"/>
  <c r="BB290" i="3"/>
  <c r="BB296" i="3"/>
  <c r="BB297" i="3" s="1"/>
  <c r="BC380" i="3"/>
  <c r="BC381" i="3" s="1"/>
  <c r="BC324" i="3"/>
  <c r="BB492" i="3"/>
  <c r="BB354" i="3"/>
  <c r="BC346" i="3"/>
  <c r="BC270" i="3"/>
  <c r="BC271" i="3"/>
  <c r="BB325" i="3"/>
  <c r="BC325" i="3" s="1"/>
  <c r="BC352" i="3"/>
  <c r="BB347" i="3"/>
  <c r="BC347" i="3" s="1"/>
  <c r="BB426" i="3"/>
  <c r="BB334" i="3"/>
  <c r="BC386" i="3"/>
  <c r="BC436" i="3"/>
  <c r="BA427" i="3"/>
  <c r="BB504" i="3"/>
  <c r="BA335" i="3"/>
  <c r="BB222" i="3"/>
  <c r="BB240" i="3"/>
  <c r="BB236" i="3"/>
  <c r="BB238" i="3"/>
  <c r="BA241" i="3"/>
  <c r="BB241" i="3" s="1"/>
  <c r="BC242" i="3"/>
  <c r="BA237" i="3"/>
  <c r="BA239" i="3"/>
  <c r="BB216" i="3"/>
  <c r="BA217" i="3"/>
  <c r="BB217" i="3" s="1"/>
  <c r="BB230" i="3"/>
  <c r="BC228" i="3"/>
  <c r="BC229" i="3" s="1"/>
  <c r="BC214" i="3"/>
  <c r="BB234" i="3"/>
  <c r="BB235" i="3" s="1"/>
  <c r="BC232" i="3"/>
  <c r="BB233" i="3"/>
  <c r="BC220" i="3"/>
  <c r="BB226" i="3"/>
  <c r="BB182" i="3"/>
  <c r="BB183" i="3" s="1"/>
  <c r="BB188" i="3"/>
  <c r="BB186" i="3"/>
  <c r="BB196" i="3"/>
  <c r="BB180" i="3"/>
  <c r="BB181" i="3" s="1"/>
  <c r="BC184" i="3"/>
  <c r="BC208" i="3"/>
  <c r="BC178" i="3"/>
  <c r="BB210" i="3"/>
  <c r="BA197" i="3"/>
  <c r="BB202" i="3"/>
  <c r="BC204" i="3"/>
  <c r="BC205" i="3"/>
  <c r="BB198" i="3"/>
  <c r="BA199" i="3"/>
  <c r="BB199" i="3" s="1"/>
  <c r="BB194" i="3"/>
  <c r="BA195" i="3"/>
  <c r="BB206" i="3"/>
  <c r="BB190" i="3"/>
  <c r="BC176" i="3"/>
  <c r="BB166" i="3"/>
  <c r="BC156" i="3"/>
  <c r="BC157" i="3"/>
  <c r="BB150" i="3"/>
  <c r="BA167" i="3"/>
  <c r="BB164" i="3"/>
  <c r="BB152" i="3"/>
  <c r="BB158" i="3"/>
  <c r="BB162" i="3"/>
  <c r="BC154" i="3"/>
  <c r="BC155" i="3"/>
  <c r="BA159" i="3"/>
  <c r="BC142" i="3"/>
  <c r="BB130" i="3"/>
  <c r="BB132" i="3"/>
  <c r="BB133" i="3" s="1"/>
  <c r="BB126" i="3"/>
  <c r="BB127" i="3"/>
  <c r="BC146" i="3"/>
  <c r="BC147" i="3"/>
  <c r="BB143" i="3"/>
  <c r="BA87" i="3"/>
  <c r="BC93" i="3"/>
  <c r="BC51" i="3"/>
  <c r="BC120" i="3"/>
  <c r="BC123" i="3"/>
  <c r="BC111" i="3"/>
  <c r="BA73" i="3"/>
  <c r="BA124" i="3"/>
  <c r="AY6" i="4" s="1"/>
  <c r="BA117" i="3"/>
  <c r="AZ125" i="3"/>
  <c r="BB100" i="3"/>
  <c r="BB116" i="3"/>
  <c r="BA101" i="3"/>
  <c r="BB101" i="3" s="1"/>
  <c r="BB108" i="3"/>
  <c r="BC114" i="3"/>
  <c r="BC115" i="3" s="1"/>
  <c r="BB118" i="3"/>
  <c r="BC106" i="3"/>
  <c r="BC107" i="3" s="1"/>
  <c r="BB75" i="3"/>
  <c r="BA65" i="3"/>
  <c r="BC95" i="3"/>
  <c r="BA63" i="3"/>
  <c r="BA96" i="3"/>
  <c r="AY5" i="4" s="1"/>
  <c r="BC83" i="3"/>
  <c r="AZ60" i="3"/>
  <c r="BA30" i="3"/>
  <c r="BA31" i="3" s="1"/>
  <c r="AZ97" i="3"/>
  <c r="BB98" i="3"/>
  <c r="BA99" i="3"/>
  <c r="BB62" i="3"/>
  <c r="BC90" i="3"/>
  <c r="BC84" i="3"/>
  <c r="BB88" i="3"/>
  <c r="BA89" i="3"/>
  <c r="BB64" i="3"/>
  <c r="BC70" i="3"/>
  <c r="BC71" i="3" s="1"/>
  <c r="BC74" i="3"/>
  <c r="BB80" i="3"/>
  <c r="BC76" i="3"/>
  <c r="BC77" i="3" s="1"/>
  <c r="BB72" i="3"/>
  <c r="BB86" i="3"/>
  <c r="BC68" i="3"/>
  <c r="BC69" i="3" s="1"/>
  <c r="BC58" i="3"/>
  <c r="BC59" i="3" s="1"/>
  <c r="BC45" i="3"/>
  <c r="BB39" i="3"/>
  <c r="BB33" i="3"/>
  <c r="BC41" i="3"/>
  <c r="BB25" i="3"/>
  <c r="BC53" i="3"/>
  <c r="BB23" i="3"/>
  <c r="BB9" i="3"/>
  <c r="BB11" i="3" s="1"/>
  <c r="AY29" i="3"/>
  <c r="BA12" i="3"/>
  <c r="AZ28" i="3"/>
  <c r="AX3" i="4" s="1"/>
  <c r="BA11" i="3"/>
  <c r="BC22" i="3"/>
  <c r="BC20" i="3"/>
  <c r="BB21" i="3"/>
  <c r="BC32" i="3"/>
  <c r="BC8" i="3"/>
  <c r="BC43" i="3"/>
  <c r="BC38" i="3"/>
  <c r="BC24" i="3"/>
  <c r="BC55" i="3"/>
  <c r="BC35" i="3"/>
  <c r="BC243" i="3" l="1"/>
  <c r="BC179" i="3"/>
  <c r="BB223" i="3"/>
  <c r="BA385" i="3"/>
  <c r="BA415" i="3"/>
  <c r="BC431" i="3"/>
  <c r="BA13" i="3"/>
  <c r="BB493" i="3"/>
  <c r="BB319" i="3"/>
  <c r="BC91" i="3"/>
  <c r="BA213" i="3"/>
  <c r="BC233" i="3"/>
  <c r="BC301" i="3"/>
  <c r="BB505" i="3"/>
  <c r="BC215" i="3"/>
  <c r="BB239" i="3"/>
  <c r="BB421" i="3"/>
  <c r="BB237" i="3"/>
  <c r="BC237" i="3" s="1"/>
  <c r="BB255" i="3"/>
  <c r="BC255" i="3" s="1"/>
  <c r="BB419" i="3"/>
  <c r="BB391" i="3"/>
  <c r="BB81" i="3"/>
  <c r="BB439" i="3"/>
  <c r="BB494" i="3"/>
  <c r="AZ18" i="4" s="1"/>
  <c r="BB273" i="3"/>
  <c r="BC273" i="3" s="1"/>
  <c r="BB335" i="3"/>
  <c r="BC85" i="3"/>
  <c r="BB512" i="3"/>
  <c r="AZ19" i="4" s="1"/>
  <c r="BB283" i="3"/>
  <c r="BC465" i="3"/>
  <c r="BB369" i="3"/>
  <c r="BB414" i="3"/>
  <c r="AZ15" i="4" s="1"/>
  <c r="BA513" i="3"/>
  <c r="BB231" i="3"/>
  <c r="BA349" i="3"/>
  <c r="AY13" i="4"/>
  <c r="BB449" i="3"/>
  <c r="BB261" i="3"/>
  <c r="BC185" i="3"/>
  <c r="BB212" i="3"/>
  <c r="AZ9" i="4" s="1"/>
  <c r="BB299" i="3"/>
  <c r="BC143" i="3"/>
  <c r="BB471" i="3"/>
  <c r="BB393" i="3"/>
  <c r="BC121" i="3"/>
  <c r="BB484" i="3"/>
  <c r="AZ17" i="4" s="1"/>
  <c r="AZ61" i="3"/>
  <c r="AX4" i="4"/>
  <c r="BB159" i="3"/>
  <c r="BC329" i="3"/>
  <c r="BA149" i="3"/>
  <c r="AY7" i="4"/>
  <c r="BB167" i="3"/>
  <c r="BB384" i="3"/>
  <c r="AZ14" i="4" s="1"/>
  <c r="BC375" i="3"/>
  <c r="BC221" i="3"/>
  <c r="BB281" i="3"/>
  <c r="BA495" i="3"/>
  <c r="AY18" i="4"/>
  <c r="BB307" i="3"/>
  <c r="BC307" i="3" s="1"/>
  <c r="BB109" i="3"/>
  <c r="BB521" i="3"/>
  <c r="AZ20" i="4"/>
  <c r="BA289" i="3"/>
  <c r="BB195" i="3"/>
  <c r="BC520" i="3"/>
  <c r="BA20" i="4" s="1"/>
  <c r="BC497" i="3"/>
  <c r="BA245" i="3"/>
  <c r="BB442" i="3"/>
  <c r="AZ16" i="4" s="1"/>
  <c r="BC416" i="3"/>
  <c r="BA443" i="3"/>
  <c r="BB305" i="3"/>
  <c r="BB197" i="3"/>
  <c r="BB389" i="3"/>
  <c r="BC339" i="3"/>
  <c r="BC365" i="3"/>
  <c r="BB148" i="3"/>
  <c r="BC209" i="3"/>
  <c r="BC475" i="3"/>
  <c r="BB291" i="3"/>
  <c r="BB320" i="3"/>
  <c r="AZ12" i="4" s="1"/>
  <c r="BA321" i="3"/>
  <c r="BC387" i="3"/>
  <c r="BB65" i="3"/>
  <c r="BB253" i="3"/>
  <c r="BA485" i="3"/>
  <c r="BC353" i="3"/>
  <c r="BB361" i="3"/>
  <c r="BB323" i="3"/>
  <c r="BB348" i="3"/>
  <c r="BB288" i="3"/>
  <c r="AZ11" i="4" s="1"/>
  <c r="BB174" i="3"/>
  <c r="AZ8" i="4" s="1"/>
  <c r="BB461" i="3"/>
  <c r="BB244" i="3"/>
  <c r="AZ10" i="4" s="1"/>
  <c r="BB501" i="3"/>
  <c r="BA175" i="3"/>
  <c r="BC491" i="3"/>
  <c r="BC515" i="3"/>
  <c r="BC521" i="3" s="1"/>
  <c r="BC487" i="3"/>
  <c r="BC177" i="3"/>
  <c r="BC417" i="3"/>
  <c r="BC488" i="3"/>
  <c r="BC426" i="3"/>
  <c r="BC420" i="3"/>
  <c r="BC272" i="3"/>
  <c r="BC284" i="3"/>
  <c r="BC285" i="3" s="1"/>
  <c r="BC390" i="3"/>
  <c r="BC254" i="3"/>
  <c r="BC258" i="3"/>
  <c r="BC508" i="3"/>
  <c r="BC438" i="3"/>
  <c r="BB259" i="3"/>
  <c r="BC259" i="3" s="1"/>
  <c r="BC262" i="3"/>
  <c r="BC263" i="3" s="1"/>
  <c r="BB509" i="3"/>
  <c r="BC366" i="3"/>
  <c r="BC367" i="3" s="1"/>
  <c r="BB427" i="3"/>
  <c r="BC318" i="3"/>
  <c r="BC319" i="3" s="1"/>
  <c r="BC330" i="3"/>
  <c r="BC331" i="3" s="1"/>
  <c r="BC302" i="3"/>
  <c r="BC306" i="3"/>
  <c r="BC372" i="3"/>
  <c r="BC256" i="3"/>
  <c r="BC257" i="3" s="1"/>
  <c r="BC264" i="3"/>
  <c r="BB373" i="3"/>
  <c r="BC260" i="3"/>
  <c r="BC261" i="3"/>
  <c r="BC408" i="3"/>
  <c r="BC334" i="3"/>
  <c r="BB489" i="3"/>
  <c r="BC322" i="3"/>
  <c r="BC400" i="3"/>
  <c r="BC402" i="3"/>
  <c r="BC500" i="3"/>
  <c r="BB403" i="3"/>
  <c r="BC354" i="3"/>
  <c r="BB303" i="3"/>
  <c r="BC298" i="3"/>
  <c r="BC344" i="3"/>
  <c r="BC345" i="3" s="1"/>
  <c r="BC406" i="3"/>
  <c r="BB407" i="3"/>
  <c r="BC407" i="3" s="1"/>
  <c r="BC398" i="3"/>
  <c r="BB399" i="3"/>
  <c r="BC296" i="3"/>
  <c r="BC297" i="3" s="1"/>
  <c r="BC294" i="3"/>
  <c r="BC295" i="3" s="1"/>
  <c r="BC304" i="3"/>
  <c r="BC292" i="3"/>
  <c r="BC472" i="3"/>
  <c r="BC504" i="3"/>
  <c r="BC505" i="3"/>
  <c r="BC368" i="3"/>
  <c r="BC418" i="3"/>
  <c r="BC450" i="3"/>
  <c r="BC451" i="3" s="1"/>
  <c r="BC410" i="3"/>
  <c r="BC411" i="3"/>
  <c r="BC360" i="3"/>
  <c r="BC280" i="3"/>
  <c r="BC388" i="3"/>
  <c r="BC310" i="3"/>
  <c r="BC311" i="3" s="1"/>
  <c r="BC332" i="3"/>
  <c r="BC333" i="3" s="1"/>
  <c r="BC252" i="3"/>
  <c r="BC458" i="3"/>
  <c r="BC459" i="3" s="1"/>
  <c r="BB401" i="3"/>
  <c r="BB265" i="3"/>
  <c r="BC378" i="3"/>
  <c r="BC379" i="3" s="1"/>
  <c r="BB355" i="3"/>
  <c r="BC492" i="3"/>
  <c r="BC493" i="3"/>
  <c r="BC470" i="3"/>
  <c r="BC460" i="3"/>
  <c r="BC392" i="3"/>
  <c r="BC432" i="3"/>
  <c r="BB433" i="3"/>
  <c r="BC433" i="3" s="1"/>
  <c r="BC282" i="3"/>
  <c r="BC456" i="3"/>
  <c r="BC457" i="3" s="1"/>
  <c r="BC290" i="3"/>
  <c r="BC448" i="3"/>
  <c r="BC440" i="3"/>
  <c r="BB293" i="3"/>
  <c r="BB441" i="3"/>
  <c r="BC308" i="3"/>
  <c r="BC309" i="3" s="1"/>
  <c r="BB473" i="3"/>
  <c r="BB409" i="3"/>
  <c r="BC226" i="3"/>
  <c r="BC234" i="3"/>
  <c r="BC235" i="3" s="1"/>
  <c r="BC238" i="3"/>
  <c r="BC239" i="3"/>
  <c r="BB227" i="3"/>
  <c r="BC230" i="3"/>
  <c r="BC216" i="3"/>
  <c r="BC217" i="3" s="1"/>
  <c r="BC236" i="3"/>
  <c r="BC240" i="3"/>
  <c r="BC241" i="3" s="1"/>
  <c r="BC222" i="3"/>
  <c r="BC223" i="3"/>
  <c r="BC182" i="3"/>
  <c r="BC183" i="3" s="1"/>
  <c r="BC206" i="3"/>
  <c r="BC194" i="3"/>
  <c r="BC195" i="3" s="1"/>
  <c r="BC198" i="3"/>
  <c r="BC199" i="3" s="1"/>
  <c r="BC188" i="3"/>
  <c r="BC210" i="3"/>
  <c r="BC180" i="3"/>
  <c r="BC181" i="3"/>
  <c r="BB189" i="3"/>
  <c r="BC189" i="3" s="1"/>
  <c r="BC190" i="3"/>
  <c r="BB191" i="3"/>
  <c r="BC191" i="3" s="1"/>
  <c r="BB207" i="3"/>
  <c r="BC202" i="3"/>
  <c r="BB203" i="3"/>
  <c r="BB211" i="3"/>
  <c r="BC196" i="3"/>
  <c r="BC186" i="3"/>
  <c r="BB187" i="3"/>
  <c r="BC187" i="3" s="1"/>
  <c r="BC162" i="3"/>
  <c r="BB163" i="3"/>
  <c r="BC163" i="3" s="1"/>
  <c r="BC158" i="3"/>
  <c r="BC159" i="3"/>
  <c r="BC152" i="3"/>
  <c r="BB153" i="3"/>
  <c r="BC164" i="3"/>
  <c r="BB165" i="3"/>
  <c r="BC150" i="3"/>
  <c r="BC151" i="3" s="1"/>
  <c r="BC166" i="3"/>
  <c r="BC130" i="3"/>
  <c r="BC126" i="3"/>
  <c r="BC132" i="3"/>
  <c r="BC133" i="3"/>
  <c r="BB131" i="3"/>
  <c r="BB87" i="3"/>
  <c r="BC75" i="3"/>
  <c r="BA97" i="3"/>
  <c r="BB63" i="3"/>
  <c r="BB117" i="3"/>
  <c r="BB73" i="3"/>
  <c r="BB89" i="3"/>
  <c r="BA125" i="3"/>
  <c r="BB124" i="3"/>
  <c r="AZ6" i="4" s="1"/>
  <c r="BC108" i="3"/>
  <c r="BC118" i="3"/>
  <c r="BB119" i="3"/>
  <c r="BC116" i="3"/>
  <c r="BC100" i="3"/>
  <c r="BB96" i="3"/>
  <c r="AZ5" i="4" s="1"/>
  <c r="BB99" i="3"/>
  <c r="BA60" i="3"/>
  <c r="BB30" i="3"/>
  <c r="BB31" i="3" s="1"/>
  <c r="BC98" i="3"/>
  <c r="BC72" i="3"/>
  <c r="BC86" i="3"/>
  <c r="BC80" i="3"/>
  <c r="BC81" i="3" s="1"/>
  <c r="BC88" i="3"/>
  <c r="BC64" i="3"/>
  <c r="BC65" i="3" s="1"/>
  <c r="BC62" i="3"/>
  <c r="BC39" i="3"/>
  <c r="AW23" i="4"/>
  <c r="BC25" i="3"/>
  <c r="BC23" i="3"/>
  <c r="BC9" i="3"/>
  <c r="AZ29" i="3"/>
  <c r="BB12" i="3"/>
  <c r="BA28" i="3"/>
  <c r="AY3" i="4" s="1"/>
  <c r="BC10" i="3"/>
  <c r="BA2" i="4" s="1"/>
  <c r="BC21" i="3"/>
  <c r="BC33" i="3"/>
  <c r="BB13" i="3" l="1"/>
  <c r="BC197" i="3"/>
  <c r="BB245" i="3"/>
  <c r="BC449" i="3"/>
  <c r="BC391" i="3"/>
  <c r="BC421" i="3"/>
  <c r="BC389" i="3"/>
  <c r="BC288" i="3"/>
  <c r="BA11" i="4" s="1"/>
  <c r="BC335" i="3"/>
  <c r="BC355" i="3"/>
  <c r="BC299" i="3"/>
  <c r="BC494" i="3"/>
  <c r="BC165" i="3"/>
  <c r="BC231" i="3"/>
  <c r="BC393" i="3"/>
  <c r="BC471" i="3"/>
  <c r="BB485" i="3"/>
  <c r="BC369" i="3"/>
  <c r="BC207" i="3"/>
  <c r="BC167" i="3"/>
  <c r="BC283" i="3"/>
  <c r="BC439" i="3"/>
  <c r="BC461" i="3"/>
  <c r="BC441" i="3"/>
  <c r="BC509" i="3"/>
  <c r="BB349" i="3"/>
  <c r="AZ13" i="4"/>
  <c r="BC212" i="3"/>
  <c r="BB289" i="3"/>
  <c r="BC399" i="3"/>
  <c r="BC148" i="3"/>
  <c r="BA7" i="4" s="1"/>
  <c r="BC291" i="3"/>
  <c r="BB149" i="3"/>
  <c r="AZ7" i="4"/>
  <c r="BC265" i="3"/>
  <c r="BC501" i="3"/>
  <c r="BB415" i="3"/>
  <c r="BC303" i="3"/>
  <c r="BC153" i="3"/>
  <c r="BC73" i="3"/>
  <c r="BC489" i="3"/>
  <c r="BC227" i="3"/>
  <c r="BC414" i="3"/>
  <c r="BA15" i="4" s="1"/>
  <c r="BC281" i="3"/>
  <c r="BC373" i="3"/>
  <c r="BB385" i="3"/>
  <c r="BC473" i="3"/>
  <c r="BB213" i="3"/>
  <c r="BC211" i="3"/>
  <c r="BB495" i="3"/>
  <c r="BA18" i="4"/>
  <c r="BA61" i="3"/>
  <c r="AY4" i="4"/>
  <c r="BC109" i="3"/>
  <c r="BC203" i="3"/>
  <c r="BB513" i="3"/>
  <c r="BC174" i="3"/>
  <c r="BC384" i="3"/>
  <c r="BA14" i="4" s="1"/>
  <c r="BB321" i="3"/>
  <c r="BC253" i="3"/>
  <c r="BC403" i="3"/>
  <c r="BC401" i="3"/>
  <c r="BC323" i="3"/>
  <c r="BC348" i="3"/>
  <c r="BC409" i="3"/>
  <c r="BC361" i="3"/>
  <c r="BD418" i="3"/>
  <c r="BE418" i="3" s="1"/>
  <c r="BF418" i="3" s="1"/>
  <c r="BG418" i="3" s="1"/>
  <c r="BC442" i="3"/>
  <c r="BA16" i="4" s="1"/>
  <c r="BD416" i="3"/>
  <c r="BC419" i="3"/>
  <c r="BD419" i="3" s="1"/>
  <c r="BE419" i="3" s="1"/>
  <c r="BF419" i="3" s="1"/>
  <c r="BG419" i="3" s="1"/>
  <c r="BH419" i="3" s="1"/>
  <c r="BB443" i="3"/>
  <c r="BC484" i="3"/>
  <c r="BC244" i="3"/>
  <c r="BC512" i="3"/>
  <c r="BC320" i="3"/>
  <c r="BA12" i="4" s="1"/>
  <c r="BC131" i="3"/>
  <c r="BB175" i="3"/>
  <c r="BC293" i="3"/>
  <c r="BC305" i="3"/>
  <c r="BC127" i="3"/>
  <c r="BC427" i="3"/>
  <c r="BB97" i="3"/>
  <c r="BC124" i="3"/>
  <c r="BA6" i="4" s="1"/>
  <c r="BC117" i="3"/>
  <c r="BC89" i="3"/>
  <c r="BC87" i="3"/>
  <c r="BC101" i="3"/>
  <c r="BB125" i="3"/>
  <c r="BC119" i="3"/>
  <c r="BC99" i="3"/>
  <c r="BB60" i="3"/>
  <c r="BC30" i="3"/>
  <c r="BC31" i="3" s="1"/>
  <c r="BC96" i="3"/>
  <c r="BA5" i="4" s="1"/>
  <c r="BC63" i="3"/>
  <c r="AX23" i="4"/>
  <c r="BA29" i="3"/>
  <c r="BC12" i="3"/>
  <c r="BC28" i="3" s="1"/>
  <c r="BA3" i="4" s="1"/>
  <c r="BB28" i="3"/>
  <c r="AZ3" i="4" s="1"/>
  <c r="BC11" i="3"/>
  <c r="BC495" i="3" l="1"/>
  <c r="BC415" i="3"/>
  <c r="BC289" i="3"/>
  <c r="BB61" i="3"/>
  <c r="AZ4" i="4"/>
  <c r="BC213" i="3"/>
  <c r="BA9" i="4"/>
  <c r="BC175" i="3"/>
  <c r="BA8" i="4"/>
  <c r="BC149" i="3"/>
  <c r="BC513" i="3"/>
  <c r="BA19" i="4"/>
  <c r="BC245" i="3"/>
  <c r="BA10" i="4"/>
  <c r="BC485" i="3"/>
  <c r="BA17" i="4"/>
  <c r="BC349" i="3"/>
  <c r="BA13" i="4"/>
  <c r="BC321" i="3"/>
  <c r="BE416" i="3"/>
  <c r="BF416" i="3" s="1"/>
  <c r="BG416" i="3" s="1"/>
  <c r="BD417" i="3"/>
  <c r="BC443" i="3"/>
  <c r="BC385" i="3"/>
  <c r="BC125" i="3"/>
  <c r="BC60" i="3"/>
  <c r="BC97" i="3"/>
  <c r="AY23" i="4"/>
  <c r="BC13" i="3"/>
  <c r="BC29" i="3" s="1"/>
  <c r="BB29" i="3"/>
  <c r="BC61" i="3" l="1"/>
  <c r="BA4" i="4"/>
  <c r="BE417" i="3"/>
  <c r="BF417" i="3" s="1"/>
  <c r="BG417" i="3" s="1"/>
  <c r="AZ23" i="4"/>
  <c r="BA23" i="4" l="1"/>
</calcChain>
</file>

<file path=xl/sharedStrings.xml><?xml version="1.0" encoding="utf-8"?>
<sst xmlns="http://schemas.openxmlformats.org/spreadsheetml/2006/main" count="4761" uniqueCount="288">
  <si>
    <t>Grand Total</t>
  </si>
  <si>
    <t>10L</t>
  </si>
  <si>
    <t>10L_E1A_STP</t>
  </si>
  <si>
    <t>Diluted_Stoping_Tonnes</t>
  </si>
  <si>
    <t>Au_dil</t>
  </si>
  <si>
    <t>10L_E1B_STP</t>
  </si>
  <si>
    <t>10L_E7A_STP</t>
  </si>
  <si>
    <t>10L_E7B_STP</t>
  </si>
  <si>
    <t>10L_E9_STP</t>
  </si>
  <si>
    <t>10L_W16A_STP</t>
  </si>
  <si>
    <t>10L_W16B_STP</t>
  </si>
  <si>
    <t>10L_W18A_STP</t>
  </si>
  <si>
    <t>10L_W18B_STP</t>
  </si>
  <si>
    <t>10L_W1A_STP</t>
  </si>
  <si>
    <t>10L_W1B_STP</t>
  </si>
  <si>
    <t>10L_W20A_STP</t>
  </si>
  <si>
    <t>10L_W20B_STP</t>
  </si>
  <si>
    <t>10L_W22A_STP</t>
  </si>
  <si>
    <t>10L_W22B_STP</t>
  </si>
  <si>
    <t>10L_W4A_STP</t>
  </si>
  <si>
    <t>10L_W4B_STP</t>
  </si>
  <si>
    <t>10L_W6A_STP</t>
  </si>
  <si>
    <t>10L_W6B_STP</t>
  </si>
  <si>
    <t>10L_W8A_STP</t>
  </si>
  <si>
    <t>10L_W8B_STP</t>
  </si>
  <si>
    <t>10L Total</t>
  </si>
  <si>
    <t>11L</t>
  </si>
  <si>
    <t>11L_E1A_STP</t>
  </si>
  <si>
    <t>11L_E1B_STP</t>
  </si>
  <si>
    <t>11L_E7A_STP</t>
  </si>
  <si>
    <t>11L_E7B_STP</t>
  </si>
  <si>
    <t>11L_W10A_STP</t>
  </si>
  <si>
    <t>11L_W10B_STP</t>
  </si>
  <si>
    <t>11L_W14A_STP</t>
  </si>
  <si>
    <t>11L_W14B_STP</t>
  </si>
  <si>
    <t>11L_W18A_STP</t>
  </si>
  <si>
    <t>11L_W18B_STP</t>
  </si>
  <si>
    <t>11L_W4A_STP</t>
  </si>
  <si>
    <t>11L_W4B_STP</t>
  </si>
  <si>
    <t>11L_W6A_STP</t>
  </si>
  <si>
    <t>11L_W6B_STP</t>
  </si>
  <si>
    <t>11L_W9_STP</t>
  </si>
  <si>
    <t>11L Total</t>
  </si>
  <si>
    <t>11L_A</t>
  </si>
  <si>
    <t>11L_A_E1A_STP</t>
  </si>
  <si>
    <t>11L_A_E1B_STP</t>
  </si>
  <si>
    <t>11L_A_W17A_STP</t>
  </si>
  <si>
    <t>11L_A_W17B_STP</t>
  </si>
  <si>
    <t>11L_A_W18A_STP</t>
  </si>
  <si>
    <t>11L_A_W18B_STP</t>
  </si>
  <si>
    <t>11L_A_W20A_STP</t>
  </si>
  <si>
    <t>11L_A_W20B_STP</t>
  </si>
  <si>
    <t>11L_A_W3A_STP</t>
  </si>
  <si>
    <t>11L_A_W3B_STP</t>
  </si>
  <si>
    <t>11L_A_W5A_STP</t>
  </si>
  <si>
    <t>11L_A_W8A_STP</t>
  </si>
  <si>
    <t>11L_A_W8B_STP</t>
  </si>
  <si>
    <t>11L_A Total</t>
  </si>
  <si>
    <t>12L</t>
  </si>
  <si>
    <t>12L_W10A_STP</t>
  </si>
  <si>
    <t>12L_W10B_STP</t>
  </si>
  <si>
    <t>12L_W12A_STP</t>
  </si>
  <si>
    <t>12L_W12B_STP</t>
  </si>
  <si>
    <t>12L_W15A_STP</t>
  </si>
  <si>
    <t>12L_W15B_STP</t>
  </si>
  <si>
    <t>12L_W16A_STP</t>
  </si>
  <si>
    <t>12L_W16B_STP</t>
  </si>
  <si>
    <t>12L_W18_STP</t>
  </si>
  <si>
    <t>12L_W1A_STP</t>
  </si>
  <si>
    <t>12L_W1B_STP</t>
  </si>
  <si>
    <t>12L_W3A_STP</t>
  </si>
  <si>
    <t>12L_W3B_STP</t>
  </si>
  <si>
    <t>12L_W5A_STP</t>
  </si>
  <si>
    <t>12L_W5B_STP</t>
  </si>
  <si>
    <t>12L_W9A_STP</t>
  </si>
  <si>
    <t>12L_W9B_STP</t>
  </si>
  <si>
    <t>12L Total</t>
  </si>
  <si>
    <t>12L_A</t>
  </si>
  <si>
    <t>12L_A_E1_STP</t>
  </si>
  <si>
    <t>12L_A_W1_STP</t>
  </si>
  <si>
    <t>12L_A_W11A_STP</t>
  </si>
  <si>
    <t>12L_A_W11B_STP</t>
  </si>
  <si>
    <t>12L_A_W12A_STP</t>
  </si>
  <si>
    <t>12L_A_W12B_STP</t>
  </si>
  <si>
    <t>12L_A_W14A_STP</t>
  </si>
  <si>
    <t>12L_A_W14B_STP</t>
  </si>
  <si>
    <t>12L_A_W18A_STP</t>
  </si>
  <si>
    <t>12L_A_W18B_STP</t>
  </si>
  <si>
    <t>12L_A_W4A_STP</t>
  </si>
  <si>
    <t>12L_A_W4B_STP</t>
  </si>
  <si>
    <t>12L_A_W5_STP</t>
  </si>
  <si>
    <t>12L_A_W6_STP</t>
  </si>
  <si>
    <t>12L_A Total</t>
  </si>
  <si>
    <t>13L</t>
  </si>
  <si>
    <t>13L_E1A_STP</t>
  </si>
  <si>
    <t>13L_E1B_STP</t>
  </si>
  <si>
    <t>13L_W10_STP</t>
  </si>
  <si>
    <t>13L_W12_STP</t>
  </si>
  <si>
    <t>13L_W1A_STP</t>
  </si>
  <si>
    <t>13L_W1B_STP</t>
  </si>
  <si>
    <t>13L_W4A_STP</t>
  </si>
  <si>
    <t>13L_W4B_STP</t>
  </si>
  <si>
    <t>13L_W6A_STP</t>
  </si>
  <si>
    <t>13L_W6B_STP</t>
  </si>
  <si>
    <t>13L_W8A_STP</t>
  </si>
  <si>
    <t>13L_W8B_STP</t>
  </si>
  <si>
    <t>13L_W9_STP</t>
  </si>
  <si>
    <t>13L Total</t>
  </si>
  <si>
    <t>13L_A</t>
  </si>
  <si>
    <t>13L_A_E1A_STP</t>
  </si>
  <si>
    <t>13L_A_E1B_STP</t>
  </si>
  <si>
    <t>13L_A_E4A_STP</t>
  </si>
  <si>
    <t>13L_A_E4B_STP</t>
  </si>
  <si>
    <t>13L_A_E5A_STP</t>
  </si>
  <si>
    <t>13L_A_E5B_STP</t>
  </si>
  <si>
    <t>13L_A_W10A_STP</t>
  </si>
  <si>
    <t>13L_A_W10B_STP</t>
  </si>
  <si>
    <t>13L_A_W12A_STP</t>
  </si>
  <si>
    <t>13L_A_W12B_STP</t>
  </si>
  <si>
    <t>13L_A_W14A_STP</t>
  </si>
  <si>
    <t>13L_A_W14B_STP</t>
  </si>
  <si>
    <t>13L_A_W16A_STP</t>
  </si>
  <si>
    <t>13L_A_W16B_STP</t>
  </si>
  <si>
    <t>13L_A_W1A_STP</t>
  </si>
  <si>
    <t>13L_A_W1B_STP</t>
  </si>
  <si>
    <t>13L_A_W6A_STP</t>
  </si>
  <si>
    <t>13L_A_W6B_STP</t>
  </si>
  <si>
    <t>13L_A_W8_STP</t>
  </si>
  <si>
    <t>13L_A_W9_STP</t>
  </si>
  <si>
    <t>13L_A Total</t>
  </si>
  <si>
    <t>14L</t>
  </si>
  <si>
    <t>14L_W1A_STP</t>
  </si>
  <si>
    <t>14L_W1B_STP</t>
  </si>
  <si>
    <t>14L_W8A_STP</t>
  </si>
  <si>
    <t>14L_W8B_STP</t>
  </si>
  <si>
    <t>14L Total</t>
  </si>
  <si>
    <t>14L_A</t>
  </si>
  <si>
    <t>14L_A_W1A_STP</t>
  </si>
  <si>
    <t>14L_A_W1B_STP</t>
  </si>
  <si>
    <t>14L_A_W4A_STP</t>
  </si>
  <si>
    <t>14L_A_W4B_STP</t>
  </si>
  <si>
    <t>14L_A_W7A_STP</t>
  </si>
  <si>
    <t>14L_A_W7B_STP</t>
  </si>
  <si>
    <t>14L_A_W8A_STP</t>
  </si>
  <si>
    <t>14L_A_W8B_STP</t>
  </si>
  <si>
    <t>14L_A Total</t>
  </si>
  <si>
    <t>15L</t>
  </si>
  <si>
    <t>15L_W1_STP</t>
  </si>
  <si>
    <t>15L_W10_STP</t>
  </si>
  <si>
    <t>15L_W8_STP</t>
  </si>
  <si>
    <t>15L Total</t>
  </si>
  <si>
    <t>1L</t>
  </si>
  <si>
    <t>1L_W24_STP</t>
  </si>
  <si>
    <t>1L_W27_STP</t>
  </si>
  <si>
    <t>1L_W28_STP</t>
  </si>
  <si>
    <t>1L_W30_STP</t>
  </si>
  <si>
    <t>1L Total</t>
  </si>
  <si>
    <t>3L</t>
  </si>
  <si>
    <t>3L_E8_STP</t>
  </si>
  <si>
    <t>3L_W23_STP</t>
  </si>
  <si>
    <t>3L_W24A_STP</t>
  </si>
  <si>
    <t>3L_W24B_STP</t>
  </si>
  <si>
    <t>3L_W26A_STP</t>
  </si>
  <si>
    <t>3L_W26B_STP</t>
  </si>
  <si>
    <t>3L_W28A_STP</t>
  </si>
  <si>
    <t>3L_W28B_STP</t>
  </si>
  <si>
    <t>3L Total</t>
  </si>
  <si>
    <t>4L</t>
  </si>
  <si>
    <t>4L_W10B_STP</t>
  </si>
  <si>
    <t>4L_W11A_STP</t>
  </si>
  <si>
    <t>4L_W11B_STP</t>
  </si>
  <si>
    <t>4L_W13B_STP</t>
  </si>
  <si>
    <t>4L_W14A_STP</t>
  </si>
  <si>
    <t>4L_W14B_STP</t>
  </si>
  <si>
    <t>4L_W15A_STP</t>
  </si>
  <si>
    <t>4L_W15B_STP</t>
  </si>
  <si>
    <t>4L_W15C_STP</t>
  </si>
  <si>
    <t>4L_W16A_STP</t>
  </si>
  <si>
    <t>4L_W16B_STP</t>
  </si>
  <si>
    <t>4L_W16C_STP</t>
  </si>
  <si>
    <t>4L_W18A_STP</t>
  </si>
  <si>
    <t>4L_W18B_STP</t>
  </si>
  <si>
    <t>4L_W23_STP</t>
  </si>
  <si>
    <t>4L Total</t>
  </si>
  <si>
    <t>5L</t>
  </si>
  <si>
    <t>5L_W10B_STP</t>
  </si>
  <si>
    <t>5L_W11A_STP</t>
  </si>
  <si>
    <t>5L_W11B_STP</t>
  </si>
  <si>
    <t>5L_W16A_STP</t>
  </si>
  <si>
    <t>5L_W16B_STP</t>
  </si>
  <si>
    <t>5L_W18A_STP</t>
  </si>
  <si>
    <t>5L_W18B_STP</t>
  </si>
  <si>
    <t>5L_W25A_STP</t>
  </si>
  <si>
    <t>5L_W25B_STP</t>
  </si>
  <si>
    <t>5L_W5A_STP</t>
  </si>
  <si>
    <t>5L_W5B_STP</t>
  </si>
  <si>
    <t>5L_W6A_STP</t>
  </si>
  <si>
    <t>5L_W6B_STP</t>
  </si>
  <si>
    <t>5L_W7A_STP</t>
  </si>
  <si>
    <t>5L_W7B_STP</t>
  </si>
  <si>
    <t>5L_W8A_STP</t>
  </si>
  <si>
    <t>5L_W8B_STP</t>
  </si>
  <si>
    <t>5L Total</t>
  </si>
  <si>
    <t>6L</t>
  </si>
  <si>
    <t>6L_W13_STP</t>
  </si>
  <si>
    <t>6L_W14A_STP</t>
  </si>
  <si>
    <t>6L_W14B_STP</t>
  </si>
  <si>
    <t>6L_W19A_STP</t>
  </si>
  <si>
    <t>6L_W19B_STP</t>
  </si>
  <si>
    <t>6L_W27_STP</t>
  </si>
  <si>
    <t>6L_W28_STP</t>
  </si>
  <si>
    <t>6L_W6_STP</t>
  </si>
  <si>
    <t>6L Total</t>
  </si>
  <si>
    <t>6L_A</t>
  </si>
  <si>
    <t>6L_A_W19_STP</t>
  </si>
  <si>
    <t>6L_A_W2_STP</t>
  </si>
  <si>
    <t>6L_A_W6_STP</t>
  </si>
  <si>
    <t>6L_A_W8_STP</t>
  </si>
  <si>
    <t>6L_A Total</t>
  </si>
  <si>
    <t>7L</t>
  </si>
  <si>
    <t>7L_W10A_STP</t>
  </si>
  <si>
    <t>7L_W10B_STP</t>
  </si>
  <si>
    <t>7L_W14A_STP</t>
  </si>
  <si>
    <t>7L_W14B_STP</t>
  </si>
  <si>
    <t>7L_W18A_STP</t>
  </si>
  <si>
    <t>7L_W18B_STP</t>
  </si>
  <si>
    <t>7L_W1B_STP</t>
  </si>
  <si>
    <t>7L_W20A_STP</t>
  </si>
  <si>
    <t>7L_W20B_STP</t>
  </si>
  <si>
    <t>7L_W22A_STP</t>
  </si>
  <si>
    <t>7L_W22B_STP</t>
  </si>
  <si>
    <t>7L_W6_STP</t>
  </si>
  <si>
    <t>7L Total</t>
  </si>
  <si>
    <t>8L</t>
  </si>
  <si>
    <t>8L_E5A_STP</t>
  </si>
  <si>
    <t>8L_E5B_STP</t>
  </si>
  <si>
    <t>8L_W10A_STP</t>
  </si>
  <si>
    <t>8L_W10B_STP</t>
  </si>
  <si>
    <t>8L_W14A_STP</t>
  </si>
  <si>
    <t>8L_W14B_STP</t>
  </si>
  <si>
    <t>8L_W16A_STP</t>
  </si>
  <si>
    <t>8L_W16B_STP</t>
  </si>
  <si>
    <t>8L_W18A_STP</t>
  </si>
  <si>
    <t>8L_W18B_STP</t>
  </si>
  <si>
    <t>8L_W20A_STP</t>
  </si>
  <si>
    <t>8L_W20B_STP</t>
  </si>
  <si>
    <t>8L_W22A_STP</t>
  </si>
  <si>
    <t>8L_W22B_STP</t>
  </si>
  <si>
    <t>8L_W24A_STP</t>
  </si>
  <si>
    <t>8L_W24B_STP</t>
  </si>
  <si>
    <t>8L_W7A_STP</t>
  </si>
  <si>
    <t>8L_W7B_STP</t>
  </si>
  <si>
    <t>8L Total</t>
  </si>
  <si>
    <t>9L</t>
  </si>
  <si>
    <t>9L_E5_STP</t>
  </si>
  <si>
    <t>9L_E9_STP</t>
  </si>
  <si>
    <t>9L_W1_STP</t>
  </si>
  <si>
    <t>9L_W16A_STP</t>
  </si>
  <si>
    <t>9L_W16B_STP</t>
  </si>
  <si>
    <t>9L_W18A_STP</t>
  </si>
  <si>
    <t>9L_W18B_STP</t>
  </si>
  <si>
    <t>9L_W20A_STP</t>
  </si>
  <si>
    <t>9L_W20B_STP</t>
  </si>
  <si>
    <t>9L_W22A_STP</t>
  </si>
  <si>
    <t>9L_W22B_STP</t>
  </si>
  <si>
    <t>9L_W24_STP</t>
  </si>
  <si>
    <t>9L_W4_STP</t>
  </si>
  <si>
    <t>9L_W6A_STP</t>
  </si>
  <si>
    <t>9L_W6B_STP</t>
  </si>
  <si>
    <t>9L Total</t>
  </si>
  <si>
    <t>10.5L</t>
  </si>
  <si>
    <t>12.5L</t>
  </si>
  <si>
    <t>14.5L</t>
  </si>
  <si>
    <t>Grade</t>
  </si>
  <si>
    <t>6L_E1_STP</t>
  </si>
  <si>
    <t>6L_W2_STP</t>
  </si>
  <si>
    <t>6L_W8_STP</t>
  </si>
  <si>
    <t>6L_W9_STP</t>
  </si>
  <si>
    <t>The mine closed Q3 with 47kt of underground developed reserves at a grade of 1.81g/t equivalent to 2 months of production at an average mining rate of 23kt per month. These reserves primarily comprise production stopes on 3L and 4L, which are currently the main sources of underground ore. Several stopes are fully developed on 6L; however, these will only be recognised as developed reserves when they are accessible for hoisting once the Lobe Shaft is commissioned in November 2024. The medium-term projection of developed reserves up to the end of FY2025 is shown in Figure 5.</t>
  </si>
  <si>
    <t>To achieve the forecated developed reserves, focus must remain on 6L with target to start on 7L and 8L in November 2024. The current  average development rate needs to increase to 1,055 meters per month by January 2025.
Key actions to be implemented by the development team include:
          a.   	    Tracking and sampling of development on a daily basis
          b.      Weekly survey of all development ends.
          c.       Increasing the drill steel length to 2m for haulage drives to improve the advance per blast to 1.7m.
          d.   	    Increasing the drill steel length to 1.8m for sublevels to improve the advance per blast to 1.5m.</t>
  </si>
  <si>
    <t>6L_W4_STP</t>
  </si>
  <si>
    <t>6L_A_E4_STP</t>
  </si>
  <si>
    <t>6L_A_E5_STP</t>
  </si>
  <si>
    <t>6L_A_W11_STP</t>
  </si>
  <si>
    <t>6L_A_W12_STP</t>
  </si>
  <si>
    <t>6L_A_W14_STP</t>
  </si>
  <si>
    <t>6L_A_W26_STP</t>
  </si>
  <si>
    <t>6L_A_W4_STP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</si>
</sst>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Aptos Narrow"/>
      <family val="2"/>
      <scheme val="minor"/>
    </font>
    <font>
      <sz val="11"/>
      <color theme="1"/>
      <name val="Aptos Narrow"/>
      <family val="2"/>
      <scheme val="minor"/>
    </font>
    <font>
      <sz val="11"/>
      <color rgb="FFFF0000"/>
      <name val="Aptos Narrow"/>
      <family val="2"/>
      <scheme val="minor"/>
    </font>
    <font>
      <sz val="18"/>
      <color rgb="FFFF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3" fontId="0" fillId="0" borderId="0" xfId="0" applyNumberFormat="1"/>
    <xf numFmtId="17" fontId="0" fillId="0" borderId="0" xfId="0" applyNumberFormat="1"/>
    <xf numFmtId="43" fontId="0" fillId="0" borderId="0" xfId="1" applyFont="1"/>
    <xf numFmtId="43" fontId="0" fillId="0" borderId="0" xfId="0" applyNumberFormat="1"/>
    <xf numFmtId="164" fontId="0" fillId="0" borderId="0" xfId="1" applyNumberFormat="1" applyFont="1"/>
    <xf numFmtId="164" fontId="0" fillId="0" borderId="0" xfId="0" applyNumberFormat="1"/>
    <xf numFmtId="22" fontId="0" fillId="0" borderId="0" xfId="0" applyNumberFormat="1"/>
    <xf numFmtId="0" fontId="3" fillId="0" borderId="0" xfId="0" applyFont="1" applyAlignment="1">
      <alignment horizontal="left" vertical="top" wrapText="1"/>
    </xf>
    <xf numFmtId="0" fontId="2" fillId="0" borderId="0" xfId="0" applyFont="1"/>
    <xf numFmtId="0" fontId="3" fillId="0" borderId="0" xfId="0" applyFont="1" applyAlignment="1">
      <alignment horizontal="lef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Developed Reserves Schedule (FY2025</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808390676002249E-2"/>
          <c:y val="0.11961653912154578"/>
          <c:w val="0.87094592876745103"/>
          <c:h val="0.76801266727672868"/>
        </c:manualLayout>
      </c:layout>
      <c:barChart>
        <c:barDir val="col"/>
        <c:grouping val="stacked"/>
        <c:varyColors val="0"/>
        <c:ser>
          <c:idx val="0"/>
          <c:order val="0"/>
          <c:tx>
            <c:strRef>
              <c:f>'Graphs Input'!$A$2</c:f>
              <c:strCache>
                <c:ptCount val="1"/>
                <c:pt idx="0">
                  <c:v>1L</c:v>
                </c:pt>
              </c:strCache>
            </c:strRef>
          </c:tx>
          <c:spPr>
            <a:solidFill>
              <a:schemeClr val="accent1"/>
            </a:solidFill>
            <a:ln>
              <a:noFill/>
            </a:ln>
            <a:effectLst/>
          </c:spPr>
          <c:invertIfNegative val="0"/>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Input'!$B$2:$T$2</c15:sqref>
                  </c15:fullRef>
                </c:ext>
              </c:extLst>
              <c:f>('Graphs Input'!$B$2:$F$2,'Graphs Input'!$H$2:$T$2)</c:f>
              <c:numCache>
                <c:formatCode>_(* #,##0.00_);_(* \(#,##0.00\);_(* "-"??_);_(@_)</c:formatCode>
                <c:ptCount val="13"/>
                <c:pt idx="0">
                  <c:v>0</c:v>
                </c:pt>
                <c:pt idx="1">
                  <c:v>0</c:v>
                </c:pt>
                <c:pt idx="2">
                  <c:v>0</c:v>
                </c:pt>
                <c:pt idx="3">
                  <c:v>0</c:v>
                </c:pt>
                <c:pt idx="4">
                  <c:v>0</c:v>
                </c:pt>
                <c:pt idx="5">
                  <c:v>0</c:v>
                </c:pt>
                <c:pt idx="6">
                  <c:v>3073</c:v>
                </c:pt>
                <c:pt idx="7">
                  <c:v>1051</c:v>
                </c:pt>
                <c:pt idx="8">
                  <c:v>0</c:v>
                </c:pt>
                <c:pt idx="9">
                  <c:v>0</c:v>
                </c:pt>
                <c:pt idx="10">
                  <c:v>0</c:v>
                </c:pt>
                <c:pt idx="11">
                  <c:v>0</c:v>
                </c:pt>
                <c:pt idx="12">
                  <c:v>0</c:v>
                </c:pt>
              </c:numCache>
            </c:numRef>
          </c:val>
          <c:extLst>
            <c:ext xmlns:c16="http://schemas.microsoft.com/office/drawing/2014/chart" uri="{C3380CC4-5D6E-409C-BE32-E72D297353CC}">
              <c16:uniqueId val="{00000000-4618-4708-8B57-3AB2E3B04AF4}"/>
            </c:ext>
          </c:extLst>
        </c:ser>
        <c:ser>
          <c:idx val="1"/>
          <c:order val="1"/>
          <c:tx>
            <c:strRef>
              <c:f>'Graphs Input'!$A$3</c:f>
              <c:strCache>
                <c:ptCount val="1"/>
                <c:pt idx="0">
                  <c:v>3L</c:v>
                </c:pt>
              </c:strCache>
            </c:strRef>
          </c:tx>
          <c:spPr>
            <a:solidFill>
              <a:schemeClr val="accent2"/>
            </a:solidFill>
            <a:ln>
              <a:noFill/>
            </a:ln>
            <a:effectLst/>
          </c:spPr>
          <c:invertIfNegative val="0"/>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Input'!$B$3:$T$3</c15:sqref>
                  </c15:fullRef>
                </c:ext>
              </c:extLst>
              <c:f>('Graphs Input'!$B$3:$F$3,'Graphs Input'!$H$3:$T$3)</c:f>
              <c:numCache>
                <c:formatCode>_(* #,##0.00_);_(* \(#,##0.00\);_(* "-"??_);_(@_)</c:formatCode>
                <c:ptCount val="13"/>
                <c:pt idx="0">
                  <c:v>23802</c:v>
                </c:pt>
                <c:pt idx="1">
                  <c:v>23144</c:v>
                </c:pt>
                <c:pt idx="2">
                  <c:v>18748</c:v>
                </c:pt>
                <c:pt idx="3">
                  <c:v>11933</c:v>
                </c:pt>
                <c:pt idx="4">
                  <c:v>6130</c:v>
                </c:pt>
                <c:pt idx="5">
                  <c:v>1991</c:v>
                </c:pt>
                <c:pt idx="6">
                  <c:v>3362</c:v>
                </c:pt>
                <c:pt idx="7">
                  <c:v>6344</c:v>
                </c:pt>
                <c:pt idx="8">
                  <c:v>20965</c:v>
                </c:pt>
                <c:pt idx="9">
                  <c:v>33900</c:v>
                </c:pt>
                <c:pt idx="10">
                  <c:v>29703</c:v>
                </c:pt>
                <c:pt idx="11">
                  <c:v>23405</c:v>
                </c:pt>
                <c:pt idx="12">
                  <c:v>17339</c:v>
                </c:pt>
              </c:numCache>
            </c:numRef>
          </c:val>
          <c:extLst>
            <c:ext xmlns:c16="http://schemas.microsoft.com/office/drawing/2014/chart" uri="{C3380CC4-5D6E-409C-BE32-E72D297353CC}">
              <c16:uniqueId val="{00000001-4618-4708-8B57-3AB2E3B04AF4}"/>
            </c:ext>
          </c:extLst>
        </c:ser>
        <c:ser>
          <c:idx val="2"/>
          <c:order val="2"/>
          <c:tx>
            <c:strRef>
              <c:f>'Graphs Input'!$A$4</c:f>
              <c:strCache>
                <c:ptCount val="1"/>
                <c:pt idx="0">
                  <c:v>4L</c:v>
                </c:pt>
              </c:strCache>
            </c:strRef>
          </c:tx>
          <c:spPr>
            <a:solidFill>
              <a:schemeClr val="accent3"/>
            </a:solidFill>
            <a:ln>
              <a:noFill/>
            </a:ln>
            <a:effectLst/>
          </c:spPr>
          <c:invertIfNegative val="0"/>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Input'!$B$4:$T$4</c15:sqref>
                  </c15:fullRef>
                </c:ext>
              </c:extLst>
              <c:f>('Graphs Input'!$B$4:$F$4,'Graphs Input'!$H$4:$T$4)</c:f>
              <c:numCache>
                <c:formatCode>_(* #,##0.00_);_(* \(#,##0.00\);_(* "-"??_);_(@_)</c:formatCode>
                <c:ptCount val="13"/>
                <c:pt idx="0">
                  <c:v>8489</c:v>
                </c:pt>
                <c:pt idx="1">
                  <c:v>5456</c:v>
                </c:pt>
                <c:pt idx="2">
                  <c:v>2535</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2-4618-4708-8B57-3AB2E3B04AF4}"/>
            </c:ext>
          </c:extLst>
        </c:ser>
        <c:ser>
          <c:idx val="3"/>
          <c:order val="3"/>
          <c:tx>
            <c:strRef>
              <c:f>'Graphs Input'!$A$5</c:f>
              <c:strCache>
                <c:ptCount val="1"/>
                <c:pt idx="0">
                  <c:v>5L</c:v>
                </c:pt>
              </c:strCache>
            </c:strRef>
          </c:tx>
          <c:spPr>
            <a:solidFill>
              <a:schemeClr val="accent4"/>
            </a:solidFill>
            <a:ln>
              <a:noFill/>
            </a:ln>
            <a:effectLst/>
          </c:spPr>
          <c:invertIfNegative val="0"/>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Input'!$B$5:$T$5</c15:sqref>
                  </c15:fullRef>
                </c:ext>
              </c:extLst>
              <c:f>('Graphs Input'!$B$5:$F$5,'Graphs Input'!$H$5:$T$5)</c:f>
              <c:numCache>
                <c:formatCode>_(* #,##0.00_);_(* \(#,##0.00\);_(* "-"??_);_(@_)</c:formatCode>
                <c:ptCount val="13"/>
                <c:pt idx="0">
                  <c:v>351</c:v>
                </c:pt>
                <c:pt idx="1">
                  <c:v>5764</c:v>
                </c:pt>
                <c:pt idx="2">
                  <c:v>4225</c:v>
                </c:pt>
                <c:pt idx="3">
                  <c:v>14201</c:v>
                </c:pt>
                <c:pt idx="4">
                  <c:v>9356</c:v>
                </c:pt>
                <c:pt idx="5">
                  <c:v>3144</c:v>
                </c:pt>
                <c:pt idx="6">
                  <c:v>0</c:v>
                </c:pt>
                <c:pt idx="7">
                  <c:v>3267</c:v>
                </c:pt>
                <c:pt idx="8">
                  <c:v>6855</c:v>
                </c:pt>
                <c:pt idx="9">
                  <c:v>3439</c:v>
                </c:pt>
                <c:pt idx="10">
                  <c:v>6514</c:v>
                </c:pt>
                <c:pt idx="11">
                  <c:v>3225</c:v>
                </c:pt>
                <c:pt idx="12">
                  <c:v>11503</c:v>
                </c:pt>
              </c:numCache>
            </c:numRef>
          </c:val>
          <c:extLst>
            <c:ext xmlns:c16="http://schemas.microsoft.com/office/drawing/2014/chart" uri="{C3380CC4-5D6E-409C-BE32-E72D297353CC}">
              <c16:uniqueId val="{00000003-4618-4708-8B57-3AB2E3B04AF4}"/>
            </c:ext>
          </c:extLst>
        </c:ser>
        <c:ser>
          <c:idx val="4"/>
          <c:order val="4"/>
          <c:tx>
            <c:strRef>
              <c:f>'Graphs Input'!$A$6</c:f>
              <c:strCache>
                <c:ptCount val="1"/>
                <c:pt idx="0">
                  <c:v>6L</c:v>
                </c:pt>
              </c:strCache>
            </c:strRef>
          </c:tx>
          <c:spPr>
            <a:solidFill>
              <a:schemeClr val="accent5"/>
            </a:solidFill>
            <a:ln>
              <a:noFill/>
            </a:ln>
            <a:effectLst/>
          </c:spPr>
          <c:invertIfNegative val="0"/>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Input'!$B$6:$T$6</c15:sqref>
                  </c15:fullRef>
                </c:ext>
              </c:extLst>
              <c:f>('Graphs Input'!$B$6:$F$6,'Graphs Input'!$H$6:$T$6)</c:f>
              <c:numCache>
                <c:formatCode>_(* #,##0.00_);_(* \(#,##0.00\);_(* "-"??_);_(@_)</c:formatCode>
                <c:ptCount val="13"/>
                <c:pt idx="0">
                  <c:v>61161</c:v>
                </c:pt>
                <c:pt idx="1">
                  <c:v>48645</c:v>
                </c:pt>
                <c:pt idx="2">
                  <c:v>40685</c:v>
                </c:pt>
                <c:pt idx="3">
                  <c:v>71629</c:v>
                </c:pt>
                <c:pt idx="4">
                  <c:v>62856</c:v>
                </c:pt>
                <c:pt idx="5">
                  <c:v>59768</c:v>
                </c:pt>
                <c:pt idx="6">
                  <c:v>53309</c:v>
                </c:pt>
                <c:pt idx="7">
                  <c:v>41519</c:v>
                </c:pt>
                <c:pt idx="8">
                  <c:v>32848</c:v>
                </c:pt>
                <c:pt idx="9">
                  <c:v>26773</c:v>
                </c:pt>
                <c:pt idx="10">
                  <c:v>20707</c:v>
                </c:pt>
                <c:pt idx="11">
                  <c:v>15089</c:v>
                </c:pt>
                <c:pt idx="12">
                  <c:v>9697</c:v>
                </c:pt>
              </c:numCache>
            </c:numRef>
          </c:val>
          <c:extLst>
            <c:ext xmlns:c16="http://schemas.microsoft.com/office/drawing/2014/chart" uri="{C3380CC4-5D6E-409C-BE32-E72D297353CC}">
              <c16:uniqueId val="{00000004-4618-4708-8B57-3AB2E3B04AF4}"/>
            </c:ext>
          </c:extLst>
        </c:ser>
        <c:ser>
          <c:idx val="5"/>
          <c:order val="5"/>
          <c:tx>
            <c:strRef>
              <c:f>'Graphs Input'!$A$7</c:f>
              <c:strCache>
                <c:ptCount val="1"/>
                <c:pt idx="0">
                  <c:v>6L_A</c:v>
                </c:pt>
              </c:strCache>
            </c:strRef>
          </c:tx>
          <c:spPr>
            <a:solidFill>
              <a:schemeClr val="accent6"/>
            </a:solidFill>
            <a:ln>
              <a:noFill/>
            </a:ln>
            <a:effectLst/>
          </c:spPr>
          <c:invertIfNegative val="0"/>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Input'!$B$7:$T$7</c15:sqref>
                  </c15:fullRef>
                </c:ext>
              </c:extLst>
              <c:f>('Graphs Input'!$B$7:$F$7,'Graphs Input'!$H$7:$T$7)</c:f>
              <c:numCache>
                <c:formatCode>_(* #,##0.00_);_(* \(#,##0.00\);_(* "-"??_);_(@_)</c:formatCode>
                <c:ptCount val="13"/>
                <c:pt idx="0">
                  <c:v>0</c:v>
                </c:pt>
                <c:pt idx="1">
                  <c:v>0</c:v>
                </c:pt>
                <c:pt idx="2">
                  <c:v>0</c:v>
                </c:pt>
                <c:pt idx="3">
                  <c:v>1007</c:v>
                </c:pt>
                <c:pt idx="4">
                  <c:v>0</c:v>
                </c:pt>
                <c:pt idx="5">
                  <c:v>6356</c:v>
                </c:pt>
                <c:pt idx="6">
                  <c:v>4752</c:v>
                </c:pt>
                <c:pt idx="7">
                  <c:v>15886</c:v>
                </c:pt>
                <c:pt idx="8">
                  <c:v>11391</c:v>
                </c:pt>
                <c:pt idx="9">
                  <c:v>6987</c:v>
                </c:pt>
                <c:pt idx="10">
                  <c:v>17447</c:v>
                </c:pt>
                <c:pt idx="11">
                  <c:v>12766</c:v>
                </c:pt>
                <c:pt idx="12">
                  <c:v>11103</c:v>
                </c:pt>
              </c:numCache>
            </c:numRef>
          </c:val>
          <c:extLst>
            <c:ext xmlns:c16="http://schemas.microsoft.com/office/drawing/2014/chart" uri="{C3380CC4-5D6E-409C-BE32-E72D297353CC}">
              <c16:uniqueId val="{00000005-4618-4708-8B57-3AB2E3B04AF4}"/>
            </c:ext>
          </c:extLst>
        </c:ser>
        <c:ser>
          <c:idx val="6"/>
          <c:order val="6"/>
          <c:tx>
            <c:strRef>
              <c:f>'Graphs Input'!$A$8</c:f>
              <c:strCache>
                <c:ptCount val="1"/>
                <c:pt idx="0">
                  <c:v>7L</c:v>
                </c:pt>
              </c:strCache>
              <c:extLst xmlns:c15="http://schemas.microsoft.com/office/drawing/2012/chart"/>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Input'!$B$8:$T$8</c15:sqref>
                  </c15:fullRef>
                </c:ext>
              </c:extLst>
              <c:f>('Graphs Input'!$B$8:$F$8,'Graphs Input'!$H$8:$T$8)</c:f>
              <c:numCache>
                <c:formatCode>_(* #,##0.00_);_(* \(#,##0.00\);_(* "-"??_);_(@_)</c:formatCode>
                <c:ptCount val="13"/>
                <c:pt idx="0">
                  <c:v>0</c:v>
                </c:pt>
                <c:pt idx="1">
                  <c:v>0</c:v>
                </c:pt>
                <c:pt idx="2">
                  <c:v>0</c:v>
                </c:pt>
                <c:pt idx="3">
                  <c:v>0</c:v>
                </c:pt>
                <c:pt idx="4">
                  <c:v>0</c:v>
                </c:pt>
                <c:pt idx="5">
                  <c:v>0</c:v>
                </c:pt>
                <c:pt idx="6">
                  <c:v>0</c:v>
                </c:pt>
                <c:pt idx="7">
                  <c:v>0</c:v>
                </c:pt>
                <c:pt idx="8">
                  <c:v>0</c:v>
                </c:pt>
                <c:pt idx="9">
                  <c:v>58600</c:v>
                </c:pt>
                <c:pt idx="10">
                  <c:v>54293</c:v>
                </c:pt>
                <c:pt idx="11">
                  <c:v>46319</c:v>
                </c:pt>
                <c:pt idx="12">
                  <c:v>37113</c:v>
                </c:pt>
              </c:numCache>
            </c:numRef>
          </c:val>
          <c:extLst xmlns:c15="http://schemas.microsoft.com/office/drawing/2012/chart">
            <c:ext xmlns:c16="http://schemas.microsoft.com/office/drawing/2014/chart" uri="{C3380CC4-5D6E-409C-BE32-E72D297353CC}">
              <c16:uniqueId val="{00000006-4618-4708-8B57-3AB2E3B04AF4}"/>
            </c:ext>
          </c:extLst>
        </c:ser>
        <c:ser>
          <c:idx val="7"/>
          <c:order val="7"/>
          <c:tx>
            <c:strRef>
              <c:f>'Graphs Input'!$A$9</c:f>
              <c:strCache>
                <c:ptCount val="1"/>
                <c:pt idx="0">
                  <c:v>8L</c:v>
                </c:pt>
              </c:strCache>
              <c:extLst xmlns:c15="http://schemas.microsoft.com/office/drawing/2012/chart"/>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Input'!$B$9:$T$9</c15:sqref>
                  </c15:fullRef>
                </c:ext>
              </c:extLst>
              <c:f>('Graphs Input'!$B$9:$F$9,'Graphs Input'!$H$9:$T$9)</c:f>
              <c:numCache>
                <c:formatCode>_(* #,##0.00_);_(* \(#,##0.00\);_(* "-"??_);_(@_)</c:formatCode>
                <c:ptCount val="13"/>
                <c:pt idx="0">
                  <c:v>0</c:v>
                </c:pt>
                <c:pt idx="1">
                  <c:v>0</c:v>
                </c:pt>
                <c:pt idx="2">
                  <c:v>0</c:v>
                </c:pt>
                <c:pt idx="3">
                  <c:v>0</c:v>
                </c:pt>
                <c:pt idx="4">
                  <c:v>0</c:v>
                </c:pt>
                <c:pt idx="5">
                  <c:v>0</c:v>
                </c:pt>
                <c:pt idx="6">
                  <c:v>0</c:v>
                </c:pt>
                <c:pt idx="7">
                  <c:v>0</c:v>
                </c:pt>
                <c:pt idx="8">
                  <c:v>0</c:v>
                </c:pt>
                <c:pt idx="9">
                  <c:v>38606</c:v>
                </c:pt>
                <c:pt idx="10">
                  <c:v>38599</c:v>
                </c:pt>
                <c:pt idx="11">
                  <c:v>36549</c:v>
                </c:pt>
                <c:pt idx="12">
                  <c:v>40759</c:v>
                </c:pt>
              </c:numCache>
            </c:numRef>
          </c:val>
          <c:extLst xmlns:c15="http://schemas.microsoft.com/office/drawing/2012/chart">
            <c:ext xmlns:c16="http://schemas.microsoft.com/office/drawing/2014/chart" uri="{C3380CC4-5D6E-409C-BE32-E72D297353CC}">
              <c16:uniqueId val="{00000007-4618-4708-8B57-3AB2E3B04AF4}"/>
            </c:ext>
          </c:extLst>
        </c:ser>
        <c:ser>
          <c:idx val="8"/>
          <c:order val="8"/>
          <c:tx>
            <c:strRef>
              <c:f>'Graphs Input'!$A$10</c:f>
              <c:strCache>
                <c:ptCount val="1"/>
                <c:pt idx="0">
                  <c:v>9L</c:v>
                </c:pt>
              </c:strCache>
              <c:extLst xmlns:c15="http://schemas.microsoft.com/office/drawing/2012/chart"/>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Input'!$B$10:$T$10</c15:sqref>
                  </c15:fullRef>
                </c:ext>
              </c:extLst>
              <c:f>('Graphs Input'!$B$10:$F$10,'Graphs Input'!$H$10:$T$10)</c:f>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xmlns:c15="http://schemas.microsoft.com/office/drawing/2012/chart">
            <c:ext xmlns:c16="http://schemas.microsoft.com/office/drawing/2014/chart" uri="{C3380CC4-5D6E-409C-BE32-E72D297353CC}">
              <c16:uniqueId val="{00000008-4618-4708-8B57-3AB2E3B04AF4}"/>
            </c:ext>
          </c:extLst>
        </c:ser>
        <c:ser>
          <c:idx val="9"/>
          <c:order val="9"/>
          <c:tx>
            <c:strRef>
              <c:f>'Graphs Input'!$A$11</c:f>
              <c:strCache>
                <c:ptCount val="1"/>
                <c:pt idx="0">
                  <c:v>10L</c:v>
                </c:pt>
              </c:strCache>
              <c:extLst xmlns:c15="http://schemas.microsoft.com/office/drawing/2012/chart"/>
            </c:strRef>
          </c:tx>
          <c:spPr>
            <a:solidFill>
              <a:schemeClr val="accent4">
                <a:lumMod val="60000"/>
              </a:schemeClr>
            </a:solidFill>
            <a:ln>
              <a:noFill/>
            </a:ln>
            <a:effectLst/>
          </c:spPr>
          <c:invertIfNegative val="0"/>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Input'!$B$11:$T$11</c15:sqref>
                  </c15:fullRef>
                </c:ext>
              </c:extLst>
              <c:f>('Graphs Input'!$B$11:$F$11,'Graphs Input'!$H$11:$T$11)</c:f>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7536</c:v>
                </c:pt>
              </c:numCache>
            </c:numRef>
          </c:val>
          <c:extLst xmlns:c15="http://schemas.microsoft.com/office/drawing/2012/chart">
            <c:ext xmlns:c16="http://schemas.microsoft.com/office/drawing/2014/chart" uri="{C3380CC4-5D6E-409C-BE32-E72D297353CC}">
              <c16:uniqueId val="{0000001C-4618-4708-8B57-3AB2E3B04AF4}"/>
            </c:ext>
          </c:extLst>
        </c:ser>
        <c:dLbls>
          <c:showLegendKey val="0"/>
          <c:showVal val="0"/>
          <c:showCatName val="0"/>
          <c:showSerName val="0"/>
          <c:showPercent val="0"/>
          <c:showBubbleSize val="0"/>
        </c:dLbls>
        <c:gapWidth val="150"/>
        <c:overlap val="100"/>
        <c:axId val="591058928"/>
        <c:axId val="591053168"/>
        <c:extLst>
          <c:ext xmlns:c15="http://schemas.microsoft.com/office/drawing/2012/chart" uri="{02D57815-91ED-43cb-92C2-25804820EDAC}">
            <c15:filteredBarSeries>
              <c15:ser>
                <c:idx val="11"/>
                <c:order val="11"/>
                <c:tx>
                  <c:strRef>
                    <c:extLst>
                      <c:ext uri="{02D57815-91ED-43cb-92C2-25804820EDAC}">
                        <c15:formulaRef>
                          <c15:sqref>'Graphs Input'!$A$13</c15:sqref>
                        </c15:formulaRef>
                      </c:ext>
                    </c:extLst>
                    <c:strCache>
                      <c:ptCount val="1"/>
                      <c:pt idx="0">
                        <c:v>11L_A</c:v>
                      </c:pt>
                    </c:strCache>
                  </c:strRef>
                </c:tx>
                <c:spPr>
                  <a:solidFill>
                    <a:schemeClr val="accent6">
                      <a:lumMod val="60000"/>
                    </a:schemeClr>
                  </a:solidFill>
                  <a:ln>
                    <a:noFill/>
                  </a:ln>
                  <a:effectLst/>
                </c:spPr>
                <c:invertIfNegative val="0"/>
                <c:cat>
                  <c:numRef>
                    <c:extLst>
                      <c:ext uri="{02D57815-91ED-43cb-92C2-25804820EDAC}">
                        <c15:fullRef>
                          <c15:sqref>'Graphs Input'!$B$1:$T$1</c15:sqref>
                        </c15:fullRef>
                        <c15:formulaRef>
                          <c15:sqref>('Graphs Input'!$B$1:$F$1,'Graphs Input'!$H$1:$T$1)</c15:sqref>
                        </c15:formulaRef>
                      </c:ext>
                    </c:extLst>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uri="{02D57815-91ED-43cb-92C2-25804820EDAC}">
                        <c15:fullRef>
                          <c15:sqref>'Graphs Input'!$B$13:$T$13</c15:sqref>
                        </c15:fullRef>
                        <c15:formulaRef>
                          <c15:sqref>('Graphs Input'!$B$13:$F$13,'Graphs Input'!$H$13:$T$13)</c15:sqref>
                        </c15:formulaRef>
                      </c:ext>
                    </c:extLst>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1E-4618-4708-8B57-3AB2E3B04AF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'Graphs Input'!$A$14</c15:sqref>
                        </c15:formulaRef>
                      </c:ext>
                    </c:extLst>
                    <c:strCache>
                      <c:ptCount val="1"/>
                      <c:pt idx="0">
                        <c:v>12L</c:v>
                      </c:pt>
                    </c:strCache>
                  </c:strRef>
                </c:tx>
                <c:spPr>
                  <a:solidFill>
                    <a:schemeClr val="accent1">
                      <a:lumMod val="80000"/>
                      <a:lumOff val="20000"/>
                    </a:schemeClr>
                  </a:solidFill>
                  <a:ln>
                    <a:noFill/>
                  </a:ln>
                  <a:effectLst/>
                </c:spPr>
                <c:invertIfNegative val="0"/>
                <c:cat>
                  <c:numRef>
                    <c:extLst>
                      <c:ext xmlns:c15="http://schemas.microsoft.com/office/drawing/2012/chart" uri="{02D57815-91ED-43cb-92C2-25804820EDAC}">
                        <c15:fullRef>
                          <c15:sqref>'Graphs Input'!$B$1:$T$1</c15:sqref>
                        </c15:fullRef>
                        <c15:formulaRef>
                          <c15:sqref>('Graphs Input'!$B$1:$F$1,'Graphs Input'!$H$1:$T$1)</c15:sqref>
                        </c15:formulaRef>
                      </c:ext>
                    </c:extLst>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Input'!$B$14:$T$14</c15:sqref>
                        </c15:fullRef>
                        <c15:formulaRef>
                          <c15:sqref>('Graphs Input'!$B$14:$F$14,'Graphs Input'!$H$14:$T$14)</c15:sqref>
                        </c15:formulaRef>
                      </c:ext>
                    </c:extLst>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xmlns:c15="http://schemas.microsoft.com/office/drawing/2012/chart">
                  <c:ext xmlns:c16="http://schemas.microsoft.com/office/drawing/2014/chart" uri="{C3380CC4-5D6E-409C-BE32-E72D297353CC}">
                    <c16:uniqueId val="{0000001F-4618-4708-8B57-3AB2E3B04AF4}"/>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'Graphs Input'!$A$15</c15:sqref>
                        </c15:formulaRef>
                      </c:ext>
                    </c:extLst>
                    <c:strCache>
                      <c:ptCount val="1"/>
                      <c:pt idx="0">
                        <c:v>12L_A</c:v>
                      </c:pt>
                    </c:strCache>
                  </c:strRef>
                </c:tx>
                <c:spPr>
                  <a:solidFill>
                    <a:schemeClr val="accent2">
                      <a:lumMod val="80000"/>
                      <a:lumOff val="20000"/>
                    </a:schemeClr>
                  </a:solidFill>
                  <a:ln>
                    <a:noFill/>
                  </a:ln>
                  <a:effectLst/>
                </c:spPr>
                <c:invertIfNegative val="0"/>
                <c:cat>
                  <c:numRef>
                    <c:extLst>
                      <c:ext xmlns:c15="http://schemas.microsoft.com/office/drawing/2012/chart" uri="{02D57815-91ED-43cb-92C2-25804820EDAC}">
                        <c15:fullRef>
                          <c15:sqref>'Graphs Input'!$B$1:$T$1</c15:sqref>
                        </c15:fullRef>
                        <c15:formulaRef>
                          <c15:sqref>('Graphs Input'!$B$1:$F$1,'Graphs Input'!$H$1:$T$1)</c15:sqref>
                        </c15:formulaRef>
                      </c:ext>
                    </c:extLst>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Input'!$B$15:$T$15</c15:sqref>
                        </c15:fullRef>
                        <c15:formulaRef>
                          <c15:sqref>('Graphs Input'!$B$15:$F$15,'Graphs Input'!$H$15:$T$15)</c15:sqref>
                        </c15:formulaRef>
                      </c:ext>
                    </c:extLst>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xmlns:c15="http://schemas.microsoft.com/office/drawing/2012/chart">
                  <c:ext xmlns:c16="http://schemas.microsoft.com/office/drawing/2014/chart" uri="{C3380CC4-5D6E-409C-BE32-E72D297353CC}">
                    <c16:uniqueId val="{00000020-4618-4708-8B57-3AB2E3B04AF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'Graphs Input'!$A$16</c15:sqref>
                        </c15:formulaRef>
                      </c:ext>
                    </c:extLst>
                    <c:strCache>
                      <c:ptCount val="1"/>
                      <c:pt idx="0">
                        <c:v>13L</c:v>
                      </c:pt>
                    </c:strCache>
                  </c:strRef>
                </c:tx>
                <c:spPr>
                  <a:solidFill>
                    <a:schemeClr val="accent3">
                      <a:lumMod val="80000"/>
                      <a:lumOff val="20000"/>
                    </a:schemeClr>
                  </a:solidFill>
                  <a:ln>
                    <a:noFill/>
                  </a:ln>
                  <a:effectLst/>
                </c:spPr>
                <c:invertIfNegative val="0"/>
                <c:cat>
                  <c:numRef>
                    <c:extLst>
                      <c:ext xmlns:c15="http://schemas.microsoft.com/office/drawing/2012/chart" uri="{02D57815-91ED-43cb-92C2-25804820EDAC}">
                        <c15:fullRef>
                          <c15:sqref>'Graphs Input'!$B$1:$T$1</c15:sqref>
                        </c15:fullRef>
                        <c15:formulaRef>
                          <c15:sqref>('Graphs Input'!$B$1:$F$1,'Graphs Input'!$H$1:$T$1)</c15:sqref>
                        </c15:formulaRef>
                      </c:ext>
                    </c:extLst>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Input'!$B$16:$T$16</c15:sqref>
                        </c15:fullRef>
                        <c15:formulaRef>
                          <c15:sqref>('Graphs Input'!$B$16:$F$16,'Graphs Input'!$H$16:$T$16)</c15:sqref>
                        </c15:formulaRef>
                      </c:ext>
                    </c:extLst>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xmlns:c15="http://schemas.microsoft.com/office/drawing/2012/chart">
                  <c:ext xmlns:c16="http://schemas.microsoft.com/office/drawing/2014/chart" uri="{C3380CC4-5D6E-409C-BE32-E72D297353CC}">
                    <c16:uniqueId val="{00000021-4618-4708-8B57-3AB2E3B04AF4}"/>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'Graphs Input'!$A$17</c15:sqref>
                        </c15:formulaRef>
                      </c:ext>
                    </c:extLst>
                    <c:strCache>
                      <c:ptCount val="1"/>
                      <c:pt idx="0">
                        <c:v>13L_A</c:v>
                      </c:pt>
                    </c:strCache>
                  </c:strRef>
                </c:tx>
                <c:spPr>
                  <a:solidFill>
                    <a:schemeClr val="accent4">
                      <a:lumMod val="80000"/>
                      <a:lumOff val="20000"/>
                    </a:schemeClr>
                  </a:solidFill>
                  <a:ln>
                    <a:noFill/>
                  </a:ln>
                  <a:effectLst/>
                </c:spPr>
                <c:invertIfNegative val="0"/>
                <c:cat>
                  <c:numRef>
                    <c:extLst>
                      <c:ext xmlns:c15="http://schemas.microsoft.com/office/drawing/2012/chart" uri="{02D57815-91ED-43cb-92C2-25804820EDAC}">
                        <c15:fullRef>
                          <c15:sqref>'Graphs Input'!$B$1:$T$1</c15:sqref>
                        </c15:fullRef>
                        <c15:formulaRef>
                          <c15:sqref>('Graphs Input'!$B$1:$F$1,'Graphs Input'!$H$1:$T$1)</c15:sqref>
                        </c15:formulaRef>
                      </c:ext>
                    </c:extLst>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Input'!$B$17:$T$17</c15:sqref>
                        </c15:fullRef>
                        <c15:formulaRef>
                          <c15:sqref>('Graphs Input'!$B$17:$F$17,'Graphs Input'!$H$17:$T$17)</c15:sqref>
                        </c15:formulaRef>
                      </c:ext>
                    </c:extLst>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xmlns:c15="http://schemas.microsoft.com/office/drawing/2012/chart">
                  <c:ext xmlns:c16="http://schemas.microsoft.com/office/drawing/2014/chart" uri="{C3380CC4-5D6E-409C-BE32-E72D297353CC}">
                    <c16:uniqueId val="{00000022-4618-4708-8B57-3AB2E3B04AF4}"/>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'Graphs Input'!$A$18</c15:sqref>
                        </c15:formulaRef>
                      </c:ext>
                    </c:extLst>
                    <c:strCache>
                      <c:ptCount val="1"/>
                      <c:pt idx="0">
                        <c:v>14L</c:v>
                      </c:pt>
                    </c:strCache>
                  </c:strRef>
                </c:tx>
                <c:spPr>
                  <a:solidFill>
                    <a:schemeClr val="accent5">
                      <a:lumMod val="80000"/>
                      <a:lumOff val="20000"/>
                    </a:schemeClr>
                  </a:solidFill>
                  <a:ln>
                    <a:noFill/>
                  </a:ln>
                  <a:effectLst/>
                </c:spPr>
                <c:invertIfNegative val="0"/>
                <c:cat>
                  <c:numRef>
                    <c:extLst>
                      <c:ext xmlns:c15="http://schemas.microsoft.com/office/drawing/2012/chart" uri="{02D57815-91ED-43cb-92C2-25804820EDAC}">
                        <c15:fullRef>
                          <c15:sqref>'Graphs Input'!$B$1:$T$1</c15:sqref>
                        </c15:fullRef>
                        <c15:formulaRef>
                          <c15:sqref>('Graphs Input'!$B$1:$F$1,'Graphs Input'!$H$1:$T$1)</c15:sqref>
                        </c15:formulaRef>
                      </c:ext>
                    </c:extLst>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Input'!$B$18:$T$18</c15:sqref>
                        </c15:fullRef>
                        <c15:formulaRef>
                          <c15:sqref>('Graphs Input'!$B$18:$F$18,'Graphs Input'!$H$18:$T$18)</c15:sqref>
                        </c15:formulaRef>
                      </c:ext>
                    </c:extLst>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xmlns:c15="http://schemas.microsoft.com/office/drawing/2012/chart">
                  <c:ext xmlns:c16="http://schemas.microsoft.com/office/drawing/2014/chart" uri="{C3380CC4-5D6E-409C-BE32-E72D297353CC}">
                    <c16:uniqueId val="{00000023-4618-4708-8B57-3AB2E3B04AF4}"/>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'Graphs Input'!$A$19</c15:sqref>
                        </c15:formulaRef>
                      </c:ext>
                    </c:extLst>
                    <c:strCache>
                      <c:ptCount val="1"/>
                      <c:pt idx="0">
                        <c:v>14L_A</c:v>
                      </c:pt>
                    </c:strCache>
                  </c:strRef>
                </c:tx>
                <c:spPr>
                  <a:solidFill>
                    <a:schemeClr val="accent6">
                      <a:lumMod val="80000"/>
                      <a:lumOff val="20000"/>
                    </a:schemeClr>
                  </a:solidFill>
                  <a:ln>
                    <a:noFill/>
                  </a:ln>
                  <a:effectLst/>
                </c:spPr>
                <c:invertIfNegative val="0"/>
                <c:cat>
                  <c:numRef>
                    <c:extLst>
                      <c:ext xmlns:c15="http://schemas.microsoft.com/office/drawing/2012/chart" uri="{02D57815-91ED-43cb-92C2-25804820EDAC}">
                        <c15:fullRef>
                          <c15:sqref>'Graphs Input'!$B$1:$T$1</c15:sqref>
                        </c15:fullRef>
                        <c15:formulaRef>
                          <c15:sqref>('Graphs Input'!$B$1:$F$1,'Graphs Input'!$H$1:$T$1)</c15:sqref>
                        </c15:formulaRef>
                      </c:ext>
                    </c:extLst>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Input'!$B$19:$T$19</c15:sqref>
                        </c15:fullRef>
                        <c15:formulaRef>
                          <c15:sqref>('Graphs Input'!$B$19:$F$19,'Graphs Input'!$H$19:$T$19)</c15:sqref>
                        </c15:formulaRef>
                      </c:ext>
                    </c:extLst>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xmlns:c15="http://schemas.microsoft.com/office/drawing/2012/chart">
                  <c:ext xmlns:c16="http://schemas.microsoft.com/office/drawing/2014/chart" uri="{C3380CC4-5D6E-409C-BE32-E72D297353CC}">
                    <c16:uniqueId val="{00000024-4618-4708-8B57-3AB2E3B04AF4}"/>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'Graphs Input'!$A$20</c15:sqref>
                        </c15:formulaRef>
                      </c:ext>
                    </c:extLst>
                    <c:strCache>
                      <c:ptCount val="1"/>
                      <c:pt idx="0">
                        <c:v>15L</c:v>
                      </c:pt>
                    </c:strCache>
                  </c:strRef>
                </c:tx>
                <c:spPr>
                  <a:solidFill>
                    <a:schemeClr val="accent1">
                      <a:lumMod val="80000"/>
                    </a:schemeClr>
                  </a:solidFill>
                  <a:ln>
                    <a:noFill/>
                  </a:ln>
                  <a:effectLst/>
                </c:spPr>
                <c:invertIfNegative val="0"/>
                <c:cat>
                  <c:numRef>
                    <c:extLst>
                      <c:ext xmlns:c15="http://schemas.microsoft.com/office/drawing/2012/chart" uri="{02D57815-91ED-43cb-92C2-25804820EDAC}">
                        <c15:fullRef>
                          <c15:sqref>'Graphs Input'!$B$1:$T$1</c15:sqref>
                        </c15:fullRef>
                        <c15:formulaRef>
                          <c15:sqref>('Graphs Input'!$B$1:$F$1,'Graphs Input'!$H$1:$T$1)</c15:sqref>
                        </c15:formulaRef>
                      </c:ext>
                    </c:extLst>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Input'!$B$20:$T$20</c15:sqref>
                        </c15:fullRef>
                        <c15:formulaRef>
                          <c15:sqref>('Graphs Input'!$B$20:$F$20,'Graphs Input'!$H$20:$T$20)</c15:sqref>
                        </c15:formulaRef>
                      </c:ext>
                    </c:extLst>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xmlns:c15="http://schemas.microsoft.com/office/drawing/2012/chart">
                  <c:ext xmlns:c16="http://schemas.microsoft.com/office/drawing/2014/chart" uri="{C3380CC4-5D6E-409C-BE32-E72D297353CC}">
                    <c16:uniqueId val="{00000025-4618-4708-8B57-3AB2E3B04AF4}"/>
                  </c:ext>
                </c:extLst>
              </c15:ser>
            </c15:filteredBarSeries>
          </c:ext>
        </c:extLst>
      </c:barChart>
      <c:lineChart>
        <c:grouping val="standard"/>
        <c:varyColors val="0"/>
        <c:ser>
          <c:idx val="20"/>
          <c:order val="20"/>
          <c:tx>
            <c:strRef>
              <c:f>'Graphs Input'!$A$23</c:f>
              <c:strCache>
                <c:ptCount val="1"/>
              </c:strCache>
            </c:strRef>
          </c:tx>
          <c:spPr>
            <a:ln w="28575" cap="rnd">
              <a:noFill/>
              <a:round/>
            </a:ln>
            <a:effectLst/>
          </c:spPr>
          <c:marker>
            <c:symbol val="circle"/>
            <c:size val="5"/>
            <c:spPr>
              <a:solidFill>
                <a:sysClr val="window" lastClr="FFFFFF"/>
              </a:solidFill>
              <a:ln w="9525">
                <a:noFill/>
              </a:ln>
              <a:effectLst/>
            </c:spPr>
          </c:marker>
          <c:dLbls>
            <c:dLbl>
              <c:idx val="0"/>
              <c:layout>
                <c:manualLayout>
                  <c:x val="2.8101188206175083E-3"/>
                  <c:y val="-4.2728932189534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618-4708-8B57-3AB2E3B04AF4}"/>
                </c:ext>
              </c:extLst>
            </c:dLbl>
            <c:dLbl>
              <c:idx val="1"/>
              <c:layout>
                <c:manualLayout>
                  <c:x val="-1.576070721656251E-2"/>
                  <c:y val="-6.1209724583738488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9-4618-4708-8B57-3AB2E3B04AF4}"/>
                </c:ext>
              </c:extLst>
            </c:dLbl>
            <c:dLbl>
              <c:idx val="2"/>
              <c:layout>
                <c:manualLayout>
                  <c:x val="3.3776176536815207E-3"/>
                  <c:y val="-3.6647935499633522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A-4618-4708-8B57-3AB2E3B04AF4}"/>
                </c:ext>
              </c:extLst>
            </c:dLbl>
            <c:dLbl>
              <c:idx val="4"/>
              <c:layout>
                <c:manualLayout>
                  <c:x val="-7.8802206461781755E-3"/>
                  <c:y val="-2.95130349237579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618-4708-8B57-3AB2E3B04AF4}"/>
                </c:ext>
              </c:extLst>
            </c:dLbl>
            <c:dLbl>
              <c:idx val="5"/>
              <c:layout>
                <c:manualLayout>
                  <c:x val="-1.1258725512272093E-2"/>
                  <c:y val="-3.4204739799657956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96FD-44E3-A121-5F5D5E4FD75A}"/>
                </c:ext>
              </c:extLst>
            </c:dLbl>
            <c:dLbl>
              <c:idx val="6"/>
              <c:layout>
                <c:manualLayout>
                  <c:x val="-9.4966761633435265E-4"/>
                  <c:y val="-2.89984385456168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290-4E5E-9E77-89B61C0BF6EA}"/>
                </c:ext>
              </c:extLst>
            </c:dLbl>
            <c:dLbl>
              <c:idx val="7"/>
              <c:layout>
                <c:manualLayout>
                  <c:x val="9.4966761633428305E-4"/>
                  <c:y val="-2.67677894267232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290-4E5E-9E77-89B61C0BF6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Input'!$B$23:$T$23</c15:sqref>
                  </c15:fullRef>
                </c:ext>
              </c:extLst>
              <c:f>('Graphs Input'!$B$23:$F$23,'Graphs Input'!$H$23:$T$23)</c:f>
              <c:numCache>
                <c:formatCode>_(* #,##0_);_(* \(#,##0\);_(* "-"??_);_(@_)</c:formatCode>
                <c:ptCount val="13"/>
                <c:pt idx="0">
                  <c:v>93803</c:v>
                </c:pt>
                <c:pt idx="1">
                  <c:v>83009</c:v>
                </c:pt>
                <c:pt idx="2">
                  <c:v>66193</c:v>
                </c:pt>
                <c:pt idx="3">
                  <c:v>98770</c:v>
                </c:pt>
                <c:pt idx="4">
                  <c:v>78342</c:v>
                </c:pt>
                <c:pt idx="5">
                  <c:v>71259</c:v>
                </c:pt>
                <c:pt idx="6">
                  <c:v>64496</c:v>
                </c:pt>
                <c:pt idx="7">
                  <c:v>68067</c:v>
                </c:pt>
                <c:pt idx="8">
                  <c:v>72059</c:v>
                </c:pt>
                <c:pt idx="9">
                  <c:v>168305</c:v>
                </c:pt>
                <c:pt idx="10">
                  <c:v>167263</c:v>
                </c:pt>
                <c:pt idx="11">
                  <c:v>137353</c:v>
                </c:pt>
                <c:pt idx="12">
                  <c:v>135050</c:v>
                </c:pt>
              </c:numCache>
            </c:numRef>
          </c:val>
          <c:smooth val="0"/>
          <c:extLst>
            <c:ext xmlns:c15="http://schemas.microsoft.com/office/drawing/2012/chart" uri="{02D57815-91ED-43cb-92C2-25804820EDAC}">
              <c15:categoryFilterExceptions>
                <c15:categoryFilterException>
                  <c15:sqref>'Graphs Input'!$G$23</c15:sqref>
                  <c15:dLbl>
                    <c:idx val="-1"/>
                    <c:layout>
                      <c:manualLayout>
                        <c:x val="-3.0398558883134429E-2"/>
                        <c:y val="-1.9545565599804544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1-1C2B-4061-97C0-CF6213B7677F}"/>
                      </c:ext>
                    </c:extLst>
                  </c15:dLbl>
                </c15:categoryFilterException>
              </c15:categoryFilterExceptions>
            </c:ext>
            <c:ext xmlns:c16="http://schemas.microsoft.com/office/drawing/2014/chart" uri="{C3380CC4-5D6E-409C-BE32-E72D297353CC}">
              <c16:uniqueId val="{00000026-4618-4708-8B57-3AB2E3B04AF4}"/>
            </c:ext>
          </c:extLst>
        </c:ser>
        <c:dLbls>
          <c:showLegendKey val="0"/>
          <c:showVal val="0"/>
          <c:showCatName val="0"/>
          <c:showSerName val="0"/>
          <c:showPercent val="0"/>
          <c:showBubbleSize val="0"/>
        </c:dLbls>
        <c:marker val="1"/>
        <c:smooth val="0"/>
        <c:axId val="591058928"/>
        <c:axId val="591053168"/>
        <c:extLst>
          <c:ext xmlns:c15="http://schemas.microsoft.com/office/drawing/2012/chart" uri="{02D57815-91ED-43cb-92C2-25804820EDAC}">
            <c15:filteredLineSeries>
              <c15:ser>
                <c:idx val="10"/>
                <c:order val="10"/>
                <c:tx>
                  <c:strRef>
                    <c:extLst>
                      <c:ext uri="{02D57815-91ED-43cb-92C2-25804820EDAC}">
                        <c15:formulaRef>
                          <c15:sqref>'Graphs Input'!$A$12</c15:sqref>
                        </c15:formulaRef>
                      </c:ext>
                    </c:extLst>
                    <c:strCache>
                      <c:ptCount val="1"/>
                      <c:pt idx="0">
                        <c:v>11L</c:v>
                      </c:pt>
                    </c:strCache>
                  </c:strRef>
                </c:tx>
                <c:spPr>
                  <a:ln w="28575" cap="rnd">
                    <a:solidFill>
                      <a:schemeClr val="accent5">
                        <a:lumMod val="60000"/>
                      </a:schemeClr>
                    </a:solidFill>
                    <a:round/>
                  </a:ln>
                  <a:effectLst/>
                </c:spPr>
                <c:marker>
                  <c:symbol val="none"/>
                </c:marker>
                <c:cat>
                  <c:numRef>
                    <c:extLst>
                      <c:ext uri="{02D57815-91ED-43cb-92C2-25804820EDAC}">
                        <c15:fullRef>
                          <c15:sqref>'Graphs Input'!$B$1:$T$1</c15:sqref>
                        </c15:fullRef>
                        <c15:formulaRef>
                          <c15:sqref>('Graphs Input'!$B$1:$F$1,'Graphs Input'!$H$1:$T$1)</c15:sqref>
                        </c15:formulaRef>
                      </c:ext>
                    </c:extLst>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uri="{02D57815-91ED-43cb-92C2-25804820EDAC}">
                        <c15:fullRef>
                          <c15:sqref>'Graphs Input'!$B$12:$T$12</c15:sqref>
                        </c15:fullRef>
                        <c15:formulaRef>
                          <c15:sqref>('Graphs Input'!$B$12:$F$12,'Graphs Input'!$H$12:$T$12)</c15:sqref>
                        </c15:formulaRef>
                      </c:ext>
                    </c:extLst>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1D-4618-4708-8B57-3AB2E3B04AF4}"/>
                  </c:ext>
                </c:extLst>
              </c15:ser>
            </c15:filteredLineSeries>
          </c:ext>
        </c:extLst>
      </c:lineChart>
      <c:lineChart>
        <c:grouping val="standard"/>
        <c:varyColors val="0"/>
        <c:ser>
          <c:idx val="19"/>
          <c:order val="19"/>
          <c:tx>
            <c:strRef>
              <c:f>'Graphs Input'!$A$21</c:f>
              <c:strCache>
                <c:ptCount val="1"/>
                <c:pt idx="0">
                  <c:v>Grade</c:v>
                </c:pt>
              </c:strCache>
            </c:strRef>
          </c:tx>
          <c:spPr>
            <a:ln w="28575" cap="rnd">
              <a:solidFill>
                <a:schemeClr val="accent2">
                  <a:lumMod val="80000"/>
                </a:schemeClr>
              </a:solidFill>
              <a:round/>
            </a:ln>
            <a:effectLst/>
          </c:spPr>
          <c:marker>
            <c:symbol val="circle"/>
            <c:size val="5"/>
            <c:spPr>
              <a:solidFill>
                <a:sysClr val="window" lastClr="FFFFFF"/>
              </a:solidFill>
              <a:ln w="9525">
                <a:solidFill>
                  <a:schemeClr val="accent2">
                    <a:lumMod val="80000"/>
                  </a:schemeClr>
                </a:solidFill>
              </a:ln>
              <a:effectLst/>
            </c:spPr>
          </c:marker>
          <c:dLbls>
            <c:dLbl>
              <c:idx val="0"/>
              <c:layout>
                <c:manualLayout>
                  <c:x val="-2.2509848058525606E-3"/>
                  <c:y val="-9.27960927960928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618-4708-8B57-3AB2E3B04AF4}"/>
                </c:ext>
              </c:extLst>
            </c:dLbl>
            <c:dLbl>
              <c:idx val="1"/>
              <c:layout>
                <c:manualLayout>
                  <c:x val="0"/>
                  <c:y val="-5.128205128205128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4618-4708-8B57-3AB2E3B04AF4}"/>
                </c:ext>
              </c:extLst>
            </c:dLbl>
            <c:dLbl>
              <c:idx val="2"/>
              <c:layout>
                <c:manualLayout>
                  <c:x val="0"/>
                  <c:y val="-5.6166056166056168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C-4618-4708-8B57-3AB2E3B04AF4}"/>
                </c:ext>
              </c:extLst>
            </c:dLbl>
            <c:dLbl>
              <c:idx val="3"/>
              <c:layout>
                <c:manualLayout>
                  <c:x val="-4.5019696117051212E-3"/>
                  <c:y val="-6.1050061050061048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D-4618-4708-8B57-3AB2E3B04AF4}"/>
                </c:ext>
              </c:extLst>
            </c:dLbl>
            <c:dLbl>
              <c:idx val="4"/>
              <c:layout>
                <c:manualLayout>
                  <c:x val="-2.0258863252673044E-2"/>
                  <c:y val="-4.395604395604395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E-4618-4708-8B57-3AB2E3B04AF4}"/>
                </c:ext>
              </c:extLst>
            </c:dLbl>
            <c:dLbl>
              <c:idx val="5"/>
              <c:layout>
                <c:manualLayout>
                  <c:x val="-8.5470085470086173E-3"/>
                  <c:y val="-5.35355788534463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618-4708-8B57-3AB2E3B04AF4}"/>
                </c:ext>
              </c:extLst>
            </c:dLbl>
            <c:dLbl>
              <c:idx val="6"/>
              <c:layout>
                <c:manualLayout>
                  <c:x val="3.3764772087788407E-3"/>
                  <c:y val="-5.6166056166056168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F290-4E5E-9E77-89B61C0BF6EA}"/>
                </c:ext>
              </c:extLst>
            </c:dLbl>
            <c:dLbl>
              <c:idx val="7"/>
              <c:layout>
                <c:manualLayout>
                  <c:x val="-2.2509848058525606E-3"/>
                  <c:y val="-6.1050061050061048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F290-4E5E-9E77-89B61C0BF6EA}"/>
                </c:ext>
              </c:extLst>
            </c:dLbl>
            <c:dLbl>
              <c:idx val="8"/>
              <c:layout>
                <c:manualLayout>
                  <c:x val="2.2509848058525606E-3"/>
                  <c:y val="-2.442002442002442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2-F290-4E5E-9E77-89B61C0BF6EA}"/>
                </c:ext>
              </c:extLst>
            </c:dLbl>
            <c:dLbl>
              <c:idx val="9"/>
              <c:layout>
                <c:manualLayout>
                  <c:x val="1.1254924029262803E-3"/>
                  <c:y val="-3.1746031746031765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3-F290-4E5E-9E77-89B61C0BF6EA}"/>
                </c:ext>
              </c:extLst>
            </c:dLbl>
            <c:dLbl>
              <c:idx val="10"/>
              <c:layout>
                <c:manualLayout>
                  <c:x val="-1.1254924029262803E-3"/>
                  <c:y val="-2.9304029304029325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D3CB-4363-AAB9-957CBDD2A545}"/>
                </c:ext>
              </c:extLst>
            </c:dLbl>
            <c:dLbl>
              <c:idx val="11"/>
              <c:layout>
                <c:manualLayout>
                  <c:x val="1.1254924029262803E-3"/>
                  <c:y val="-3.4188034188034164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4-F290-4E5E-9E77-89B61C0BF6EA}"/>
                </c:ext>
              </c:extLst>
            </c:dLbl>
            <c:dLbl>
              <c:idx val="12"/>
              <c:layout>
                <c:manualLayout>
                  <c:x val="-1.1254924029262803E-3"/>
                  <c:y val="-3.4188034188034191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5-F290-4E5E-9E77-89B61C0BF6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'Graphs Input'!$B$1:$T$1</c15:sqref>
                  </c15:fullRef>
                </c:ext>
              </c:extLst>
              <c:f>('Graphs Input'!$B$1:$F$1,'Graphs Input'!$H$1:$T$1)</c:f>
              <c:numCache>
                <c:formatCode>mmm\-yy</c:formatCode>
                <c:ptCount val="13"/>
                <c:pt idx="0">
                  <c:v>45627</c:v>
                </c:pt>
                <c:pt idx="1">
                  <c:v>45658</c:v>
                </c:pt>
                <c:pt idx="2">
                  <c:v>45689</c:v>
                </c:pt>
                <c:pt idx="3">
                  <c:v>45717</c:v>
                </c:pt>
                <c:pt idx="4">
                  <c:v>45748</c:v>
                </c:pt>
                <c:pt idx="5">
                  <c:v>45778</c:v>
                </c:pt>
                <c:pt idx="6">
                  <c:v>45809</c:v>
                </c:pt>
                <c:pt idx="7">
                  <c:v>45839</c:v>
                </c:pt>
                <c:pt idx="8">
                  <c:v>45870</c:v>
                </c:pt>
                <c:pt idx="9">
                  <c:v>45901</c:v>
                </c:pt>
                <c:pt idx="10">
                  <c:v>45931</c:v>
                </c:pt>
                <c:pt idx="11">
                  <c:v>45962</c:v>
                </c:pt>
                <c:pt idx="12">
                  <c:v>45992</c:v>
                </c:pt>
              </c:numCache>
            </c:numRef>
          </c:cat>
          <c:val>
            <c:numRef>
              <c:extLst>
                <c:ext xmlns:c15="http://schemas.microsoft.com/office/drawing/2012/chart" uri="{02D57815-91ED-43cb-92C2-25804820EDAC}">
                  <c15:fullRef>
                    <c15:sqref>'Graphs Input'!$B$21:$T$21</c15:sqref>
                  </c15:fullRef>
                </c:ext>
              </c:extLst>
              <c:f>('Graphs Input'!$B$21:$F$21,'Graphs Input'!$H$21:$T$21)</c:f>
              <c:numCache>
                <c:formatCode>_(* #,##0.00_);_(* \(#,##0.00\);_(* "-"??_);_(@_)</c:formatCode>
                <c:ptCount val="13"/>
                <c:pt idx="0">
                  <c:v>2.15</c:v>
                </c:pt>
                <c:pt idx="1">
                  <c:v>2.13</c:v>
                </c:pt>
                <c:pt idx="2">
                  <c:v>1.97</c:v>
                </c:pt>
                <c:pt idx="3">
                  <c:v>2.12</c:v>
                </c:pt>
                <c:pt idx="4">
                  <c:v>2.46</c:v>
                </c:pt>
                <c:pt idx="5">
                  <c:v>2.58</c:v>
                </c:pt>
                <c:pt idx="6">
                  <c:v>2.5499999999999998</c:v>
                </c:pt>
                <c:pt idx="7">
                  <c:v>2.4</c:v>
                </c:pt>
                <c:pt idx="8">
                  <c:v>2.48</c:v>
                </c:pt>
                <c:pt idx="9">
                  <c:v>2.66</c:v>
                </c:pt>
                <c:pt idx="10">
                  <c:v>2.71</c:v>
                </c:pt>
                <c:pt idx="11">
                  <c:v>2.62</c:v>
                </c:pt>
                <c:pt idx="12">
                  <c:v>2.46</c:v>
                </c:pt>
              </c:numCache>
            </c:numRef>
          </c:val>
          <c:smooth val="0"/>
          <c:extLst>
            <c:ext xmlns:c15="http://schemas.microsoft.com/office/drawing/2012/chart" uri="{02D57815-91ED-43cb-92C2-25804820EDAC}">
              <c15:categoryFilterExceptions>
                <c15:categoryFilterException>
                  <c15:sqref>'Graphs Input'!$G$21</c15:sqref>
                  <c15:dLbl>
                    <c:idx val="-1"/>
                    <c:layout>
                      <c:manualLayout>
                        <c:x val="-9.0039392234102424E-3"/>
                        <c:y val="-0.11477411477411477"/>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0-1C2B-4061-97C0-CF6213B7677F}"/>
                      </c:ext>
                    </c:extLst>
                  </c15:dLbl>
                </c15:categoryFilterException>
              </c15:categoryFilterExceptions>
            </c:ext>
            <c:ext xmlns:c16="http://schemas.microsoft.com/office/drawing/2014/chart" uri="{C3380CC4-5D6E-409C-BE32-E72D297353CC}">
              <c16:uniqueId val="{0000001B-4618-4708-8B57-3AB2E3B04AF4}"/>
            </c:ext>
          </c:extLst>
        </c:ser>
        <c:dLbls>
          <c:showLegendKey val="0"/>
          <c:showVal val="0"/>
          <c:showCatName val="0"/>
          <c:showSerName val="0"/>
          <c:showPercent val="0"/>
          <c:showBubbleSize val="0"/>
        </c:dLbls>
        <c:marker val="1"/>
        <c:smooth val="0"/>
        <c:axId val="592354288"/>
        <c:axId val="592349008"/>
      </c:lineChart>
      <c:dateAx>
        <c:axId val="5910589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53168"/>
        <c:crosses val="autoZero"/>
        <c:auto val="1"/>
        <c:lblOffset val="100"/>
        <c:baseTimeUnit val="months"/>
      </c:dateAx>
      <c:valAx>
        <c:axId val="591053168"/>
        <c:scaling>
          <c:orientation val="minMax"/>
          <c:max val="15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Developed reserve tonnage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58928"/>
        <c:crosses val="autoZero"/>
        <c:crossBetween val="between"/>
      </c:valAx>
      <c:valAx>
        <c:axId val="592349008"/>
        <c:scaling>
          <c:orientation val="minMax"/>
          <c:max val="2.7"/>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 (g/t)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54288"/>
        <c:crosses val="max"/>
        <c:crossBetween val="between"/>
      </c:valAx>
      <c:dateAx>
        <c:axId val="592354288"/>
        <c:scaling>
          <c:orientation val="minMax"/>
        </c:scaling>
        <c:delete val="1"/>
        <c:axPos val="b"/>
        <c:numFmt formatCode="mmm\-yy" sourceLinked="1"/>
        <c:majorTickMark val="out"/>
        <c:minorTickMark val="none"/>
        <c:tickLblPos val="nextTo"/>
        <c:crossAx val="592349008"/>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Development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'Developed Metres Schedule'!$A$2</c:f>
              <c:strCache>
                <c:ptCount val="1"/>
                <c:pt idx="0">
                  <c:v> 1L </c:v>
                </c:pt>
              </c:strCache>
            </c:strRef>
          </c:tx>
          <c:spPr>
            <a:solidFill>
              <a:schemeClr val="accent1"/>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Schedule'!$B$2:$AO$2</c15:sqref>
                  </c15:fullRef>
                </c:ext>
              </c:extLst>
              <c:f>'Developed Metres Schedule'!$C$2:$P$2</c:f>
              <c:numCache>
                <c:formatCode>_(* #,##0_);_(* \(#,##0\);_(* "-"??_);_(@_)</c:formatCode>
                <c:ptCount val="14"/>
                <c:pt idx="0">
                  <c:v>37</c:v>
                </c:pt>
                <c:pt idx="1">
                  <c:v>32</c:v>
                </c:pt>
                <c:pt idx="2">
                  <c:v>29</c:v>
                </c:pt>
                <c:pt idx="3">
                  <c:v>29</c:v>
                </c:pt>
                <c:pt idx="4">
                  <c:v>31</c:v>
                </c:pt>
                <c:pt idx="5">
                  <c:v>32</c:v>
                </c:pt>
                <c:pt idx="6">
                  <c:v>35</c:v>
                </c:pt>
                <c:pt idx="7">
                  <c:v>34</c:v>
                </c:pt>
                <c:pt idx="8">
                  <c:v>36</c:v>
                </c:pt>
                <c:pt idx="9">
                  <c:v>36</c:v>
                </c:pt>
                <c:pt idx="10">
                  <c:v>35</c:v>
                </c:pt>
                <c:pt idx="11">
                  <c:v>34</c:v>
                </c:pt>
                <c:pt idx="12">
                  <c:v>36</c:v>
                </c:pt>
                <c:pt idx="13">
                  <c:v>33</c:v>
                </c:pt>
              </c:numCache>
            </c:numRef>
          </c:val>
          <c:extLst>
            <c:ext xmlns:c16="http://schemas.microsoft.com/office/drawing/2014/chart" uri="{C3380CC4-5D6E-409C-BE32-E72D297353CC}">
              <c16:uniqueId val="{00000001-7056-470F-8047-391829536EAC}"/>
            </c:ext>
          </c:extLst>
        </c:ser>
        <c:ser>
          <c:idx val="1"/>
          <c:order val="1"/>
          <c:tx>
            <c:strRef>
              <c:f>'Developed Metres Schedule'!$A$3</c:f>
              <c:strCache>
                <c:ptCount val="1"/>
                <c:pt idx="0">
                  <c:v> 3L </c:v>
                </c:pt>
              </c:strCache>
            </c:strRef>
          </c:tx>
          <c:spPr>
            <a:solidFill>
              <a:schemeClr val="accent2"/>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Schedule'!$B$3:$AO$3</c15:sqref>
                  </c15:fullRef>
                </c:ext>
              </c:extLst>
              <c:f>'Developed Metres Schedule'!$C$3:$P$3</c:f>
              <c:numCache>
                <c:formatCode>_(* #,##0_);_(* \(#,##0\);_(* "-"??_);_(@_)</c:formatCode>
                <c:ptCount val="14"/>
                <c:pt idx="0">
                  <c:v>107</c:v>
                </c:pt>
                <c:pt idx="1">
                  <c:v>125</c:v>
                </c:pt>
                <c:pt idx="2">
                  <c:v>115</c:v>
                </c:pt>
                <c:pt idx="3">
                  <c:v>64</c:v>
                </c:pt>
                <c:pt idx="4">
                  <c:v>99</c:v>
                </c:pt>
                <c:pt idx="5">
                  <c:v>103</c:v>
                </c:pt>
                <c:pt idx="6">
                  <c:v>114</c:v>
                </c:pt>
                <c:pt idx="7">
                  <c:v>59</c:v>
                </c:pt>
                <c:pt idx="8">
                  <c:v>3</c:v>
                </c:pt>
                <c:pt idx="9">
                  <c:v>0</c:v>
                </c:pt>
                <c:pt idx="10">
                  <c:v>0</c:v>
                </c:pt>
                <c:pt idx="11">
                  <c:v>0</c:v>
                </c:pt>
                <c:pt idx="12">
                  <c:v>0</c:v>
                </c:pt>
                <c:pt idx="13">
                  <c:v>0</c:v>
                </c:pt>
              </c:numCache>
            </c:numRef>
          </c:val>
          <c:extLst>
            <c:ext xmlns:c16="http://schemas.microsoft.com/office/drawing/2014/chart" uri="{C3380CC4-5D6E-409C-BE32-E72D297353CC}">
              <c16:uniqueId val="{00000002-7056-470F-8047-391829536EAC}"/>
            </c:ext>
          </c:extLst>
        </c:ser>
        <c:ser>
          <c:idx val="2"/>
          <c:order val="2"/>
          <c:tx>
            <c:strRef>
              <c:f>'Developed Metres Schedule'!$A$4</c:f>
              <c:strCache>
                <c:ptCount val="1"/>
                <c:pt idx="0">
                  <c:v> 4L </c:v>
                </c:pt>
              </c:strCache>
            </c:strRef>
          </c:tx>
          <c:spPr>
            <a:solidFill>
              <a:schemeClr val="accent3"/>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Schedule'!$B$4:$AO$4</c15:sqref>
                  </c15:fullRef>
                </c:ext>
              </c:extLst>
              <c:f>'Developed Metres Schedule'!$C$4:$P$4</c:f>
              <c:numCache>
                <c:formatCode>_(* #,##0_);_(* \(#,##0\);_(* "-"??_);_(@_)</c:formatCode>
                <c:ptCount val="14"/>
                <c:pt idx="0">
                  <c:v>67</c:v>
                </c:pt>
                <c:pt idx="1">
                  <c:v>4</c:v>
                </c:pt>
                <c:pt idx="2">
                  <c:v>0</c:v>
                </c:pt>
                <c:pt idx="3">
                  <c:v>0</c:v>
                </c:pt>
                <c:pt idx="4">
                  <c:v>0</c:v>
                </c:pt>
                <c:pt idx="5">
                  <c:v>0</c:v>
                </c:pt>
                <c:pt idx="6">
                  <c:v>0</c:v>
                </c:pt>
              </c:numCache>
            </c:numRef>
          </c:val>
          <c:extLst>
            <c:ext xmlns:c16="http://schemas.microsoft.com/office/drawing/2014/chart" uri="{C3380CC4-5D6E-409C-BE32-E72D297353CC}">
              <c16:uniqueId val="{00000003-7056-470F-8047-391829536EAC}"/>
            </c:ext>
          </c:extLst>
        </c:ser>
        <c:ser>
          <c:idx val="3"/>
          <c:order val="3"/>
          <c:tx>
            <c:strRef>
              <c:f>'Developed Metres Schedule'!$A$5</c:f>
              <c:strCache>
                <c:ptCount val="1"/>
                <c:pt idx="0">
                  <c:v> 5L </c:v>
                </c:pt>
              </c:strCache>
            </c:strRef>
          </c:tx>
          <c:spPr>
            <a:solidFill>
              <a:schemeClr val="accent4"/>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Schedule'!$B$5:$AO$5</c15:sqref>
                  </c15:fullRef>
                </c:ext>
              </c:extLst>
              <c:f>'Developed Metres Schedule'!$C$5:$P$5</c:f>
              <c:numCache>
                <c:formatCode>_(* #,##0_);_(* \(#,##0\);_(* "-"??_);_(@_)</c:formatCode>
                <c:ptCount val="14"/>
                <c:pt idx="0">
                  <c:v>80</c:v>
                </c:pt>
                <c:pt idx="1">
                  <c:v>174</c:v>
                </c:pt>
                <c:pt idx="2">
                  <c:v>65</c:v>
                </c:pt>
                <c:pt idx="3">
                  <c:v>38</c:v>
                </c:pt>
                <c:pt idx="4">
                  <c:v>76</c:v>
                </c:pt>
                <c:pt idx="5">
                  <c:v>86</c:v>
                </c:pt>
                <c:pt idx="6">
                  <c:v>104</c:v>
                </c:pt>
                <c:pt idx="7">
                  <c:v>91</c:v>
                </c:pt>
                <c:pt idx="8">
                  <c:v>117</c:v>
                </c:pt>
                <c:pt idx="9">
                  <c:v>124</c:v>
                </c:pt>
                <c:pt idx="10">
                  <c:v>77</c:v>
                </c:pt>
                <c:pt idx="11">
                  <c:v>60</c:v>
                </c:pt>
                <c:pt idx="12">
                  <c:v>46</c:v>
                </c:pt>
              </c:numCache>
            </c:numRef>
          </c:val>
          <c:extLst>
            <c:ext xmlns:c16="http://schemas.microsoft.com/office/drawing/2014/chart" uri="{C3380CC4-5D6E-409C-BE32-E72D297353CC}">
              <c16:uniqueId val="{00000004-7056-470F-8047-391829536EAC}"/>
            </c:ext>
          </c:extLst>
        </c:ser>
        <c:ser>
          <c:idx val="4"/>
          <c:order val="4"/>
          <c:tx>
            <c:strRef>
              <c:f>'Developed Metres Schedule'!$A$6</c:f>
              <c:strCache>
                <c:ptCount val="1"/>
                <c:pt idx="0">
                  <c:v> 6L </c:v>
                </c:pt>
              </c:strCache>
            </c:strRef>
          </c:tx>
          <c:spPr>
            <a:solidFill>
              <a:schemeClr val="accent5"/>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Schedule'!$B$6:$AO$6</c15:sqref>
                  </c15:fullRef>
                </c:ext>
              </c:extLst>
              <c:f>'Developed Metres Schedule'!$C$6:$P$6</c:f>
              <c:numCache>
                <c:formatCode>_(* #,##0_);_(* \(#,##0\);_(* "-"??_);_(@_)</c:formatCode>
                <c:ptCount val="14"/>
                <c:pt idx="0">
                  <c:v>367</c:v>
                </c:pt>
                <c:pt idx="1">
                  <c:v>150</c:v>
                </c:pt>
                <c:pt idx="2">
                  <c:v>122</c:v>
                </c:pt>
                <c:pt idx="3">
                  <c:v>81</c:v>
                </c:pt>
                <c:pt idx="4">
                  <c:v>50</c:v>
                </c:pt>
                <c:pt idx="5">
                  <c:v>7</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5-7056-470F-8047-391829536EAC}"/>
            </c:ext>
          </c:extLst>
        </c:ser>
        <c:ser>
          <c:idx val="5"/>
          <c:order val="5"/>
          <c:tx>
            <c:strRef>
              <c:f>'Developed Metres Schedule'!$A$7</c:f>
              <c:strCache>
                <c:ptCount val="1"/>
                <c:pt idx="0">
                  <c:v> 6L_A </c:v>
                </c:pt>
              </c:strCache>
            </c:strRef>
          </c:tx>
          <c:spPr>
            <a:solidFill>
              <a:schemeClr val="accent6"/>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Schedule'!$B$7:$AO$7</c15:sqref>
                  </c15:fullRef>
                </c:ext>
              </c:extLst>
              <c:f>'Developed Metres Schedule'!$C$7:$P$7</c:f>
              <c:numCache>
                <c:formatCode>_(* #,##0_);_(* \(#,##0\);_(* "-"??_);_(@_)</c:formatCode>
                <c:ptCount val="14"/>
                <c:pt idx="1">
                  <c:v>132</c:v>
                </c:pt>
                <c:pt idx="2">
                  <c:v>196</c:v>
                </c:pt>
                <c:pt idx="3">
                  <c:v>99</c:v>
                </c:pt>
                <c:pt idx="4">
                  <c:v>109</c:v>
                </c:pt>
                <c:pt idx="5">
                  <c:v>148</c:v>
                </c:pt>
                <c:pt idx="6">
                  <c:v>149</c:v>
                </c:pt>
                <c:pt idx="7">
                  <c:v>82</c:v>
                </c:pt>
                <c:pt idx="8">
                  <c:v>91</c:v>
                </c:pt>
                <c:pt idx="9">
                  <c:v>70</c:v>
                </c:pt>
                <c:pt idx="10">
                  <c:v>54</c:v>
                </c:pt>
                <c:pt idx="11">
                  <c:v>40</c:v>
                </c:pt>
                <c:pt idx="12">
                  <c:v>49</c:v>
                </c:pt>
                <c:pt idx="13">
                  <c:v>39</c:v>
                </c:pt>
              </c:numCache>
            </c:numRef>
          </c:val>
          <c:extLst>
            <c:ext xmlns:c16="http://schemas.microsoft.com/office/drawing/2014/chart" uri="{C3380CC4-5D6E-409C-BE32-E72D297353CC}">
              <c16:uniqueId val="{00000006-7056-470F-8047-391829536EAC}"/>
            </c:ext>
          </c:extLst>
        </c:ser>
        <c:ser>
          <c:idx val="6"/>
          <c:order val="6"/>
          <c:tx>
            <c:strRef>
              <c:f>'Developed Metres Schedule'!$A$8</c:f>
              <c:strCache>
                <c:ptCount val="1"/>
                <c:pt idx="0">
                  <c:v> 7L </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Schedule'!$B$8:$AO$8</c15:sqref>
                  </c15:fullRef>
                </c:ext>
              </c:extLst>
              <c:f>'Developed Metres Schedule'!$C$8:$P$8</c:f>
              <c:numCache>
                <c:formatCode>_(* #,##0_);_(* \(#,##0\);_(* "-"??_);_(@_)</c:formatCode>
                <c:ptCount val="14"/>
                <c:pt idx="1">
                  <c:v>68</c:v>
                </c:pt>
                <c:pt idx="2">
                  <c:v>83</c:v>
                </c:pt>
                <c:pt idx="3">
                  <c:v>320</c:v>
                </c:pt>
                <c:pt idx="4">
                  <c:v>270</c:v>
                </c:pt>
                <c:pt idx="5">
                  <c:v>200</c:v>
                </c:pt>
                <c:pt idx="6">
                  <c:v>158</c:v>
                </c:pt>
                <c:pt idx="7">
                  <c:v>170</c:v>
                </c:pt>
                <c:pt idx="8">
                  <c:v>168</c:v>
                </c:pt>
                <c:pt idx="9">
                  <c:v>170</c:v>
                </c:pt>
                <c:pt idx="10">
                  <c:v>176</c:v>
                </c:pt>
                <c:pt idx="11">
                  <c:v>114</c:v>
                </c:pt>
                <c:pt idx="12">
                  <c:v>70</c:v>
                </c:pt>
                <c:pt idx="13">
                  <c:v>0</c:v>
                </c:pt>
              </c:numCache>
            </c:numRef>
          </c:val>
          <c:extLst>
            <c:ext xmlns:c16="http://schemas.microsoft.com/office/drawing/2014/chart" uri="{C3380CC4-5D6E-409C-BE32-E72D297353CC}">
              <c16:uniqueId val="{00000007-7056-470F-8047-391829536EAC}"/>
            </c:ext>
          </c:extLst>
        </c:ser>
        <c:ser>
          <c:idx val="7"/>
          <c:order val="7"/>
          <c:tx>
            <c:strRef>
              <c:f>'Developed Metres Schedule'!$A$9</c:f>
              <c:strCache>
                <c:ptCount val="1"/>
                <c:pt idx="0">
                  <c:v> 8L </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Schedule'!$B$9:$AO$9</c15:sqref>
                  </c15:fullRef>
                </c:ext>
              </c:extLst>
              <c:f>'Developed Metres Schedule'!$C$9:$P$9</c:f>
              <c:numCache>
                <c:formatCode>_(* #,##0_);_(* \(#,##0\);_(* "-"??_);_(@_)</c:formatCode>
                <c:ptCount val="14"/>
                <c:pt idx="1">
                  <c:v>60</c:v>
                </c:pt>
                <c:pt idx="2">
                  <c:v>204</c:v>
                </c:pt>
                <c:pt idx="3">
                  <c:v>326</c:v>
                </c:pt>
                <c:pt idx="4">
                  <c:v>383</c:v>
                </c:pt>
                <c:pt idx="5">
                  <c:v>411</c:v>
                </c:pt>
                <c:pt idx="6">
                  <c:v>383</c:v>
                </c:pt>
                <c:pt idx="7">
                  <c:v>267</c:v>
                </c:pt>
                <c:pt idx="8">
                  <c:v>207</c:v>
                </c:pt>
                <c:pt idx="9">
                  <c:v>222</c:v>
                </c:pt>
                <c:pt idx="10">
                  <c:v>219</c:v>
                </c:pt>
                <c:pt idx="11">
                  <c:v>193</c:v>
                </c:pt>
                <c:pt idx="12">
                  <c:v>140</c:v>
                </c:pt>
                <c:pt idx="13">
                  <c:v>61</c:v>
                </c:pt>
              </c:numCache>
            </c:numRef>
          </c:val>
          <c:extLst>
            <c:ext xmlns:c16="http://schemas.microsoft.com/office/drawing/2014/chart" uri="{C3380CC4-5D6E-409C-BE32-E72D297353CC}">
              <c16:uniqueId val="{00000008-7056-470F-8047-391829536EAC}"/>
            </c:ext>
          </c:extLst>
        </c:ser>
        <c:ser>
          <c:idx val="8"/>
          <c:order val="8"/>
          <c:tx>
            <c:strRef>
              <c:f>'Developed Metres Schedule'!$A$10</c:f>
              <c:strCache>
                <c:ptCount val="1"/>
                <c:pt idx="0">
                  <c:v> 9L </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Schedule'!$B$10:$AO$10</c15:sqref>
                  </c15:fullRef>
                </c:ext>
              </c:extLst>
              <c:f>'Developed Metres Schedule'!$C$10:$P$10</c:f>
              <c:numCache>
                <c:formatCode>_(* #,##0_);_(* \(#,##0\);_(* "-"??_);_(@_)</c:formatCode>
                <c:ptCount val="14"/>
                <c:pt idx="2">
                  <c:v>55</c:v>
                </c:pt>
                <c:pt idx="3">
                  <c:v>53</c:v>
                </c:pt>
                <c:pt idx="4">
                  <c:v>59</c:v>
                </c:pt>
                <c:pt idx="5">
                  <c:v>102</c:v>
                </c:pt>
                <c:pt idx="6">
                  <c:v>109</c:v>
                </c:pt>
                <c:pt idx="7">
                  <c:v>149</c:v>
                </c:pt>
                <c:pt idx="8">
                  <c:v>213</c:v>
                </c:pt>
                <c:pt idx="9">
                  <c:v>196</c:v>
                </c:pt>
                <c:pt idx="10">
                  <c:v>199</c:v>
                </c:pt>
                <c:pt idx="11">
                  <c:v>244</c:v>
                </c:pt>
                <c:pt idx="12">
                  <c:v>269</c:v>
                </c:pt>
                <c:pt idx="13">
                  <c:v>570</c:v>
                </c:pt>
              </c:numCache>
            </c:numRef>
          </c:val>
          <c:extLst>
            <c:ext xmlns:c16="http://schemas.microsoft.com/office/drawing/2014/chart" uri="{C3380CC4-5D6E-409C-BE32-E72D297353CC}">
              <c16:uniqueId val="{00000009-7056-470F-8047-391829536EAC}"/>
            </c:ext>
          </c:extLst>
        </c:ser>
        <c:ser>
          <c:idx val="9"/>
          <c:order val="9"/>
          <c:tx>
            <c:strRef>
              <c:f>'Developed Metres Schedule'!$A$11</c:f>
              <c:strCache>
                <c:ptCount val="1"/>
                <c:pt idx="0">
                  <c:v> 10.5L </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Schedule'!$B$11:$AO$11</c15:sqref>
                  </c15:fullRef>
                </c:ext>
              </c:extLst>
              <c:f>'Developed Metres Schedule'!$C$11:$P$11</c:f>
              <c:numCache>
                <c:formatCode>_(* #,##0_);_(* \(#,##0\);_(* "-"??_);_(@_)</c:formatCode>
                <c:ptCount val="14"/>
                <c:pt idx="3">
                  <c:v>34</c:v>
                </c:pt>
                <c:pt idx="4">
                  <c:v>10</c:v>
                </c:pt>
                <c:pt idx="8">
                  <c:v>16</c:v>
                </c:pt>
                <c:pt idx="9">
                  <c:v>45</c:v>
                </c:pt>
                <c:pt idx="10">
                  <c:v>5</c:v>
                </c:pt>
              </c:numCache>
            </c:numRef>
          </c:val>
          <c:extLst>
            <c:ext xmlns:c16="http://schemas.microsoft.com/office/drawing/2014/chart" uri="{C3380CC4-5D6E-409C-BE32-E72D297353CC}">
              <c16:uniqueId val="{0000000A-7056-470F-8047-391829536EAC}"/>
            </c:ext>
          </c:extLst>
        </c:ser>
        <c:ser>
          <c:idx val="10"/>
          <c:order val="10"/>
          <c:tx>
            <c:strRef>
              <c:f>'Developed Metres Schedule'!$A$12</c:f>
              <c:strCache>
                <c:ptCount val="1"/>
                <c:pt idx="0">
                  <c:v> 10L </c:v>
                </c:pt>
              </c:strCache>
            </c:strRef>
          </c:tx>
          <c:spPr>
            <a:solidFill>
              <a:schemeClr val="accent5">
                <a:lumMod val="60000"/>
              </a:schemeClr>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Schedule'!$B$12:$AO$12</c15:sqref>
                  </c15:fullRef>
                </c:ext>
              </c:extLst>
              <c:f>'Developed Metres Schedule'!$C$12:$P$12</c:f>
              <c:numCache>
                <c:formatCode>_(* #,##0_);_(* \(#,##0\);_(* "-"??_);_(@_)</c:formatCode>
                <c:ptCount val="14"/>
                <c:pt idx="3">
                  <c:v>97</c:v>
                </c:pt>
                <c:pt idx="4">
                  <c:v>66</c:v>
                </c:pt>
                <c:pt idx="5">
                  <c:v>30</c:v>
                </c:pt>
                <c:pt idx="6">
                  <c:v>120</c:v>
                </c:pt>
                <c:pt idx="7">
                  <c:v>104</c:v>
                </c:pt>
                <c:pt idx="8">
                  <c:v>202</c:v>
                </c:pt>
                <c:pt idx="9">
                  <c:v>247</c:v>
                </c:pt>
                <c:pt idx="10">
                  <c:v>211</c:v>
                </c:pt>
                <c:pt idx="11">
                  <c:v>184</c:v>
                </c:pt>
                <c:pt idx="12">
                  <c:v>272</c:v>
                </c:pt>
                <c:pt idx="13">
                  <c:v>69</c:v>
                </c:pt>
              </c:numCache>
            </c:numRef>
          </c:val>
          <c:extLst>
            <c:ext xmlns:c16="http://schemas.microsoft.com/office/drawing/2014/chart" uri="{C3380CC4-5D6E-409C-BE32-E72D297353CC}">
              <c16:uniqueId val="{0000000B-7056-470F-8047-391829536EAC}"/>
            </c:ext>
          </c:extLst>
        </c:ser>
        <c:ser>
          <c:idx val="11"/>
          <c:order val="11"/>
          <c:tx>
            <c:strRef>
              <c:f>'Developed Metres Schedule'!$A$13</c:f>
              <c:strCache>
                <c:ptCount val="1"/>
                <c:pt idx="0">
                  <c:v> 11L </c:v>
                </c:pt>
              </c:strCache>
            </c:strRef>
          </c:tx>
          <c:spPr>
            <a:solidFill>
              <a:schemeClr val="accent6">
                <a:lumMod val="60000"/>
              </a:schemeClr>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Schedule'!$B$13:$AO$13</c15:sqref>
                  </c15:fullRef>
                </c:ext>
              </c:extLst>
              <c:f>'Developed Metres Schedule'!$C$13:$P$13</c:f>
              <c:numCache>
                <c:formatCode>_(* #,##0_);_(* \(#,##0\);_(* "-"??_);_(@_)</c:formatCode>
                <c:ptCount val="14"/>
                <c:pt idx="9">
                  <c:v>18</c:v>
                </c:pt>
                <c:pt idx="10">
                  <c:v>21</c:v>
                </c:pt>
                <c:pt idx="12">
                  <c:v>9</c:v>
                </c:pt>
                <c:pt idx="13">
                  <c:v>25</c:v>
                </c:pt>
              </c:numCache>
            </c:numRef>
          </c:val>
          <c:extLst>
            <c:ext xmlns:c16="http://schemas.microsoft.com/office/drawing/2014/chart" uri="{C3380CC4-5D6E-409C-BE32-E72D297353CC}">
              <c16:uniqueId val="{0000000C-7056-470F-8047-391829536EAC}"/>
            </c:ext>
          </c:extLst>
        </c:ser>
        <c:ser>
          <c:idx val="12"/>
          <c:order val="12"/>
          <c:tx>
            <c:strRef>
              <c:f>'Developed Metres Schedule'!$A$14</c:f>
              <c:strCache>
                <c:ptCount val="1"/>
                <c:pt idx="0">
                  <c:v> 11L_A </c:v>
                </c:pt>
              </c:strCache>
            </c:strRef>
          </c:tx>
          <c:spPr>
            <a:solidFill>
              <a:schemeClr val="accent1">
                <a:lumMod val="80000"/>
                <a:lumOff val="20000"/>
              </a:schemeClr>
            </a:solidFill>
            <a:ln>
              <a:noFill/>
            </a:ln>
            <a:effectLst/>
          </c:spPr>
          <c:invertIfNegative val="0"/>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Schedule'!$B$14:$AO$14</c15:sqref>
                  </c15:fullRef>
                </c:ext>
              </c:extLst>
              <c:f>'Developed Metres Schedule'!$C$14:$P$14</c:f>
              <c:numCache>
                <c:formatCode>_(* #,##0_);_(* \(#,##0\);_(* "-"??_);_(@_)</c:formatCode>
                <c:ptCount val="14"/>
                <c:pt idx="6">
                  <c:v>12</c:v>
                </c:pt>
                <c:pt idx="7">
                  <c:v>22</c:v>
                </c:pt>
                <c:pt idx="8">
                  <c:v>12</c:v>
                </c:pt>
                <c:pt idx="10">
                  <c:v>12</c:v>
                </c:pt>
                <c:pt idx="11">
                  <c:v>80</c:v>
                </c:pt>
                <c:pt idx="12">
                  <c:v>125</c:v>
                </c:pt>
                <c:pt idx="13">
                  <c:v>90</c:v>
                </c:pt>
              </c:numCache>
            </c:numRef>
          </c:val>
          <c:extLst>
            <c:ext xmlns:c16="http://schemas.microsoft.com/office/drawing/2014/chart" uri="{C3380CC4-5D6E-409C-BE32-E72D297353CC}">
              <c16:uniqueId val="{0000000D-7056-470F-8047-391829536EAC}"/>
            </c:ext>
          </c:extLst>
        </c:ser>
        <c:dLbls>
          <c:showLegendKey val="0"/>
          <c:showVal val="0"/>
          <c:showCatName val="0"/>
          <c:showSerName val="0"/>
          <c:showPercent val="0"/>
          <c:showBubbleSize val="0"/>
        </c:dLbls>
        <c:gapWidth val="150"/>
        <c:overlap val="100"/>
        <c:axId val="1596955584"/>
        <c:axId val="1596978144"/>
        <c:extLst>
          <c:ext xmlns:c15="http://schemas.microsoft.com/office/drawing/2012/chart" uri="{02D57815-91ED-43cb-92C2-25804820EDAC}">
            <c15:filteredBarSeries>
              <c15:ser>
                <c:idx val="13"/>
                <c:order val="13"/>
                <c:tx>
                  <c:strRef>
                    <c:extLst>
                      <c:ext uri="{02D57815-91ED-43cb-92C2-25804820EDAC}">
                        <c15:formulaRef>
                          <c15:sqref>'Developed Metres Schedule'!$A$15</c15:sqref>
                        </c15:formulaRef>
                      </c:ext>
                    </c:extLst>
                    <c:strCache>
                      <c:ptCount val="1"/>
                      <c:pt idx="0">
                        <c:v> 12.5L </c:v>
                      </c:pt>
                    </c:strCache>
                  </c:strRef>
                </c:tx>
                <c:spPr>
                  <a:solidFill>
                    <a:schemeClr val="accent2">
                      <a:lumMod val="80000"/>
                      <a:lumOff val="20000"/>
                    </a:schemeClr>
                  </a:solidFill>
                  <a:ln>
                    <a:noFill/>
                  </a:ln>
                  <a:effectLst/>
                </c:spPr>
                <c:invertIfNegative val="0"/>
                <c:cat>
                  <c:numRef>
                    <c:extLst>
                      <c:ext uri="{02D57815-91ED-43cb-92C2-25804820EDAC}">
                        <c15:fullRef>
                          <c15:sqref>'Developed Metres Schedule'!$B$1:$AO$1</c15:sqref>
                        </c15:fullRef>
                        <c15:formulaRef>
                          <c15:sqref>'Developed Metres Schedule'!$C$1:$P$1</c15:sqref>
                        </c15:formulaRef>
                      </c:ext>
                    </c:extLst>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uri="{02D57815-91ED-43cb-92C2-25804820EDAC}">
                        <c15:fullRef>
                          <c15:sqref>'Developed Metres Schedule'!$B$15:$AO$15</c15:sqref>
                        </c15:fullRef>
                        <c15:formulaRef>
                          <c15:sqref>'Developed Metres Schedule'!$C$15:$P$15</c15:sqref>
                        </c15:formulaRef>
                      </c:ext>
                    </c:extLst>
                    <c:numCache>
                      <c:formatCode>_(* #,##0_);_(* \(#,##0\);_(* "-"??_);_(@_)</c:formatCode>
                      <c:ptCount val="14"/>
                    </c:numCache>
                  </c:numRef>
                </c:val>
                <c:extLst>
                  <c:ext xmlns:c16="http://schemas.microsoft.com/office/drawing/2014/chart" uri="{C3380CC4-5D6E-409C-BE32-E72D297353CC}">
                    <c16:uniqueId val="{0000000E-7056-470F-8047-391829536EAC}"/>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'Developed Metres Schedule'!$A$16</c15:sqref>
                        </c15:formulaRef>
                      </c:ext>
                    </c:extLst>
                    <c:strCache>
                      <c:ptCount val="1"/>
                      <c:pt idx="0">
                        <c:v> 12L </c:v>
                      </c:pt>
                    </c:strCache>
                  </c:strRef>
                </c:tx>
                <c:spPr>
                  <a:solidFill>
                    <a:schemeClr val="accent3">
                      <a:lumMod val="80000"/>
                      <a:lumOff val="20000"/>
                    </a:schemeClr>
                  </a:solidFill>
                  <a:ln>
                    <a:noFill/>
                  </a:ln>
                  <a:effectLst/>
                </c:spPr>
                <c:invertIfNegative val="0"/>
                <c:cat>
                  <c:numRef>
                    <c:extLst>
                      <c:ext xmlns:c15="http://schemas.microsoft.com/office/drawing/2012/chart" uri="{02D57815-91ED-43cb-92C2-25804820EDAC}">
                        <c15:fullRef>
                          <c15:sqref>'Developed Metres Schedule'!$B$1:$AO$1</c15:sqref>
                        </c15:fullRef>
                        <c15:formulaRef>
                          <c15:sqref>'Developed Metres Schedule'!$C$1:$P$1</c15:sqref>
                        </c15:formulaRef>
                      </c:ext>
                    </c:extLst>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Schedule'!$B$16:$AO$16</c15:sqref>
                        </c15:fullRef>
                        <c15:formulaRef>
                          <c15:sqref>'Developed Metres Schedule'!$C$16:$P$16</c15:sqref>
                        </c15:formulaRef>
                      </c:ext>
                    </c:extLst>
                    <c:numCache>
                      <c:formatCode>_(* #,##0_);_(* \(#,##0\);_(* "-"??_);_(@_)</c:formatCode>
                      <c:ptCount val="14"/>
                      <c:pt idx="13">
                        <c:v>14</c:v>
                      </c:pt>
                    </c:numCache>
                  </c:numRef>
                </c:val>
                <c:extLst xmlns:c15="http://schemas.microsoft.com/office/drawing/2012/chart">
                  <c:ext xmlns:c16="http://schemas.microsoft.com/office/drawing/2014/chart" uri="{C3380CC4-5D6E-409C-BE32-E72D297353CC}">
                    <c16:uniqueId val="{0000000F-7056-470F-8047-391829536EAC}"/>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'Developed Metres Schedule'!$A$17</c15:sqref>
                        </c15:formulaRef>
                      </c:ext>
                    </c:extLst>
                    <c:strCache>
                      <c:ptCount val="1"/>
                      <c:pt idx="0">
                        <c:v> 12L_A </c:v>
                      </c:pt>
                    </c:strCache>
                  </c:strRef>
                </c:tx>
                <c:spPr>
                  <a:solidFill>
                    <a:schemeClr val="accent4">
                      <a:lumMod val="80000"/>
                      <a:lumOff val="20000"/>
                    </a:schemeClr>
                  </a:solidFill>
                  <a:ln>
                    <a:noFill/>
                  </a:ln>
                  <a:effectLst/>
                </c:spPr>
                <c:invertIfNegative val="0"/>
                <c:cat>
                  <c:numRef>
                    <c:extLst>
                      <c:ext xmlns:c15="http://schemas.microsoft.com/office/drawing/2012/chart" uri="{02D57815-91ED-43cb-92C2-25804820EDAC}">
                        <c15:fullRef>
                          <c15:sqref>'Developed Metres Schedule'!$B$1:$AO$1</c15:sqref>
                        </c15:fullRef>
                        <c15:formulaRef>
                          <c15:sqref>'Developed Metres Schedule'!$C$1:$P$1</c15:sqref>
                        </c15:formulaRef>
                      </c:ext>
                    </c:extLst>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Schedule'!$B$17:$AO$17</c15:sqref>
                        </c15:fullRef>
                        <c15:formulaRef>
                          <c15:sqref>'Developed Metres Schedule'!$C$17:$P$17</c15:sqref>
                        </c15:formulaRef>
                      </c:ext>
                    </c:extLst>
                    <c:numCache>
                      <c:formatCode>_(* #,##0_);_(* \(#,##0\);_(* "-"??_);_(@_)</c:formatCode>
                      <c:ptCount val="14"/>
                    </c:numCache>
                  </c:numRef>
                </c:val>
                <c:extLst xmlns:c15="http://schemas.microsoft.com/office/drawing/2012/chart">
                  <c:ext xmlns:c16="http://schemas.microsoft.com/office/drawing/2014/chart" uri="{C3380CC4-5D6E-409C-BE32-E72D297353CC}">
                    <c16:uniqueId val="{00000010-7056-470F-8047-391829536EAC}"/>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'Developed Metres Schedule'!$A$18</c15:sqref>
                        </c15:formulaRef>
                      </c:ext>
                    </c:extLst>
                    <c:strCache>
                      <c:ptCount val="1"/>
                      <c:pt idx="0">
                        <c:v> 13L </c:v>
                      </c:pt>
                    </c:strCache>
                  </c:strRef>
                </c:tx>
                <c:spPr>
                  <a:solidFill>
                    <a:schemeClr val="accent5">
                      <a:lumMod val="80000"/>
                      <a:lumOff val="20000"/>
                    </a:schemeClr>
                  </a:solidFill>
                  <a:ln>
                    <a:noFill/>
                  </a:ln>
                  <a:effectLst/>
                </c:spPr>
                <c:invertIfNegative val="0"/>
                <c:cat>
                  <c:numRef>
                    <c:extLst>
                      <c:ext xmlns:c15="http://schemas.microsoft.com/office/drawing/2012/chart" uri="{02D57815-91ED-43cb-92C2-25804820EDAC}">
                        <c15:fullRef>
                          <c15:sqref>'Developed Metres Schedule'!$B$1:$AO$1</c15:sqref>
                        </c15:fullRef>
                        <c15:formulaRef>
                          <c15:sqref>'Developed Metres Schedule'!$C$1:$P$1</c15:sqref>
                        </c15:formulaRef>
                      </c:ext>
                    </c:extLst>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Schedule'!$B$18:$AO$18</c15:sqref>
                        </c15:fullRef>
                        <c15:formulaRef>
                          <c15:sqref>'Developed Metres Schedule'!$C$18:$P$18</c15:sqref>
                        </c15:formulaRef>
                      </c:ext>
                    </c:extLst>
                    <c:numCache>
                      <c:formatCode>_(* #,##0_);_(* \(#,##0\);_(* "-"??_);_(@_)</c:formatCode>
                      <c:ptCount val="14"/>
                    </c:numCache>
                  </c:numRef>
                </c:val>
                <c:extLst xmlns:c15="http://schemas.microsoft.com/office/drawing/2012/chart">
                  <c:ext xmlns:c16="http://schemas.microsoft.com/office/drawing/2014/chart" uri="{C3380CC4-5D6E-409C-BE32-E72D297353CC}">
                    <c16:uniqueId val="{00000011-7056-470F-8047-391829536EAC}"/>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'Developed Metres Schedule'!$A$19</c15:sqref>
                        </c15:formulaRef>
                      </c:ext>
                    </c:extLst>
                    <c:strCache>
                      <c:ptCount val="1"/>
                      <c:pt idx="0">
                        <c:v> 13L_A </c:v>
                      </c:pt>
                    </c:strCache>
                  </c:strRef>
                </c:tx>
                <c:spPr>
                  <a:solidFill>
                    <a:schemeClr val="accent6">
                      <a:lumMod val="80000"/>
                      <a:lumOff val="20000"/>
                    </a:schemeClr>
                  </a:solidFill>
                  <a:ln>
                    <a:noFill/>
                  </a:ln>
                  <a:effectLst/>
                </c:spPr>
                <c:invertIfNegative val="0"/>
                <c:cat>
                  <c:numRef>
                    <c:extLst>
                      <c:ext xmlns:c15="http://schemas.microsoft.com/office/drawing/2012/chart" uri="{02D57815-91ED-43cb-92C2-25804820EDAC}">
                        <c15:fullRef>
                          <c15:sqref>'Developed Metres Schedule'!$B$1:$AO$1</c15:sqref>
                        </c15:fullRef>
                        <c15:formulaRef>
                          <c15:sqref>'Developed Metres Schedule'!$C$1:$P$1</c15:sqref>
                        </c15:formulaRef>
                      </c:ext>
                    </c:extLst>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Schedule'!$B$19:$AO$19</c15:sqref>
                        </c15:fullRef>
                        <c15:formulaRef>
                          <c15:sqref>'Developed Metres Schedule'!$C$19:$P$19</c15:sqref>
                        </c15:formulaRef>
                      </c:ext>
                    </c:extLst>
                    <c:numCache>
                      <c:formatCode>_(* #,##0_);_(* \(#,##0\);_(* "-"??_);_(@_)</c:formatCode>
                      <c:ptCount val="14"/>
                    </c:numCache>
                  </c:numRef>
                </c:val>
                <c:extLst xmlns:c15="http://schemas.microsoft.com/office/drawing/2012/chart">
                  <c:ext xmlns:c16="http://schemas.microsoft.com/office/drawing/2014/chart" uri="{C3380CC4-5D6E-409C-BE32-E72D297353CC}">
                    <c16:uniqueId val="{00000012-7056-470F-8047-391829536EAC}"/>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'Developed Metres Schedule'!$A$20</c15:sqref>
                        </c15:formulaRef>
                      </c:ext>
                    </c:extLst>
                    <c:strCache>
                      <c:ptCount val="1"/>
                      <c:pt idx="0">
                        <c:v> 14.5L </c:v>
                      </c:pt>
                    </c:strCache>
                  </c:strRef>
                </c:tx>
                <c:spPr>
                  <a:solidFill>
                    <a:schemeClr val="accent1">
                      <a:lumMod val="80000"/>
                    </a:schemeClr>
                  </a:solidFill>
                  <a:ln>
                    <a:noFill/>
                  </a:ln>
                  <a:effectLst/>
                </c:spPr>
                <c:invertIfNegative val="0"/>
                <c:cat>
                  <c:numRef>
                    <c:extLst>
                      <c:ext xmlns:c15="http://schemas.microsoft.com/office/drawing/2012/chart" uri="{02D57815-91ED-43cb-92C2-25804820EDAC}">
                        <c15:fullRef>
                          <c15:sqref>'Developed Metres Schedule'!$B$1:$AO$1</c15:sqref>
                        </c15:fullRef>
                        <c15:formulaRef>
                          <c15:sqref>'Developed Metres Schedule'!$C$1:$P$1</c15:sqref>
                        </c15:formulaRef>
                      </c:ext>
                    </c:extLst>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Schedule'!$B$20:$AO$20</c15:sqref>
                        </c15:fullRef>
                        <c15:formulaRef>
                          <c15:sqref>'Developed Metres Schedule'!$C$20:$P$20</c15:sqref>
                        </c15:formulaRef>
                      </c:ext>
                    </c:extLst>
                    <c:numCache>
                      <c:formatCode>_(* #,##0_);_(* \(#,##0\);_(* "-"??_);_(@_)</c:formatCode>
                      <c:ptCount val="14"/>
                    </c:numCache>
                  </c:numRef>
                </c:val>
                <c:extLst xmlns:c15="http://schemas.microsoft.com/office/drawing/2012/chart">
                  <c:ext xmlns:c16="http://schemas.microsoft.com/office/drawing/2014/chart" uri="{C3380CC4-5D6E-409C-BE32-E72D297353CC}">
                    <c16:uniqueId val="{00000013-7056-470F-8047-391829536EAC}"/>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'Developed Metres Schedule'!$A$21</c15:sqref>
                        </c15:formulaRef>
                      </c:ext>
                    </c:extLst>
                    <c:strCache>
                      <c:ptCount val="1"/>
                      <c:pt idx="0">
                        <c:v> 14L </c:v>
                      </c:pt>
                    </c:strCache>
                  </c:strRef>
                </c:tx>
                <c:spPr>
                  <a:solidFill>
                    <a:schemeClr val="accent2">
                      <a:lumMod val="80000"/>
                    </a:schemeClr>
                  </a:solidFill>
                  <a:ln>
                    <a:noFill/>
                  </a:ln>
                  <a:effectLst/>
                </c:spPr>
                <c:invertIfNegative val="0"/>
                <c:cat>
                  <c:numRef>
                    <c:extLst>
                      <c:ext xmlns:c15="http://schemas.microsoft.com/office/drawing/2012/chart" uri="{02D57815-91ED-43cb-92C2-25804820EDAC}">
                        <c15:fullRef>
                          <c15:sqref>'Developed Metres Schedule'!$B$1:$AO$1</c15:sqref>
                        </c15:fullRef>
                        <c15:formulaRef>
                          <c15:sqref>'Developed Metres Schedule'!$C$1:$P$1</c15:sqref>
                        </c15:formulaRef>
                      </c:ext>
                    </c:extLst>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Schedule'!$B$21:$AO$21</c15:sqref>
                        </c15:fullRef>
                        <c15:formulaRef>
                          <c15:sqref>'Developed Metres Schedule'!$C$21:$P$21</c15:sqref>
                        </c15:formulaRef>
                      </c:ext>
                    </c:extLst>
                    <c:numCache>
                      <c:formatCode>_(* #,##0_);_(* \(#,##0\);_(* "-"??_);_(@_)</c:formatCode>
                      <c:ptCount val="14"/>
                    </c:numCache>
                  </c:numRef>
                </c:val>
                <c:extLst xmlns:c15="http://schemas.microsoft.com/office/drawing/2012/chart">
                  <c:ext xmlns:c16="http://schemas.microsoft.com/office/drawing/2014/chart" uri="{C3380CC4-5D6E-409C-BE32-E72D297353CC}">
                    <c16:uniqueId val="{00000014-7056-470F-8047-391829536EAC}"/>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'Developed Metres Schedule'!$A$22</c15:sqref>
                        </c15:formulaRef>
                      </c:ext>
                    </c:extLst>
                    <c:strCache>
                      <c:ptCount val="1"/>
                      <c:pt idx="0">
                        <c:v> 14L_A </c:v>
                      </c:pt>
                    </c:strCache>
                  </c:strRef>
                </c:tx>
                <c:spPr>
                  <a:solidFill>
                    <a:schemeClr val="accent3">
                      <a:lumMod val="80000"/>
                    </a:schemeClr>
                  </a:solidFill>
                  <a:ln>
                    <a:noFill/>
                  </a:ln>
                  <a:effectLst/>
                </c:spPr>
                <c:invertIfNegative val="0"/>
                <c:cat>
                  <c:numRef>
                    <c:extLst>
                      <c:ext xmlns:c15="http://schemas.microsoft.com/office/drawing/2012/chart" uri="{02D57815-91ED-43cb-92C2-25804820EDAC}">
                        <c15:fullRef>
                          <c15:sqref>'Developed Metres Schedule'!$B$1:$AO$1</c15:sqref>
                        </c15:fullRef>
                        <c15:formulaRef>
                          <c15:sqref>'Developed Metres Schedule'!$C$1:$P$1</c15:sqref>
                        </c15:formulaRef>
                      </c:ext>
                    </c:extLst>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Schedule'!$B$22:$AO$22</c15:sqref>
                        </c15:fullRef>
                        <c15:formulaRef>
                          <c15:sqref>'Developed Metres Schedule'!$C$22:$P$22</c15:sqref>
                        </c15:formulaRef>
                      </c:ext>
                    </c:extLst>
                    <c:numCache>
                      <c:formatCode>_(* #,##0_);_(* \(#,##0\);_(* "-"??_);_(@_)</c:formatCode>
                      <c:ptCount val="14"/>
                    </c:numCache>
                  </c:numRef>
                </c:val>
                <c:extLst xmlns:c15="http://schemas.microsoft.com/office/drawing/2012/chart">
                  <c:ext xmlns:c16="http://schemas.microsoft.com/office/drawing/2014/chart" uri="{C3380CC4-5D6E-409C-BE32-E72D297353CC}">
                    <c16:uniqueId val="{00000015-7056-470F-8047-391829536EAC}"/>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'Developed Metres Schedule'!$A$23</c15:sqref>
                        </c15:formulaRef>
                      </c:ext>
                    </c:extLst>
                    <c:strCache>
                      <c:ptCount val="1"/>
                      <c:pt idx="0">
                        <c:v> 15L </c:v>
                      </c:pt>
                    </c:strCache>
                  </c:strRef>
                </c:tx>
                <c:spPr>
                  <a:solidFill>
                    <a:schemeClr val="accent4">
                      <a:lumMod val="80000"/>
                    </a:schemeClr>
                  </a:solidFill>
                  <a:ln>
                    <a:noFill/>
                  </a:ln>
                  <a:effectLst/>
                </c:spPr>
                <c:invertIfNegative val="0"/>
                <c:cat>
                  <c:numRef>
                    <c:extLst>
                      <c:ext xmlns:c15="http://schemas.microsoft.com/office/drawing/2012/chart" uri="{02D57815-91ED-43cb-92C2-25804820EDAC}">
                        <c15:fullRef>
                          <c15:sqref>'Developed Metres Schedule'!$B$1:$AO$1</c15:sqref>
                        </c15:fullRef>
                        <c15:formulaRef>
                          <c15:sqref>'Developed Metres Schedule'!$C$1:$P$1</c15:sqref>
                        </c15:formulaRef>
                      </c:ext>
                    </c:extLst>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Schedule'!$B$23:$AO$23</c15:sqref>
                        </c15:fullRef>
                        <c15:formulaRef>
                          <c15:sqref>'Developed Metres Schedule'!$C$23:$P$23</c15:sqref>
                        </c15:formulaRef>
                      </c:ext>
                    </c:extLst>
                    <c:numCache>
                      <c:formatCode>_(* #,##0_);_(* \(#,##0\);_(* "-"??_);_(@_)</c:formatCode>
                      <c:ptCount val="14"/>
                      <c:pt idx="7">
                        <c:v>16</c:v>
                      </c:pt>
                      <c:pt idx="8">
                        <c:v>17</c:v>
                      </c:pt>
                      <c:pt idx="9">
                        <c:v>18</c:v>
                      </c:pt>
                      <c:pt idx="10">
                        <c:v>16</c:v>
                      </c:pt>
                      <c:pt idx="11">
                        <c:v>16</c:v>
                      </c:pt>
                      <c:pt idx="12">
                        <c:v>17</c:v>
                      </c:pt>
                      <c:pt idx="13">
                        <c:v>15</c:v>
                      </c:pt>
                    </c:numCache>
                  </c:numRef>
                </c:val>
                <c:extLst xmlns:c15="http://schemas.microsoft.com/office/drawing/2012/chart">
                  <c:ext xmlns:c16="http://schemas.microsoft.com/office/drawing/2014/chart" uri="{C3380CC4-5D6E-409C-BE32-E72D297353CC}">
                    <c16:uniqueId val="{00000016-7056-470F-8047-391829536EAC}"/>
                  </c:ext>
                </c:extLst>
              </c15:ser>
            </c15:filteredBarSeries>
          </c:ext>
        </c:extLst>
      </c:barChart>
      <c:lineChart>
        <c:grouping val="standard"/>
        <c:varyColors val="0"/>
        <c:ser>
          <c:idx val="22"/>
          <c:order val="22"/>
          <c:tx>
            <c:strRef>
              <c:f>'Developed Metres Schedule'!$A$24</c:f>
              <c:strCache>
                <c:ptCount val="1"/>
                <c:pt idx="0">
                  <c:v> Grand Total </c:v>
                </c:pt>
              </c:strCache>
            </c:strRef>
          </c:tx>
          <c:spPr>
            <a:ln w="28575" cap="rnd">
              <a:solidFill>
                <a:sysClr val="windowText" lastClr="0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'Developed Metres Schedule'!$B$1:$AO$1</c15:sqref>
                  </c15:fullRef>
                </c:ext>
              </c:extLst>
              <c:f>'Developed Metres Schedule'!$C$1:$P$1</c:f>
              <c:numCache>
                <c:formatCode>mmm\-yy</c:formatCode>
                <c:ptCount val="14"/>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numCache>
            </c:numRef>
          </c:cat>
          <c:val>
            <c:numRef>
              <c:extLst>
                <c:ext xmlns:c15="http://schemas.microsoft.com/office/drawing/2012/chart" uri="{02D57815-91ED-43cb-92C2-25804820EDAC}">
                  <c15:fullRef>
                    <c15:sqref>'Developed Metres Schedule'!$B$24:$AO$24</c15:sqref>
                  </c15:fullRef>
                </c:ext>
              </c:extLst>
              <c:f>'Developed Metres Schedule'!$C$24:$P$24</c:f>
              <c:numCache>
                <c:formatCode>_(* #,##0_);_(* \(#,##0\);_(* "-"??_);_(@_)</c:formatCode>
                <c:ptCount val="14"/>
                <c:pt idx="0">
                  <c:v>658</c:v>
                </c:pt>
                <c:pt idx="1">
                  <c:v>745</c:v>
                </c:pt>
                <c:pt idx="2">
                  <c:v>869</c:v>
                </c:pt>
                <c:pt idx="3">
                  <c:v>1141</c:v>
                </c:pt>
                <c:pt idx="4">
                  <c:v>1153</c:v>
                </c:pt>
                <c:pt idx="5">
                  <c:v>1119</c:v>
                </c:pt>
                <c:pt idx="6">
                  <c:v>1184</c:v>
                </c:pt>
                <c:pt idx="7">
                  <c:v>994</c:v>
                </c:pt>
                <c:pt idx="8">
                  <c:v>1082</c:v>
                </c:pt>
                <c:pt idx="9">
                  <c:v>1146</c:v>
                </c:pt>
                <c:pt idx="10">
                  <c:v>1025</c:v>
                </c:pt>
                <c:pt idx="11">
                  <c:v>965</c:v>
                </c:pt>
                <c:pt idx="12">
                  <c:v>1033</c:v>
                </c:pt>
                <c:pt idx="13">
                  <c:v>916</c:v>
                </c:pt>
              </c:numCache>
            </c:numRef>
          </c:val>
          <c:smooth val="0"/>
          <c:extLst>
            <c:ext xmlns:c16="http://schemas.microsoft.com/office/drawing/2014/chart" uri="{C3380CC4-5D6E-409C-BE32-E72D297353CC}">
              <c16:uniqueId val="{00000017-7056-470F-8047-391829536EAC}"/>
            </c:ext>
          </c:extLst>
        </c:ser>
        <c:dLbls>
          <c:showLegendKey val="0"/>
          <c:showVal val="0"/>
          <c:showCatName val="0"/>
          <c:showSerName val="0"/>
          <c:showPercent val="0"/>
          <c:showBubbleSize val="0"/>
        </c:dLbls>
        <c:marker val="1"/>
        <c:smooth val="0"/>
        <c:axId val="1596955584"/>
        <c:axId val="1596978144"/>
      </c:lineChart>
      <c:dateAx>
        <c:axId val="159695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978144"/>
        <c:crosses val="autoZero"/>
        <c:auto val="1"/>
        <c:lblOffset val="100"/>
        <c:baseTimeUnit val="months"/>
      </c:dateAx>
      <c:valAx>
        <c:axId val="159697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Developed Metres Schedule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955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99060</xdr:colOff>
      <xdr:row>4</xdr:row>
      <xdr:rowOff>90170</xdr:rowOff>
    </xdr:from>
    <xdr:to>
      <xdr:col>22</xdr:col>
      <xdr:colOff>60960</xdr:colOff>
      <xdr:row>35</xdr:row>
      <xdr:rowOff>114300</xdr:rowOff>
    </xdr:to>
    <xdr:graphicFrame macro="">
      <xdr:nvGraphicFramePr>
        <xdr:cNvPr id="2" name="Chart 1">
          <a:extLst>
            <a:ext uri="{FF2B5EF4-FFF2-40B4-BE49-F238E27FC236}">
              <a16:creationId xmlns:a16="http://schemas.microsoft.com/office/drawing/2014/main" id="{F0D6A2D8-58B5-46D4-81E7-44B39858C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565595</xdr:colOff>
      <xdr:row>12</xdr:row>
      <xdr:rowOff>135956</xdr:rowOff>
    </xdr:from>
    <xdr:to>
      <xdr:col>14</xdr:col>
      <xdr:colOff>603695</xdr:colOff>
      <xdr:row>15</xdr:row>
      <xdr:rowOff>142306</xdr:rowOff>
    </xdr:to>
    <xdr:sp macro="" textlink="">
      <xdr:nvSpPr>
        <xdr:cNvPr id="5" name="TextBox 4">
          <a:extLst>
            <a:ext uri="{FF2B5EF4-FFF2-40B4-BE49-F238E27FC236}">
              <a16:creationId xmlns:a16="http://schemas.microsoft.com/office/drawing/2014/main" id="{AC251E45-2AFB-43B4-AB26-F0A5B9FDD89D}"/>
            </a:ext>
          </a:extLst>
        </xdr:cNvPr>
        <xdr:cNvSpPr txBox="1"/>
      </xdr:nvSpPr>
      <xdr:spPr>
        <a:xfrm>
          <a:off x="7880795" y="2297265"/>
          <a:ext cx="1257300" cy="546677"/>
        </a:xfrm>
        <a:prstGeom prst="rect">
          <a:avLst/>
        </a:prstGeom>
        <a:solidFill>
          <a:sysClr val="window" lastClr="FFFFFF"/>
        </a:solid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Aptos Narrow" panose="02110004020202020204"/>
              <a:ea typeface="+mn-ea"/>
              <a:cs typeface="+mn-cs"/>
            </a:rPr>
            <a:t>Phase 3 Commissioning</a:t>
          </a:r>
        </a:p>
      </xdr:txBody>
    </xdr:sp>
    <xdr:clientData/>
  </xdr:twoCellAnchor>
  <xdr:twoCellAnchor>
    <xdr:from>
      <xdr:col>14</xdr:col>
      <xdr:colOff>457200</xdr:colOff>
      <xdr:row>13</xdr:row>
      <xdr:rowOff>166255</xdr:rowOff>
    </xdr:from>
    <xdr:to>
      <xdr:col>15</xdr:col>
      <xdr:colOff>336468</xdr:colOff>
      <xdr:row>16</xdr:row>
      <xdr:rowOff>97973</xdr:rowOff>
    </xdr:to>
    <xdr:cxnSp macro="">
      <xdr:nvCxnSpPr>
        <xdr:cNvPr id="6" name="Straight Arrow Connector 5">
          <a:extLst>
            <a:ext uri="{FF2B5EF4-FFF2-40B4-BE49-F238E27FC236}">
              <a16:creationId xmlns:a16="http://schemas.microsoft.com/office/drawing/2014/main" id="{19E1B497-001B-4681-A4AB-73FE37CF49C7}"/>
            </a:ext>
          </a:extLst>
        </xdr:cNvPr>
        <xdr:cNvCxnSpPr/>
      </xdr:nvCxnSpPr>
      <xdr:spPr>
        <a:xfrm>
          <a:off x="8991600" y="2507673"/>
          <a:ext cx="488868" cy="472045"/>
        </a:xfrm>
        <a:prstGeom prst="straightConnector1">
          <a:avLst/>
        </a:prstGeom>
        <a:noFill/>
        <a:ln w="9525" cap="flat" cmpd="sng" algn="ctr">
          <a:solidFill>
            <a:sysClr val="windowText" lastClr="000000"/>
          </a:solidFill>
          <a:prstDash val="solid"/>
          <a:miter lim="800000"/>
          <a:tailEnd type="triangle"/>
        </a:ln>
        <a:effectLst/>
      </xdr:spPr>
    </xdr:cxnSp>
    <xdr:clientData/>
  </xdr:twoCellAnchor>
  <xdr:twoCellAnchor>
    <xdr:from>
      <xdr:col>22</xdr:col>
      <xdr:colOff>234040</xdr:colOff>
      <xdr:row>4</xdr:row>
      <xdr:rowOff>130628</xdr:rowOff>
    </xdr:from>
    <xdr:to>
      <xdr:col>42</xdr:col>
      <xdr:colOff>468085</xdr:colOff>
      <xdr:row>35</xdr:row>
      <xdr:rowOff>108856</xdr:rowOff>
    </xdr:to>
    <xdr:graphicFrame macro="">
      <xdr:nvGraphicFramePr>
        <xdr:cNvPr id="11" name="Chart 10">
          <a:extLst>
            <a:ext uri="{FF2B5EF4-FFF2-40B4-BE49-F238E27FC236}">
              <a16:creationId xmlns:a16="http://schemas.microsoft.com/office/drawing/2014/main" id="{F9F3EE23-CCDA-B473-A5D1-D93E16DB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0.03378</cdr:x>
      <cdr:y>0.28753</cdr:y>
    </cdr:from>
    <cdr:to>
      <cdr:x>0.13645</cdr:x>
      <cdr:y>0.39821</cdr:y>
    </cdr:to>
    <cdr:sp macro="" textlink="">
      <cdr:nvSpPr>
        <cdr:cNvPr id="3" name="TextBox 2">
          <a:extLst xmlns:a="http://schemas.openxmlformats.org/drawingml/2006/main">
            <a:ext uri="{FF2B5EF4-FFF2-40B4-BE49-F238E27FC236}">
              <a16:creationId xmlns:a16="http://schemas.microsoft.com/office/drawing/2014/main" id="{2AD28C24-BE4E-B046-5999-573CF73CF1C7}"/>
            </a:ext>
          </a:extLst>
        </cdr:cNvPr>
        <cdr:cNvSpPr txBox="1"/>
      </cdr:nvSpPr>
      <cdr:spPr>
        <a:xfrm xmlns:a="http://schemas.openxmlformats.org/drawingml/2006/main">
          <a:off x="451743" y="1612340"/>
          <a:ext cx="1373016" cy="6206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Lobe Shaft Commissioning</a:t>
          </a:r>
        </a:p>
      </cdr:txBody>
    </cdr:sp>
  </cdr:relSizeAnchor>
  <cdr:relSizeAnchor xmlns:cdr="http://schemas.openxmlformats.org/drawingml/2006/chartDrawing">
    <cdr:from>
      <cdr:x>0.07754</cdr:x>
      <cdr:y>0.36194</cdr:y>
    </cdr:from>
    <cdr:to>
      <cdr:x>0.10034</cdr:x>
      <cdr:y>0.43359</cdr:y>
    </cdr:to>
    <cdr:cxnSp macro="">
      <cdr:nvCxnSpPr>
        <cdr:cNvPr id="7" name="Straight Arrow Connector 6">
          <a:extLst xmlns:a="http://schemas.openxmlformats.org/drawingml/2006/main">
            <a:ext uri="{FF2B5EF4-FFF2-40B4-BE49-F238E27FC236}">
              <a16:creationId xmlns:a16="http://schemas.microsoft.com/office/drawing/2014/main" id="{FFDD7889-6902-6A8F-C294-92EC3E9551EB}"/>
            </a:ext>
          </a:extLst>
        </cdr:cNvPr>
        <cdr:cNvCxnSpPr/>
      </cdr:nvCxnSpPr>
      <cdr:spPr>
        <a:xfrm xmlns:a="http://schemas.openxmlformats.org/drawingml/2006/main">
          <a:off x="1037013" y="2029576"/>
          <a:ext cx="304789" cy="401774"/>
        </a:xfrm>
        <a:prstGeom xmlns:a="http://schemas.openxmlformats.org/drawingml/2006/main" prst="straightConnector1">
          <a:avLst/>
        </a:prstGeom>
        <a:ln xmlns:a="http://schemas.openxmlformats.org/drawingml/2006/main" w="9525">
          <a:solidFill>
            <a:sysClr val="windowText" lastClr="000000"/>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C87A-16A8-444C-A634-34BAABD1AA69}">
  <dimension ref="A38:AS46"/>
  <sheetViews>
    <sheetView showGridLines="0" tabSelected="1" zoomScale="55" zoomScaleNormal="55" workbookViewId="0">
      <selection activeCell="L57" sqref="L57"/>
    </sheetView>
  </sheetViews>
  <sheetFormatPr defaultRowHeight="14.4" x14ac:dyDescent="0.3"/>
  <sheetData>
    <row r="38" spans="1:45" x14ac:dyDescent="0.3">
      <c r="A38" s="8" t="s">
        <v>278</v>
      </c>
      <c r="B38" s="8"/>
      <c r="C38" s="8"/>
      <c r="D38" s="8"/>
      <c r="E38" s="8"/>
      <c r="F38" s="8"/>
      <c r="G38" s="8"/>
      <c r="H38" s="8"/>
      <c r="I38" s="8"/>
      <c r="J38" s="8"/>
      <c r="K38" s="8"/>
      <c r="L38" s="8"/>
      <c r="M38" s="8"/>
      <c r="N38" s="8"/>
      <c r="O38" s="8"/>
      <c r="P38" s="8"/>
      <c r="Q38" s="8"/>
      <c r="R38" s="8"/>
      <c r="S38" s="8"/>
      <c r="T38" s="8"/>
      <c r="U38" s="8"/>
      <c r="V38" s="8"/>
      <c r="W38" s="9"/>
      <c r="X38" s="8" t="s">
        <v>279</v>
      </c>
      <c r="Y38" s="10"/>
      <c r="Z38" s="10"/>
      <c r="AA38" s="10"/>
      <c r="AB38" s="10"/>
      <c r="AC38" s="10"/>
      <c r="AD38" s="10"/>
      <c r="AE38" s="10"/>
      <c r="AF38" s="10"/>
      <c r="AG38" s="10"/>
      <c r="AH38" s="10"/>
      <c r="AI38" s="10"/>
      <c r="AJ38" s="10"/>
      <c r="AK38" s="10"/>
      <c r="AL38" s="10"/>
      <c r="AM38" s="10"/>
      <c r="AN38" s="10"/>
      <c r="AO38" s="10"/>
      <c r="AP38" s="10"/>
      <c r="AQ38" s="10"/>
      <c r="AR38" s="10"/>
      <c r="AS38" s="10"/>
    </row>
    <row r="39" spans="1:45" x14ac:dyDescent="0.3">
      <c r="A39" s="8"/>
      <c r="B39" s="8"/>
      <c r="C39" s="8"/>
      <c r="D39" s="8"/>
      <c r="E39" s="8"/>
      <c r="F39" s="8"/>
      <c r="G39" s="8"/>
      <c r="H39" s="8"/>
      <c r="I39" s="8"/>
      <c r="J39" s="8"/>
      <c r="K39" s="8"/>
      <c r="L39" s="8"/>
      <c r="M39" s="8"/>
      <c r="N39" s="8"/>
      <c r="O39" s="8"/>
      <c r="P39" s="8"/>
      <c r="Q39" s="8"/>
      <c r="R39" s="8"/>
      <c r="S39" s="8"/>
      <c r="T39" s="8"/>
      <c r="U39" s="8"/>
      <c r="V39" s="8"/>
      <c r="W39" s="9"/>
      <c r="X39" s="10"/>
      <c r="Y39" s="10"/>
      <c r="Z39" s="10"/>
      <c r="AA39" s="10"/>
      <c r="AB39" s="10"/>
      <c r="AC39" s="10"/>
      <c r="AD39" s="10"/>
      <c r="AE39" s="10"/>
      <c r="AF39" s="10"/>
      <c r="AG39" s="10"/>
      <c r="AH39" s="10"/>
      <c r="AI39" s="10"/>
      <c r="AJ39" s="10"/>
      <c r="AK39" s="10"/>
      <c r="AL39" s="10"/>
      <c r="AM39" s="10"/>
      <c r="AN39" s="10"/>
      <c r="AO39" s="10"/>
      <c r="AP39" s="10"/>
      <c r="AQ39" s="10"/>
      <c r="AR39" s="10"/>
      <c r="AS39" s="10"/>
    </row>
    <row r="40" spans="1:45" x14ac:dyDescent="0.3">
      <c r="A40" s="8"/>
      <c r="B40" s="8"/>
      <c r="C40" s="8"/>
      <c r="D40" s="8"/>
      <c r="E40" s="8"/>
      <c r="F40" s="8"/>
      <c r="G40" s="8"/>
      <c r="H40" s="8"/>
      <c r="I40" s="8"/>
      <c r="J40" s="8"/>
      <c r="K40" s="8"/>
      <c r="L40" s="8"/>
      <c r="M40" s="8"/>
      <c r="N40" s="8"/>
      <c r="O40" s="8"/>
      <c r="P40" s="8"/>
      <c r="Q40" s="8"/>
      <c r="R40" s="8"/>
      <c r="S40" s="8"/>
      <c r="T40" s="8"/>
      <c r="U40" s="8"/>
      <c r="V40" s="8"/>
      <c r="W40" s="9"/>
      <c r="X40" s="10"/>
      <c r="Y40" s="10"/>
      <c r="Z40" s="10"/>
      <c r="AA40" s="10"/>
      <c r="AB40" s="10"/>
      <c r="AC40" s="10"/>
      <c r="AD40" s="10"/>
      <c r="AE40" s="10"/>
      <c r="AF40" s="10"/>
      <c r="AG40" s="10"/>
      <c r="AH40" s="10"/>
      <c r="AI40" s="10"/>
      <c r="AJ40" s="10"/>
      <c r="AK40" s="10"/>
      <c r="AL40" s="10"/>
      <c r="AM40" s="10"/>
      <c r="AN40" s="10"/>
      <c r="AO40" s="10"/>
      <c r="AP40" s="10"/>
      <c r="AQ40" s="10"/>
      <c r="AR40" s="10"/>
      <c r="AS40" s="10"/>
    </row>
    <row r="41" spans="1:45" x14ac:dyDescent="0.3">
      <c r="A41" s="8"/>
      <c r="B41" s="8"/>
      <c r="C41" s="8"/>
      <c r="D41" s="8"/>
      <c r="E41" s="8"/>
      <c r="F41" s="8"/>
      <c r="G41" s="8"/>
      <c r="H41" s="8"/>
      <c r="I41" s="8"/>
      <c r="J41" s="8"/>
      <c r="K41" s="8"/>
      <c r="L41" s="8"/>
      <c r="M41" s="8"/>
      <c r="N41" s="8"/>
      <c r="O41" s="8"/>
      <c r="P41" s="8"/>
      <c r="Q41" s="8"/>
      <c r="R41" s="8"/>
      <c r="S41" s="8"/>
      <c r="T41" s="8"/>
      <c r="U41" s="8"/>
      <c r="V41" s="8"/>
      <c r="W41" s="9"/>
      <c r="X41" s="10"/>
      <c r="Y41" s="10"/>
      <c r="Z41" s="10"/>
      <c r="AA41" s="10"/>
      <c r="AB41" s="10"/>
      <c r="AC41" s="10"/>
      <c r="AD41" s="10"/>
      <c r="AE41" s="10"/>
      <c r="AF41" s="10"/>
      <c r="AG41" s="10"/>
      <c r="AH41" s="10"/>
      <c r="AI41" s="10"/>
      <c r="AJ41" s="10"/>
      <c r="AK41" s="10"/>
      <c r="AL41" s="10"/>
      <c r="AM41" s="10"/>
      <c r="AN41" s="10"/>
      <c r="AO41" s="10"/>
      <c r="AP41" s="10"/>
      <c r="AQ41" s="10"/>
      <c r="AR41" s="10"/>
      <c r="AS41" s="10"/>
    </row>
    <row r="42" spans="1:45" x14ac:dyDescent="0.3">
      <c r="A42" s="8"/>
      <c r="B42" s="8"/>
      <c r="C42" s="8"/>
      <c r="D42" s="8"/>
      <c r="E42" s="8"/>
      <c r="F42" s="8"/>
      <c r="G42" s="8"/>
      <c r="H42" s="8"/>
      <c r="I42" s="8"/>
      <c r="J42" s="8"/>
      <c r="K42" s="8"/>
      <c r="L42" s="8"/>
      <c r="M42" s="8"/>
      <c r="N42" s="8"/>
      <c r="O42" s="8"/>
      <c r="P42" s="8"/>
      <c r="Q42" s="8"/>
      <c r="R42" s="8"/>
      <c r="S42" s="8"/>
      <c r="T42" s="8"/>
      <c r="U42" s="8"/>
      <c r="V42" s="8"/>
      <c r="W42" s="9"/>
      <c r="X42" s="10"/>
      <c r="Y42" s="10"/>
      <c r="Z42" s="10"/>
      <c r="AA42" s="10"/>
      <c r="AB42" s="10"/>
      <c r="AC42" s="10"/>
      <c r="AD42" s="10"/>
      <c r="AE42" s="10"/>
      <c r="AF42" s="10"/>
      <c r="AG42" s="10"/>
      <c r="AH42" s="10"/>
      <c r="AI42" s="10"/>
      <c r="AJ42" s="10"/>
      <c r="AK42" s="10"/>
      <c r="AL42" s="10"/>
      <c r="AM42" s="10"/>
      <c r="AN42" s="10"/>
      <c r="AO42" s="10"/>
      <c r="AP42" s="10"/>
      <c r="AQ42" s="10"/>
      <c r="AR42" s="10"/>
      <c r="AS42" s="10"/>
    </row>
    <row r="43" spans="1:45" x14ac:dyDescent="0.3">
      <c r="A43" s="8"/>
      <c r="B43" s="8"/>
      <c r="C43" s="8"/>
      <c r="D43" s="8"/>
      <c r="E43" s="8"/>
      <c r="F43" s="8"/>
      <c r="G43" s="8"/>
      <c r="H43" s="8"/>
      <c r="I43" s="8"/>
      <c r="J43" s="8"/>
      <c r="K43" s="8"/>
      <c r="L43" s="8"/>
      <c r="M43" s="8"/>
      <c r="N43" s="8"/>
      <c r="O43" s="8"/>
      <c r="P43" s="8"/>
      <c r="Q43" s="8"/>
      <c r="R43" s="8"/>
      <c r="S43" s="8"/>
      <c r="T43" s="8"/>
      <c r="U43" s="8"/>
      <c r="V43" s="8"/>
      <c r="W43" s="9"/>
      <c r="X43" s="10"/>
      <c r="Y43" s="10"/>
      <c r="Z43" s="10"/>
      <c r="AA43" s="10"/>
      <c r="AB43" s="10"/>
      <c r="AC43" s="10"/>
      <c r="AD43" s="10"/>
      <c r="AE43" s="10"/>
      <c r="AF43" s="10"/>
      <c r="AG43" s="10"/>
      <c r="AH43" s="10"/>
      <c r="AI43" s="10"/>
      <c r="AJ43" s="10"/>
      <c r="AK43" s="10"/>
      <c r="AL43" s="10"/>
      <c r="AM43" s="10"/>
      <c r="AN43" s="10"/>
      <c r="AO43" s="10"/>
      <c r="AP43" s="10"/>
      <c r="AQ43" s="10"/>
      <c r="AR43" s="10"/>
      <c r="AS43" s="10"/>
    </row>
    <row r="44" spans="1:45" ht="93.6" customHeight="1" x14ac:dyDescent="0.3">
      <c r="A44" s="8"/>
      <c r="B44" s="8"/>
      <c r="C44" s="8"/>
      <c r="D44" s="8"/>
      <c r="E44" s="8"/>
      <c r="F44" s="8"/>
      <c r="G44" s="8"/>
      <c r="H44" s="8"/>
      <c r="I44" s="8"/>
      <c r="J44" s="8"/>
      <c r="K44" s="8"/>
      <c r="L44" s="8"/>
      <c r="M44" s="8"/>
      <c r="N44" s="8"/>
      <c r="O44" s="8"/>
      <c r="P44" s="8"/>
      <c r="Q44" s="8"/>
      <c r="R44" s="8"/>
      <c r="S44" s="8"/>
      <c r="T44" s="8"/>
      <c r="U44" s="8"/>
      <c r="V44" s="8"/>
      <c r="W44" s="9"/>
      <c r="X44" s="10"/>
      <c r="Y44" s="10"/>
      <c r="Z44" s="10"/>
      <c r="AA44" s="10"/>
      <c r="AB44" s="10"/>
      <c r="AC44" s="10"/>
      <c r="AD44" s="10"/>
      <c r="AE44" s="10"/>
      <c r="AF44" s="10"/>
      <c r="AG44" s="10"/>
      <c r="AH44" s="10"/>
      <c r="AI44" s="10"/>
      <c r="AJ44" s="10"/>
      <c r="AK44" s="10"/>
      <c r="AL44" s="10"/>
      <c r="AM44" s="10"/>
      <c r="AN44" s="10"/>
      <c r="AO44" s="10"/>
      <c r="AP44" s="10"/>
      <c r="AQ44" s="10"/>
      <c r="AR44" s="10"/>
      <c r="AS44" s="10"/>
    </row>
    <row r="45" spans="1:45" x14ac:dyDescent="0.3">
      <c r="A45" s="8"/>
      <c r="B45" s="8"/>
      <c r="C45" s="8"/>
      <c r="D45" s="8"/>
      <c r="E45" s="8"/>
      <c r="F45" s="8"/>
      <c r="G45" s="8"/>
      <c r="H45" s="8"/>
      <c r="I45" s="8"/>
      <c r="J45" s="8"/>
      <c r="K45" s="8"/>
      <c r="L45" s="8"/>
      <c r="M45" s="8"/>
      <c r="N45" s="8"/>
      <c r="O45" s="8"/>
      <c r="P45" s="8"/>
      <c r="Q45" s="8"/>
      <c r="R45" s="8"/>
      <c r="S45" s="8"/>
      <c r="T45" s="8"/>
      <c r="U45" s="8"/>
      <c r="V45" s="8"/>
      <c r="W45" s="9"/>
      <c r="X45" s="10"/>
      <c r="Y45" s="10"/>
      <c r="Z45" s="10"/>
      <c r="AA45" s="10"/>
      <c r="AB45" s="10"/>
      <c r="AC45" s="10"/>
      <c r="AD45" s="10"/>
      <c r="AE45" s="10"/>
      <c r="AF45" s="10"/>
      <c r="AG45" s="10"/>
      <c r="AH45" s="10"/>
      <c r="AI45" s="10"/>
      <c r="AJ45" s="10"/>
      <c r="AK45" s="10"/>
      <c r="AL45" s="10"/>
      <c r="AM45" s="10"/>
      <c r="AN45" s="10"/>
      <c r="AO45" s="10"/>
      <c r="AP45" s="10"/>
      <c r="AQ45" s="10"/>
      <c r="AR45" s="10"/>
      <c r="AS45" s="10"/>
    </row>
    <row r="46" spans="1:45" x14ac:dyDescent="0.3">
      <c r="A46" s="8"/>
      <c r="B46" s="8"/>
      <c r="C46" s="8"/>
      <c r="D46" s="8"/>
      <c r="E46" s="8"/>
      <c r="F46" s="8"/>
      <c r="G46" s="8"/>
      <c r="H46" s="8"/>
      <c r="I46" s="8"/>
      <c r="J46" s="8"/>
      <c r="K46" s="8"/>
      <c r="L46" s="8"/>
      <c r="M46" s="8"/>
      <c r="N46" s="8"/>
      <c r="O46" s="8"/>
      <c r="P46" s="8"/>
      <c r="Q46" s="8"/>
      <c r="R46" s="8"/>
      <c r="S46" s="8"/>
      <c r="T46" s="8"/>
      <c r="U46" s="8"/>
      <c r="V46" s="8"/>
      <c r="W46" s="9"/>
      <c r="X46" s="9"/>
      <c r="Y46" s="9"/>
      <c r="Z46" s="9"/>
      <c r="AA46" s="9"/>
      <c r="AB46" s="9"/>
      <c r="AC46" s="9"/>
      <c r="AD46" s="9"/>
      <c r="AE46" s="9"/>
      <c r="AF46" s="9"/>
      <c r="AG46" s="9"/>
      <c r="AH46" s="9"/>
      <c r="AI46" s="9"/>
      <c r="AJ46" s="9"/>
      <c r="AK46" s="9"/>
      <c r="AL46" s="9"/>
      <c r="AM46" s="9"/>
      <c r="AN46" s="9"/>
      <c r="AO46" s="9"/>
      <c r="AP46" s="9"/>
      <c r="AQ46" s="9"/>
      <c r="AR46" s="9"/>
      <c r="AS46" s="9"/>
    </row>
  </sheetData>
  <mergeCells count="2">
    <mergeCell ref="A38:V46"/>
    <mergeCell ref="X38:AS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1A2BA-988C-4B52-9166-27ACFECE48C2}">
  <dimension ref="A1:AW523"/>
  <sheetViews>
    <sheetView workbookViewId="0">
      <pane xSplit="3" ySplit="1" topLeftCell="F10" activePane="bottomRight" state="frozen"/>
      <selection pane="topRight" activeCell="D1" sqref="D1"/>
      <selection pane="bottomLeft" activeCell="A2" sqref="A2"/>
      <selection pane="bottomRight" activeCell="J18" sqref="J18"/>
    </sheetView>
  </sheetViews>
  <sheetFormatPr defaultRowHeight="14.4" outlineLevelRow="1" x14ac:dyDescent="0.3"/>
  <cols>
    <col min="2" max="2" width="15.21875" bestFit="1" customWidth="1"/>
    <col min="3" max="3" width="20.109375" bestFit="1" customWidth="1"/>
    <col min="4" max="4" width="10.5546875" bestFit="1" customWidth="1"/>
    <col min="5" max="6" width="10.44140625" bestFit="1" customWidth="1"/>
    <col min="7" max="7" width="9" bestFit="1" customWidth="1"/>
    <col min="8" max="8" width="10.21875" bestFit="1" customWidth="1"/>
    <col min="9" max="24" width="9" bestFit="1" customWidth="1"/>
    <col min="44" max="44" width="10.21875" bestFit="1" customWidth="1"/>
  </cols>
  <sheetData>
    <row r="1" spans="1:49" s="2" customFormat="1" x14ac:dyDescent="0.3">
      <c r="D1" s="2">
        <v>45444</v>
      </c>
      <c r="E1" s="2">
        <v>45474</v>
      </c>
      <c r="F1" s="2">
        <v>45505</v>
      </c>
      <c r="G1" s="2">
        <v>45536</v>
      </c>
      <c r="H1" s="2">
        <v>45566</v>
      </c>
      <c r="I1" s="2">
        <v>45597</v>
      </c>
      <c r="J1" s="2">
        <v>45627</v>
      </c>
      <c r="K1" s="2">
        <v>45658</v>
      </c>
      <c r="L1" s="2">
        <v>45689</v>
      </c>
      <c r="M1" s="2">
        <v>45717</v>
      </c>
      <c r="N1" s="2">
        <v>45748</v>
      </c>
      <c r="O1" s="2">
        <v>45778</v>
      </c>
      <c r="P1" s="2">
        <v>45809</v>
      </c>
      <c r="Q1" s="2">
        <v>45839</v>
      </c>
      <c r="R1" s="2">
        <v>45870</v>
      </c>
      <c r="S1" s="2">
        <v>45901</v>
      </c>
      <c r="T1" s="2">
        <v>45931</v>
      </c>
      <c r="U1" s="2">
        <v>45962</v>
      </c>
      <c r="V1" s="2">
        <v>45992</v>
      </c>
      <c r="W1" s="2">
        <v>46023</v>
      </c>
      <c r="X1" s="2">
        <v>46054</v>
      </c>
      <c r="Y1" s="2">
        <v>46082</v>
      </c>
      <c r="Z1" s="2">
        <v>46113</v>
      </c>
      <c r="AA1" s="2">
        <v>46143</v>
      </c>
      <c r="AB1" s="2">
        <v>46174</v>
      </c>
      <c r="AC1" s="2">
        <v>46204</v>
      </c>
      <c r="AD1" s="2">
        <v>46235</v>
      </c>
      <c r="AE1" s="2">
        <v>46266</v>
      </c>
      <c r="AF1" s="2">
        <v>46296</v>
      </c>
      <c r="AG1" s="2">
        <v>46327</v>
      </c>
      <c r="AH1" s="2">
        <v>46357</v>
      </c>
      <c r="AI1" s="2">
        <v>46388</v>
      </c>
      <c r="AJ1" s="2">
        <v>46447</v>
      </c>
      <c r="AK1" s="2">
        <v>46508</v>
      </c>
      <c r="AL1" s="2">
        <v>46539</v>
      </c>
      <c r="AM1" s="2">
        <v>46569</v>
      </c>
      <c r="AN1" s="2">
        <v>46600</v>
      </c>
      <c r="AO1" s="2">
        <v>46631</v>
      </c>
      <c r="AP1" s="2">
        <v>46661</v>
      </c>
      <c r="AQ1" s="2">
        <v>46692</v>
      </c>
    </row>
    <row r="2" spans="1:49" hidden="1" outlineLevel="1" x14ac:dyDescent="0.3">
      <c r="A2" t="s">
        <v>151</v>
      </c>
      <c r="B2" t="s">
        <v>152</v>
      </c>
      <c r="C2" t="s">
        <v>3</v>
      </c>
      <c r="G2" s="1"/>
      <c r="P2">
        <v>4776</v>
      </c>
      <c r="AW2" s="1"/>
    </row>
    <row r="3" spans="1:49" hidden="1" outlineLevel="1" x14ac:dyDescent="0.3">
      <c r="A3" t="s">
        <v>151</v>
      </c>
      <c r="B3" t="s">
        <v>152</v>
      </c>
      <c r="C3" t="s">
        <v>4</v>
      </c>
      <c r="P3">
        <v>0.52</v>
      </c>
    </row>
    <row r="4" spans="1:49" hidden="1" outlineLevel="1" x14ac:dyDescent="0.3">
      <c r="A4" t="s">
        <v>151</v>
      </c>
      <c r="B4" t="s">
        <v>153</v>
      </c>
      <c r="C4" t="s">
        <v>3</v>
      </c>
      <c r="J4" s="1"/>
      <c r="AB4">
        <v>13884</v>
      </c>
      <c r="AW4" s="1"/>
    </row>
    <row r="5" spans="1:49" hidden="1" outlineLevel="1" x14ac:dyDescent="0.3">
      <c r="A5" t="s">
        <v>151</v>
      </c>
      <c r="B5" t="s">
        <v>153</v>
      </c>
      <c r="C5" t="s">
        <v>4</v>
      </c>
      <c r="AB5">
        <v>0.47</v>
      </c>
    </row>
    <row r="6" spans="1:49" hidden="1" outlineLevel="1" x14ac:dyDescent="0.3">
      <c r="A6" t="s">
        <v>151</v>
      </c>
      <c r="B6" t="s">
        <v>154</v>
      </c>
      <c r="C6" t="s">
        <v>3</v>
      </c>
      <c r="P6" s="1"/>
      <c r="AE6">
        <v>16402</v>
      </c>
      <c r="AW6" s="1"/>
    </row>
    <row r="7" spans="1:49" hidden="1" outlineLevel="1" x14ac:dyDescent="0.3">
      <c r="A7" t="s">
        <v>151</v>
      </c>
      <c r="B7" t="s">
        <v>154</v>
      </c>
      <c r="C7" t="s">
        <v>4</v>
      </c>
      <c r="AE7">
        <v>0.36</v>
      </c>
    </row>
    <row r="8" spans="1:49" hidden="1" outlineLevel="1" x14ac:dyDescent="0.3">
      <c r="A8" t="s">
        <v>151</v>
      </c>
      <c r="B8" t="s">
        <v>155</v>
      </c>
      <c r="C8" t="s">
        <v>3</v>
      </c>
      <c r="R8" s="1"/>
      <c r="AL8">
        <v>4138</v>
      </c>
      <c r="AW8" s="1"/>
    </row>
    <row r="9" spans="1:49" hidden="1" outlineLevel="1" x14ac:dyDescent="0.3">
      <c r="A9" t="s">
        <v>151</v>
      </c>
      <c r="B9" t="s">
        <v>155</v>
      </c>
      <c r="C9" t="s">
        <v>4</v>
      </c>
      <c r="AL9">
        <v>3.71</v>
      </c>
    </row>
    <row r="10" spans="1:49" collapsed="1" x14ac:dyDescent="0.3">
      <c r="A10" t="s">
        <v>156</v>
      </c>
      <c r="B10" t="s">
        <v>156</v>
      </c>
      <c r="C10" t="s">
        <v>3</v>
      </c>
      <c r="G10" s="1"/>
      <c r="J10" s="1"/>
      <c r="P10" s="1">
        <v>4776</v>
      </c>
      <c r="R10" s="1"/>
      <c r="AB10">
        <v>13884</v>
      </c>
      <c r="AE10">
        <v>16402</v>
      </c>
      <c r="AL10">
        <v>4138</v>
      </c>
      <c r="AW10" s="1"/>
    </row>
    <row r="11" spans="1:49" x14ac:dyDescent="0.3">
      <c r="A11" t="s">
        <v>156</v>
      </c>
      <c r="B11" t="s">
        <v>156</v>
      </c>
      <c r="C11" t="s">
        <v>4</v>
      </c>
      <c r="P11">
        <v>0.52</v>
      </c>
      <c r="AB11">
        <v>0.47</v>
      </c>
      <c r="AE11">
        <v>0.36</v>
      </c>
      <c r="AL11">
        <v>3.71</v>
      </c>
    </row>
    <row r="12" spans="1:49" outlineLevel="1" x14ac:dyDescent="0.3">
      <c r="A12" t="s">
        <v>157</v>
      </c>
      <c r="B12" t="s">
        <v>158</v>
      </c>
      <c r="C12" t="s">
        <v>3</v>
      </c>
      <c r="D12" s="1"/>
      <c r="AW12" s="1"/>
    </row>
    <row r="13" spans="1:49" outlineLevel="1" x14ac:dyDescent="0.3">
      <c r="A13" t="s">
        <v>157</v>
      </c>
      <c r="B13" t="s">
        <v>158</v>
      </c>
      <c r="C13" t="s">
        <v>4</v>
      </c>
    </row>
    <row r="14" spans="1:49" outlineLevel="1" x14ac:dyDescent="0.3">
      <c r="A14" t="s">
        <v>157</v>
      </c>
      <c r="B14" t="s">
        <v>159</v>
      </c>
      <c r="C14" t="s">
        <v>3</v>
      </c>
      <c r="I14" s="1">
        <v>11200</v>
      </c>
      <c r="AW14" s="1"/>
    </row>
    <row r="15" spans="1:49" outlineLevel="1" x14ac:dyDescent="0.3">
      <c r="A15" t="s">
        <v>157</v>
      </c>
      <c r="B15" t="s">
        <v>159</v>
      </c>
      <c r="C15" t="s">
        <v>4</v>
      </c>
      <c r="I15">
        <v>2.5499999999999998</v>
      </c>
    </row>
    <row r="16" spans="1:49" outlineLevel="1" x14ac:dyDescent="0.3">
      <c r="A16" t="s">
        <v>157</v>
      </c>
      <c r="B16" t="s">
        <v>160</v>
      </c>
      <c r="C16" t="s">
        <v>3</v>
      </c>
      <c r="J16" s="1">
        <v>5143</v>
      </c>
      <c r="AW16" s="1"/>
    </row>
    <row r="17" spans="1:49" outlineLevel="1" x14ac:dyDescent="0.3">
      <c r="A17" t="s">
        <v>157</v>
      </c>
      <c r="B17" t="s">
        <v>160</v>
      </c>
      <c r="C17" t="s">
        <v>4</v>
      </c>
      <c r="J17">
        <v>0.8</v>
      </c>
    </row>
    <row r="18" spans="1:49" outlineLevel="1" x14ac:dyDescent="0.3">
      <c r="A18" t="s">
        <v>157</v>
      </c>
      <c r="B18" t="s">
        <v>161</v>
      </c>
      <c r="C18" t="s">
        <v>3</v>
      </c>
      <c r="J18">
        <v>7459</v>
      </c>
      <c r="K18" s="1"/>
      <c r="AW18" s="1"/>
    </row>
    <row r="19" spans="1:49" outlineLevel="1" x14ac:dyDescent="0.3">
      <c r="A19" t="s">
        <v>157</v>
      </c>
      <c r="B19" t="s">
        <v>161</v>
      </c>
      <c r="C19" t="s">
        <v>4</v>
      </c>
      <c r="J19">
        <v>1.72</v>
      </c>
    </row>
    <row r="20" spans="1:49" outlineLevel="1" x14ac:dyDescent="0.3">
      <c r="A20" t="s">
        <v>157</v>
      </c>
      <c r="B20" t="s">
        <v>162</v>
      </c>
      <c r="C20" t="s">
        <v>3</v>
      </c>
      <c r="L20" s="1"/>
      <c r="P20">
        <v>3243</v>
      </c>
      <c r="AW20" s="1"/>
    </row>
    <row r="21" spans="1:49" outlineLevel="1" x14ac:dyDescent="0.3">
      <c r="A21" t="s">
        <v>157</v>
      </c>
      <c r="B21" t="s">
        <v>162</v>
      </c>
      <c r="C21" t="s">
        <v>4</v>
      </c>
      <c r="P21">
        <v>1.58</v>
      </c>
    </row>
    <row r="22" spans="1:49" outlineLevel="1" x14ac:dyDescent="0.3">
      <c r="A22" t="s">
        <v>157</v>
      </c>
      <c r="B22" t="s">
        <v>163</v>
      </c>
      <c r="C22" t="s">
        <v>3</v>
      </c>
      <c r="N22" s="1"/>
      <c r="Q22">
        <v>3101</v>
      </c>
      <c r="AW22" s="1"/>
    </row>
    <row r="23" spans="1:49" outlineLevel="1" x14ac:dyDescent="0.3">
      <c r="A23" t="s">
        <v>157</v>
      </c>
      <c r="B23" t="s">
        <v>163</v>
      </c>
      <c r="C23" t="s">
        <v>4</v>
      </c>
      <c r="Q23">
        <v>2.2000000000000002</v>
      </c>
    </row>
    <row r="24" spans="1:49" outlineLevel="1" x14ac:dyDescent="0.3">
      <c r="A24" t="s">
        <v>157</v>
      </c>
      <c r="B24" t="s">
        <v>164</v>
      </c>
      <c r="C24" t="s">
        <v>3</v>
      </c>
      <c r="O24" s="1"/>
      <c r="R24">
        <v>14789</v>
      </c>
      <c r="AW24" s="1"/>
    </row>
    <row r="25" spans="1:49" outlineLevel="1" x14ac:dyDescent="0.3">
      <c r="A25" t="s">
        <v>157</v>
      </c>
      <c r="B25" t="s">
        <v>164</v>
      </c>
      <c r="C25" t="s">
        <v>4</v>
      </c>
      <c r="R25">
        <v>2.5299999999999998</v>
      </c>
    </row>
    <row r="26" spans="1:49" outlineLevel="1" x14ac:dyDescent="0.3">
      <c r="A26" t="s">
        <v>157</v>
      </c>
      <c r="B26" t="s">
        <v>165</v>
      </c>
      <c r="C26" t="s">
        <v>3</v>
      </c>
      <c r="O26" s="1"/>
      <c r="S26">
        <v>15215</v>
      </c>
      <c r="AW26" s="1"/>
    </row>
    <row r="27" spans="1:49" outlineLevel="1" x14ac:dyDescent="0.3">
      <c r="A27" t="s">
        <v>157</v>
      </c>
      <c r="B27" t="s">
        <v>165</v>
      </c>
      <c r="C27" t="s">
        <v>4</v>
      </c>
      <c r="S27">
        <v>2.63</v>
      </c>
    </row>
    <row r="28" spans="1:49" x14ac:dyDescent="0.3">
      <c r="A28" t="s">
        <v>166</v>
      </c>
      <c r="B28" t="s">
        <v>166</v>
      </c>
      <c r="C28" t="s">
        <v>3</v>
      </c>
      <c r="D28" s="1"/>
      <c r="H28">
        <v>12055</v>
      </c>
      <c r="I28" s="1">
        <v>11200</v>
      </c>
      <c r="J28" s="1">
        <v>12602</v>
      </c>
      <c r="K28" s="1"/>
      <c r="L28" s="1"/>
      <c r="N28" s="1"/>
      <c r="O28" s="1"/>
      <c r="P28">
        <v>3243</v>
      </c>
      <c r="Q28">
        <v>3101</v>
      </c>
      <c r="R28">
        <v>14789</v>
      </c>
      <c r="S28">
        <v>15215</v>
      </c>
      <c r="AW28" s="1"/>
    </row>
    <row r="29" spans="1:49" x14ac:dyDescent="0.3">
      <c r="A29" t="s">
        <v>166</v>
      </c>
      <c r="B29" t="s">
        <v>166</v>
      </c>
      <c r="C29" t="s">
        <v>4</v>
      </c>
      <c r="H29">
        <v>3.11</v>
      </c>
      <c r="I29">
        <v>2.5499999999999998</v>
      </c>
      <c r="J29">
        <v>1.35</v>
      </c>
      <c r="P29">
        <v>1.58</v>
      </c>
      <c r="Q29">
        <v>2.2000000000000002</v>
      </c>
      <c r="R29">
        <v>2.5299999999999998</v>
      </c>
      <c r="S29">
        <v>2.63</v>
      </c>
    </row>
    <row r="30" spans="1:49" hidden="1" outlineLevel="1" x14ac:dyDescent="0.3">
      <c r="A30" t="s">
        <v>167</v>
      </c>
      <c r="B30" t="s">
        <v>168</v>
      </c>
      <c r="C30" t="s">
        <v>3</v>
      </c>
      <c r="D30" s="1"/>
      <c r="AW30" s="1"/>
    </row>
    <row r="31" spans="1:49" hidden="1" outlineLevel="1" x14ac:dyDescent="0.3">
      <c r="A31" t="s">
        <v>167</v>
      </c>
      <c r="B31" t="s">
        <v>168</v>
      </c>
      <c r="C31" t="s">
        <v>4</v>
      </c>
    </row>
    <row r="32" spans="1:49" hidden="1" outlineLevel="1" x14ac:dyDescent="0.3">
      <c r="A32" t="s">
        <v>167</v>
      </c>
      <c r="B32" t="s">
        <v>169</v>
      </c>
      <c r="C32" t="s">
        <v>3</v>
      </c>
      <c r="G32" s="1"/>
      <c r="AW32" s="1"/>
    </row>
    <row r="33" spans="1:49" hidden="1" outlineLevel="1" x14ac:dyDescent="0.3">
      <c r="A33" t="s">
        <v>167</v>
      </c>
      <c r="B33" t="s">
        <v>169</v>
      </c>
      <c r="C33" t="s">
        <v>4</v>
      </c>
    </row>
    <row r="34" spans="1:49" hidden="1" outlineLevel="1" x14ac:dyDescent="0.3">
      <c r="A34" t="s">
        <v>167</v>
      </c>
      <c r="B34" t="s">
        <v>170</v>
      </c>
      <c r="C34" t="s">
        <v>3</v>
      </c>
      <c r="G34" s="1"/>
      <c r="AW34" s="1"/>
    </row>
    <row r="35" spans="1:49" hidden="1" outlineLevel="1" x14ac:dyDescent="0.3">
      <c r="A35" t="s">
        <v>167</v>
      </c>
      <c r="B35" t="s">
        <v>170</v>
      </c>
      <c r="C35" t="s">
        <v>4</v>
      </c>
    </row>
    <row r="36" spans="1:49" hidden="1" outlineLevel="1" x14ac:dyDescent="0.3">
      <c r="A36" t="s">
        <v>167</v>
      </c>
      <c r="B36" t="s">
        <v>171</v>
      </c>
      <c r="C36" t="s">
        <v>3</v>
      </c>
      <c r="D36" s="1"/>
      <c r="AW36" s="1"/>
    </row>
    <row r="37" spans="1:49" hidden="1" outlineLevel="1" x14ac:dyDescent="0.3">
      <c r="A37" t="s">
        <v>167</v>
      </c>
      <c r="B37" t="s">
        <v>171</v>
      </c>
      <c r="C37" t="s">
        <v>4</v>
      </c>
    </row>
    <row r="38" spans="1:49" hidden="1" outlineLevel="1" x14ac:dyDescent="0.3">
      <c r="A38" t="s">
        <v>167</v>
      </c>
      <c r="B38" t="s">
        <v>172</v>
      </c>
      <c r="C38" t="s">
        <v>3</v>
      </c>
      <c r="E38" s="1"/>
      <c r="AW38" s="1"/>
    </row>
    <row r="39" spans="1:49" hidden="1" outlineLevel="1" x14ac:dyDescent="0.3">
      <c r="A39" t="s">
        <v>167</v>
      </c>
      <c r="B39" t="s">
        <v>172</v>
      </c>
      <c r="C39" t="s">
        <v>4</v>
      </c>
    </row>
    <row r="40" spans="1:49" hidden="1" outlineLevel="1" x14ac:dyDescent="0.3">
      <c r="A40" t="s">
        <v>167</v>
      </c>
      <c r="B40" t="s">
        <v>173</v>
      </c>
      <c r="C40" t="s">
        <v>3</v>
      </c>
      <c r="E40" s="1"/>
      <c r="AW40" s="1"/>
    </row>
    <row r="41" spans="1:49" hidden="1" outlineLevel="1" x14ac:dyDescent="0.3">
      <c r="A41" t="s">
        <v>167</v>
      </c>
      <c r="B41" t="s">
        <v>173</v>
      </c>
      <c r="C41" t="s">
        <v>4</v>
      </c>
    </row>
    <row r="42" spans="1:49" hidden="1" outlineLevel="1" x14ac:dyDescent="0.3">
      <c r="A42" t="s">
        <v>167</v>
      </c>
      <c r="B42" t="s">
        <v>174</v>
      </c>
      <c r="C42" t="s">
        <v>3</v>
      </c>
      <c r="D42" s="1"/>
      <c r="AW42" s="1"/>
    </row>
    <row r="43" spans="1:49" hidden="1" outlineLevel="1" x14ac:dyDescent="0.3">
      <c r="A43" t="s">
        <v>167</v>
      </c>
      <c r="B43" t="s">
        <v>174</v>
      </c>
      <c r="C43" t="s">
        <v>4</v>
      </c>
    </row>
    <row r="44" spans="1:49" hidden="1" outlineLevel="1" x14ac:dyDescent="0.3">
      <c r="A44" t="s">
        <v>167</v>
      </c>
      <c r="B44" t="s">
        <v>175</v>
      </c>
      <c r="C44" t="s">
        <v>3</v>
      </c>
      <c r="E44" s="1"/>
      <c r="AW44" s="1"/>
    </row>
    <row r="45" spans="1:49" hidden="1" outlineLevel="1" x14ac:dyDescent="0.3">
      <c r="A45" t="s">
        <v>167</v>
      </c>
      <c r="B45" t="s">
        <v>175</v>
      </c>
      <c r="C45" t="s">
        <v>4</v>
      </c>
    </row>
    <row r="46" spans="1:49" hidden="1" outlineLevel="1" x14ac:dyDescent="0.3">
      <c r="A46" t="s">
        <v>167</v>
      </c>
      <c r="B46" t="s">
        <v>176</v>
      </c>
      <c r="C46" t="s">
        <v>3</v>
      </c>
      <c r="D46" s="3"/>
      <c r="F46" s="1"/>
      <c r="AW46" s="1"/>
    </row>
    <row r="47" spans="1:49" hidden="1" outlineLevel="1" x14ac:dyDescent="0.3">
      <c r="A47" t="s">
        <v>167</v>
      </c>
      <c r="B47" t="s">
        <v>176</v>
      </c>
      <c r="C47" t="s">
        <v>4</v>
      </c>
    </row>
    <row r="48" spans="1:49" hidden="1" outlineLevel="1" x14ac:dyDescent="0.3">
      <c r="A48" t="s">
        <v>167</v>
      </c>
      <c r="B48" t="s">
        <v>177</v>
      </c>
      <c r="C48" t="s">
        <v>3</v>
      </c>
      <c r="D48" s="1"/>
      <c r="AW48" s="1"/>
    </row>
    <row r="49" spans="1:49" hidden="1" outlineLevel="1" x14ac:dyDescent="0.3">
      <c r="A49" t="s">
        <v>167</v>
      </c>
      <c r="B49" t="s">
        <v>177</v>
      </c>
      <c r="C49" t="s">
        <v>4</v>
      </c>
    </row>
    <row r="50" spans="1:49" hidden="1" outlineLevel="1" x14ac:dyDescent="0.3">
      <c r="A50" t="s">
        <v>167</v>
      </c>
      <c r="B50" t="s">
        <v>178</v>
      </c>
      <c r="C50" t="s">
        <v>3</v>
      </c>
      <c r="D50" s="1"/>
      <c r="AW50" s="1"/>
    </row>
    <row r="51" spans="1:49" hidden="1" outlineLevel="1" x14ac:dyDescent="0.3">
      <c r="A51" t="s">
        <v>167</v>
      </c>
      <c r="B51" t="s">
        <v>178</v>
      </c>
      <c r="C51" t="s">
        <v>4</v>
      </c>
    </row>
    <row r="52" spans="1:49" hidden="1" outlineLevel="1" x14ac:dyDescent="0.3">
      <c r="A52" t="s">
        <v>167</v>
      </c>
      <c r="B52" t="s">
        <v>179</v>
      </c>
      <c r="C52" t="s">
        <v>3</v>
      </c>
      <c r="G52" s="1"/>
      <c r="AW52" s="1"/>
    </row>
    <row r="53" spans="1:49" hidden="1" outlineLevel="1" x14ac:dyDescent="0.3">
      <c r="A53" t="s">
        <v>167</v>
      </c>
      <c r="B53" t="s">
        <v>179</v>
      </c>
      <c r="C53" t="s">
        <v>4</v>
      </c>
    </row>
    <row r="54" spans="1:49" hidden="1" outlineLevel="1" x14ac:dyDescent="0.3">
      <c r="A54" t="s">
        <v>167</v>
      </c>
      <c r="B54" t="s">
        <v>180</v>
      </c>
      <c r="C54" t="s">
        <v>3</v>
      </c>
      <c r="F54" s="1"/>
      <c r="AW54" s="1"/>
    </row>
    <row r="55" spans="1:49" hidden="1" outlineLevel="1" x14ac:dyDescent="0.3">
      <c r="A55" t="s">
        <v>167</v>
      </c>
      <c r="B55" t="s">
        <v>180</v>
      </c>
      <c r="C55" t="s">
        <v>4</v>
      </c>
    </row>
    <row r="56" spans="1:49" hidden="1" outlineLevel="1" x14ac:dyDescent="0.3">
      <c r="A56" t="s">
        <v>167</v>
      </c>
      <c r="B56" t="s">
        <v>181</v>
      </c>
      <c r="C56" t="s">
        <v>3</v>
      </c>
      <c r="F56" s="1"/>
      <c r="AW56" s="1"/>
    </row>
    <row r="57" spans="1:49" hidden="1" outlineLevel="1" x14ac:dyDescent="0.3">
      <c r="A57" t="s">
        <v>167</v>
      </c>
      <c r="B57" t="s">
        <v>181</v>
      </c>
      <c r="C57" t="s">
        <v>4</v>
      </c>
    </row>
    <row r="58" spans="1:49" hidden="1" outlineLevel="1" x14ac:dyDescent="0.3">
      <c r="A58" t="s">
        <v>167</v>
      </c>
      <c r="B58" t="s">
        <v>182</v>
      </c>
      <c r="C58" t="s">
        <v>3</v>
      </c>
      <c r="F58" s="1"/>
      <c r="J58">
        <v>8489</v>
      </c>
      <c r="AW58" s="1"/>
    </row>
    <row r="59" spans="1:49" hidden="1" outlineLevel="1" x14ac:dyDescent="0.3">
      <c r="A59" t="s">
        <v>167</v>
      </c>
      <c r="B59" t="s">
        <v>182</v>
      </c>
      <c r="C59" t="s">
        <v>4</v>
      </c>
      <c r="J59">
        <v>1.81</v>
      </c>
    </row>
    <row r="60" spans="1:49" collapsed="1" x14ac:dyDescent="0.3">
      <c r="A60" t="s">
        <v>183</v>
      </c>
      <c r="B60" t="s">
        <v>183</v>
      </c>
      <c r="C60" t="s">
        <v>3</v>
      </c>
      <c r="D60" s="3"/>
      <c r="E60" s="3"/>
      <c r="F60" s="3"/>
      <c r="G60" s="3"/>
      <c r="H60" s="3"/>
      <c r="I60" s="3"/>
      <c r="J60" s="3">
        <v>5456</v>
      </c>
      <c r="K60" s="3"/>
      <c r="L60" s="3"/>
      <c r="M60" s="3"/>
      <c r="N60" s="3"/>
      <c r="O60" s="3"/>
      <c r="P60" s="3"/>
      <c r="Q60" s="3"/>
      <c r="R60" s="3"/>
      <c r="S60" s="3"/>
      <c r="T60" s="3"/>
      <c r="U60" s="3"/>
      <c r="V60" s="3"/>
      <c r="W60" s="3"/>
      <c r="X60" s="3"/>
      <c r="AW60" s="1"/>
    </row>
    <row r="61" spans="1:49" x14ac:dyDescent="0.3">
      <c r="A61" t="s">
        <v>183</v>
      </c>
      <c r="B61" t="s">
        <v>183</v>
      </c>
      <c r="C61" t="s">
        <v>4</v>
      </c>
      <c r="D61" s="3"/>
      <c r="E61" s="3"/>
      <c r="F61" s="3"/>
      <c r="G61" s="3"/>
      <c r="H61" s="3"/>
      <c r="I61" s="3"/>
      <c r="J61" s="3">
        <v>1.68</v>
      </c>
      <c r="K61" s="3"/>
      <c r="L61" s="3"/>
      <c r="M61" s="3"/>
      <c r="N61" s="3"/>
      <c r="O61" s="3"/>
      <c r="P61" s="3"/>
      <c r="Q61" s="3"/>
      <c r="R61" s="3"/>
      <c r="S61" s="3"/>
      <c r="T61" s="3"/>
      <c r="U61" s="3"/>
      <c r="V61" s="3"/>
      <c r="W61" s="3"/>
      <c r="X61" s="3"/>
    </row>
    <row r="62" spans="1:49" hidden="1" outlineLevel="1" x14ac:dyDescent="0.3">
      <c r="A62" t="s">
        <v>184</v>
      </c>
      <c r="B62" t="s">
        <v>185</v>
      </c>
      <c r="C62" t="s">
        <v>3</v>
      </c>
      <c r="L62" s="1"/>
      <c r="M62">
        <v>4015</v>
      </c>
      <c r="AW62" s="1"/>
    </row>
    <row r="63" spans="1:49" hidden="1" outlineLevel="1" x14ac:dyDescent="0.3">
      <c r="A63" t="s">
        <v>184</v>
      </c>
      <c r="B63" t="s">
        <v>185</v>
      </c>
      <c r="C63" t="s">
        <v>4</v>
      </c>
      <c r="M63">
        <v>3.33</v>
      </c>
    </row>
    <row r="64" spans="1:49" hidden="1" outlineLevel="1" x14ac:dyDescent="0.3">
      <c r="A64" t="s">
        <v>184</v>
      </c>
      <c r="B64" t="s">
        <v>186</v>
      </c>
      <c r="C64" t="s">
        <v>3</v>
      </c>
      <c r="L64" s="1"/>
      <c r="M64">
        <v>2470</v>
      </c>
      <c r="AW64" s="1"/>
    </row>
    <row r="65" spans="1:49" hidden="1" outlineLevel="1" x14ac:dyDescent="0.3">
      <c r="A65" t="s">
        <v>184</v>
      </c>
      <c r="B65" t="s">
        <v>186</v>
      </c>
      <c r="C65" t="s">
        <v>4</v>
      </c>
      <c r="M65">
        <v>2.94</v>
      </c>
    </row>
    <row r="66" spans="1:49" hidden="1" outlineLevel="1" x14ac:dyDescent="0.3">
      <c r="A66" t="s">
        <v>184</v>
      </c>
      <c r="B66" t="s">
        <v>187</v>
      </c>
      <c r="C66" t="s">
        <v>3</v>
      </c>
      <c r="L66" s="1"/>
      <c r="N66">
        <v>2645</v>
      </c>
      <c r="AW66" s="1"/>
    </row>
    <row r="67" spans="1:49" hidden="1" outlineLevel="1" x14ac:dyDescent="0.3">
      <c r="A67" t="s">
        <v>184</v>
      </c>
      <c r="B67" t="s">
        <v>187</v>
      </c>
      <c r="C67" t="s">
        <v>4</v>
      </c>
      <c r="N67">
        <v>1.89</v>
      </c>
    </row>
    <row r="68" spans="1:49" hidden="1" outlineLevel="1" x14ac:dyDescent="0.3">
      <c r="A68" t="s">
        <v>184</v>
      </c>
      <c r="B68" t="s">
        <v>188</v>
      </c>
      <c r="C68" t="s">
        <v>3</v>
      </c>
      <c r="S68" s="1"/>
      <c r="T68">
        <v>5190</v>
      </c>
      <c r="AW68" s="1"/>
    </row>
    <row r="69" spans="1:49" hidden="1" outlineLevel="1" x14ac:dyDescent="0.3">
      <c r="A69" t="s">
        <v>184</v>
      </c>
      <c r="B69" t="s">
        <v>188</v>
      </c>
      <c r="C69" t="s">
        <v>4</v>
      </c>
      <c r="T69">
        <v>1.6</v>
      </c>
    </row>
    <row r="70" spans="1:49" hidden="1" outlineLevel="1" x14ac:dyDescent="0.3">
      <c r="A70" t="s">
        <v>184</v>
      </c>
      <c r="B70" t="s">
        <v>189</v>
      </c>
      <c r="C70" t="s">
        <v>3</v>
      </c>
      <c r="U70" s="1"/>
      <c r="V70">
        <v>4902</v>
      </c>
      <c r="AW70" s="1"/>
    </row>
    <row r="71" spans="1:49" hidden="1" outlineLevel="1" x14ac:dyDescent="0.3">
      <c r="A71" t="s">
        <v>184</v>
      </c>
      <c r="B71" t="s">
        <v>189</v>
      </c>
      <c r="C71" t="s">
        <v>4</v>
      </c>
      <c r="V71">
        <v>1.4</v>
      </c>
    </row>
    <row r="72" spans="1:49" hidden="1" outlineLevel="1" x14ac:dyDescent="0.3">
      <c r="A72" t="s">
        <v>184</v>
      </c>
      <c r="B72" t="s">
        <v>190</v>
      </c>
      <c r="C72" t="s">
        <v>3</v>
      </c>
      <c r="U72" s="1"/>
      <c r="V72">
        <v>5174</v>
      </c>
      <c r="AW72" s="1"/>
    </row>
    <row r="73" spans="1:49" hidden="1" outlineLevel="1" x14ac:dyDescent="0.3">
      <c r="A73" t="s">
        <v>184</v>
      </c>
      <c r="B73" t="s">
        <v>190</v>
      </c>
      <c r="C73" t="s">
        <v>4</v>
      </c>
      <c r="V73">
        <v>3.28</v>
      </c>
    </row>
    <row r="74" spans="1:49" hidden="1" outlineLevel="1" x14ac:dyDescent="0.3">
      <c r="A74" t="s">
        <v>184</v>
      </c>
      <c r="B74" t="s">
        <v>191</v>
      </c>
      <c r="C74" t="s">
        <v>3</v>
      </c>
      <c r="V74" s="1"/>
      <c r="W74">
        <v>5058</v>
      </c>
      <c r="AW74" s="1"/>
    </row>
    <row r="75" spans="1:49" hidden="1" outlineLevel="1" x14ac:dyDescent="0.3">
      <c r="A75" t="s">
        <v>184</v>
      </c>
      <c r="B75" t="s">
        <v>191</v>
      </c>
      <c r="C75" t="s">
        <v>4</v>
      </c>
      <c r="W75">
        <v>2.8</v>
      </c>
    </row>
    <row r="76" spans="1:49" hidden="1" outlineLevel="1" x14ac:dyDescent="0.3">
      <c r="A76" t="s">
        <v>184</v>
      </c>
      <c r="B76" t="s">
        <v>192</v>
      </c>
      <c r="C76" t="s">
        <v>3</v>
      </c>
      <c r="M76" s="1"/>
      <c r="Q76">
        <v>4877</v>
      </c>
      <c r="AW76" s="1"/>
    </row>
    <row r="77" spans="1:49" hidden="1" outlineLevel="1" x14ac:dyDescent="0.3">
      <c r="A77" t="s">
        <v>184</v>
      </c>
      <c r="B77" t="s">
        <v>192</v>
      </c>
      <c r="C77" t="s">
        <v>4</v>
      </c>
      <c r="Q77">
        <v>3.23</v>
      </c>
    </row>
    <row r="78" spans="1:49" hidden="1" outlineLevel="1" x14ac:dyDescent="0.3">
      <c r="A78" t="s">
        <v>184</v>
      </c>
      <c r="B78" t="s">
        <v>193</v>
      </c>
      <c r="C78" t="s">
        <v>3</v>
      </c>
      <c r="O78" s="1"/>
      <c r="R78">
        <v>6422</v>
      </c>
      <c r="AW78" s="1"/>
    </row>
    <row r="79" spans="1:49" hidden="1" outlineLevel="1" x14ac:dyDescent="0.3">
      <c r="A79" t="s">
        <v>184</v>
      </c>
      <c r="B79" t="s">
        <v>193</v>
      </c>
      <c r="C79" t="s">
        <v>4</v>
      </c>
      <c r="R79">
        <v>3.97</v>
      </c>
    </row>
    <row r="80" spans="1:49" hidden="1" outlineLevel="1" x14ac:dyDescent="0.3">
      <c r="A80" t="s">
        <v>184</v>
      </c>
      <c r="B80" t="s">
        <v>194</v>
      </c>
      <c r="C80" t="s">
        <v>3</v>
      </c>
      <c r="G80" s="1"/>
      <c r="I80">
        <v>2036</v>
      </c>
      <c r="AW80" s="1"/>
    </row>
    <row r="81" spans="1:49" hidden="1" outlineLevel="1" x14ac:dyDescent="0.3">
      <c r="A81" t="s">
        <v>184</v>
      </c>
      <c r="B81" t="s">
        <v>194</v>
      </c>
      <c r="C81" t="s">
        <v>4</v>
      </c>
      <c r="I81">
        <v>1.82</v>
      </c>
    </row>
    <row r="82" spans="1:49" hidden="1" outlineLevel="1" x14ac:dyDescent="0.3">
      <c r="A82" t="s">
        <v>184</v>
      </c>
      <c r="B82" t="s">
        <v>195</v>
      </c>
      <c r="C82" t="s">
        <v>3</v>
      </c>
      <c r="G82" s="1"/>
      <c r="I82">
        <v>2060</v>
      </c>
      <c r="AW82" s="1"/>
    </row>
    <row r="83" spans="1:49" hidden="1" outlineLevel="1" x14ac:dyDescent="0.3">
      <c r="A83" t="s">
        <v>184</v>
      </c>
      <c r="B83" t="s">
        <v>195</v>
      </c>
      <c r="C83" t="s">
        <v>4</v>
      </c>
      <c r="I83">
        <v>1.7</v>
      </c>
    </row>
    <row r="84" spans="1:49" hidden="1" outlineLevel="1" x14ac:dyDescent="0.3">
      <c r="A84" t="s">
        <v>184</v>
      </c>
      <c r="B84" t="s">
        <v>196</v>
      </c>
      <c r="C84" t="s">
        <v>3</v>
      </c>
      <c r="H84" s="1"/>
      <c r="L84">
        <v>1907</v>
      </c>
      <c r="AW84" s="1"/>
    </row>
    <row r="85" spans="1:49" hidden="1" outlineLevel="1" x14ac:dyDescent="0.3">
      <c r="A85" t="s">
        <v>184</v>
      </c>
      <c r="B85" t="s">
        <v>196</v>
      </c>
      <c r="C85" t="s">
        <v>4</v>
      </c>
      <c r="L85">
        <v>0.82</v>
      </c>
    </row>
    <row r="86" spans="1:49" hidden="1" outlineLevel="1" x14ac:dyDescent="0.3">
      <c r="A86" t="s">
        <v>184</v>
      </c>
      <c r="B86" t="s">
        <v>197</v>
      </c>
      <c r="C86" t="s">
        <v>3</v>
      </c>
      <c r="J86" s="1"/>
      <c r="K86">
        <v>1908</v>
      </c>
      <c r="AW86" s="1"/>
    </row>
    <row r="87" spans="1:49" hidden="1" outlineLevel="1" x14ac:dyDescent="0.3">
      <c r="A87" t="s">
        <v>184</v>
      </c>
      <c r="B87" t="s">
        <v>197</v>
      </c>
      <c r="C87" t="s">
        <v>4</v>
      </c>
      <c r="K87">
        <v>0.92</v>
      </c>
    </row>
    <row r="88" spans="1:49" hidden="1" outlineLevel="1" x14ac:dyDescent="0.3">
      <c r="A88" t="s">
        <v>184</v>
      </c>
      <c r="B88" t="s">
        <v>198</v>
      </c>
      <c r="C88" t="s">
        <v>3</v>
      </c>
      <c r="I88" s="1"/>
      <c r="K88">
        <v>2958</v>
      </c>
      <c r="AW88" s="1"/>
    </row>
    <row r="89" spans="1:49" hidden="1" outlineLevel="1" x14ac:dyDescent="0.3">
      <c r="A89" t="s">
        <v>184</v>
      </c>
      <c r="B89" t="s">
        <v>198</v>
      </c>
      <c r="C89" t="s">
        <v>4</v>
      </c>
      <c r="K89">
        <v>0.53</v>
      </c>
    </row>
    <row r="90" spans="1:49" hidden="1" outlineLevel="1" x14ac:dyDescent="0.3">
      <c r="A90" t="s">
        <v>184</v>
      </c>
      <c r="B90" t="s">
        <v>199</v>
      </c>
      <c r="C90" t="s">
        <v>3</v>
      </c>
      <c r="I90" s="1"/>
      <c r="M90">
        <v>2940</v>
      </c>
      <c r="AW90" s="1"/>
    </row>
    <row r="91" spans="1:49" hidden="1" outlineLevel="1" x14ac:dyDescent="0.3">
      <c r="A91" t="s">
        <v>184</v>
      </c>
      <c r="B91" t="s">
        <v>199</v>
      </c>
      <c r="C91" t="s">
        <v>4</v>
      </c>
      <c r="M91">
        <v>0.69</v>
      </c>
    </row>
    <row r="92" spans="1:49" hidden="1" outlineLevel="1" x14ac:dyDescent="0.3">
      <c r="A92" t="s">
        <v>184</v>
      </c>
      <c r="B92" t="s">
        <v>200</v>
      </c>
      <c r="C92" t="s">
        <v>3</v>
      </c>
      <c r="I92" s="1"/>
      <c r="K92">
        <v>4753</v>
      </c>
      <c r="AW92" s="1"/>
    </row>
    <row r="93" spans="1:49" hidden="1" outlineLevel="1" x14ac:dyDescent="0.3">
      <c r="A93" t="s">
        <v>184</v>
      </c>
      <c r="B93" t="s">
        <v>200</v>
      </c>
      <c r="C93" t="s">
        <v>4</v>
      </c>
      <c r="K93">
        <v>3.3</v>
      </c>
    </row>
    <row r="94" spans="1:49" hidden="1" outlineLevel="1" x14ac:dyDescent="0.3">
      <c r="A94" t="s">
        <v>184</v>
      </c>
      <c r="B94" t="s">
        <v>201</v>
      </c>
      <c r="C94" t="s">
        <v>3</v>
      </c>
      <c r="J94" s="1"/>
      <c r="M94">
        <v>4495</v>
      </c>
      <c r="AW94" s="1"/>
    </row>
    <row r="95" spans="1:49" hidden="1" outlineLevel="1" x14ac:dyDescent="0.3">
      <c r="A95" t="s">
        <v>184</v>
      </c>
      <c r="B95" t="s">
        <v>201</v>
      </c>
      <c r="C95" t="s">
        <v>4</v>
      </c>
      <c r="M95">
        <v>3.97</v>
      </c>
    </row>
    <row r="96" spans="1:49" collapsed="1" x14ac:dyDescent="0.3">
      <c r="A96" t="s">
        <v>202</v>
      </c>
      <c r="B96" t="s">
        <v>202</v>
      </c>
      <c r="C96" t="s">
        <v>3</v>
      </c>
      <c r="G96" s="1"/>
      <c r="H96" s="1"/>
      <c r="I96" s="1">
        <v>4096</v>
      </c>
      <c r="J96" s="1"/>
      <c r="K96">
        <v>9620</v>
      </c>
      <c r="L96" s="1">
        <v>1907</v>
      </c>
      <c r="M96" s="1">
        <v>13920</v>
      </c>
      <c r="N96">
        <v>2645</v>
      </c>
      <c r="O96" s="1"/>
      <c r="Q96">
        <v>4877</v>
      </c>
      <c r="R96">
        <v>6422</v>
      </c>
      <c r="S96" s="1"/>
      <c r="T96">
        <v>5190</v>
      </c>
      <c r="U96" s="1"/>
      <c r="V96" s="1">
        <v>10076</v>
      </c>
      <c r="W96">
        <v>5058</v>
      </c>
      <c r="AW96" s="1"/>
    </row>
    <row r="97" spans="1:49" x14ac:dyDescent="0.3">
      <c r="A97" t="s">
        <v>202</v>
      </c>
      <c r="B97" t="s">
        <v>202</v>
      </c>
      <c r="C97" t="s">
        <v>4</v>
      </c>
      <c r="I97">
        <v>1.76</v>
      </c>
      <c r="K97">
        <v>1.98</v>
      </c>
      <c r="L97">
        <v>0.82</v>
      </c>
      <c r="M97">
        <v>2.91</v>
      </c>
      <c r="N97">
        <v>1.89</v>
      </c>
      <c r="Q97">
        <v>3.23</v>
      </c>
      <c r="R97">
        <v>3.97</v>
      </c>
      <c r="T97">
        <v>1.6</v>
      </c>
      <c r="V97">
        <v>2.36</v>
      </c>
      <c r="W97">
        <v>2.8</v>
      </c>
    </row>
    <row r="98" spans="1:49" hidden="1" outlineLevel="1" x14ac:dyDescent="0.3">
      <c r="A98" t="s">
        <v>203</v>
      </c>
      <c r="B98" t="s">
        <v>274</v>
      </c>
      <c r="C98" t="s">
        <v>3</v>
      </c>
      <c r="H98" s="1"/>
      <c r="J98">
        <v>42627</v>
      </c>
      <c r="AW98" s="1"/>
    </row>
    <row r="99" spans="1:49" hidden="1" outlineLevel="1" x14ac:dyDescent="0.3">
      <c r="A99" t="s">
        <v>203</v>
      </c>
      <c r="B99" t="s">
        <v>274</v>
      </c>
      <c r="C99" t="s">
        <v>4</v>
      </c>
      <c r="J99">
        <v>2.83</v>
      </c>
    </row>
    <row r="100" spans="1:49" hidden="1" outlineLevel="1" x14ac:dyDescent="0.3">
      <c r="A100" t="s">
        <v>203</v>
      </c>
      <c r="B100" t="s">
        <v>204</v>
      </c>
      <c r="C100" t="s">
        <v>3</v>
      </c>
      <c r="H100" s="1"/>
      <c r="J100">
        <v>2154</v>
      </c>
      <c r="AW100" s="1"/>
    </row>
    <row r="101" spans="1:49" hidden="1" outlineLevel="1" x14ac:dyDescent="0.3">
      <c r="A101" t="s">
        <v>203</v>
      </c>
      <c r="B101" t="s">
        <v>204</v>
      </c>
      <c r="C101" t="s">
        <v>4</v>
      </c>
      <c r="J101">
        <v>3.63</v>
      </c>
    </row>
    <row r="102" spans="1:49" hidden="1" outlineLevel="1" x14ac:dyDescent="0.3">
      <c r="A102" t="s">
        <v>203</v>
      </c>
      <c r="B102" t="s">
        <v>205</v>
      </c>
      <c r="C102" t="s">
        <v>3</v>
      </c>
      <c r="H102" s="1"/>
      <c r="J102">
        <v>4226</v>
      </c>
      <c r="AW102" s="1"/>
    </row>
    <row r="103" spans="1:49" hidden="1" outlineLevel="1" x14ac:dyDescent="0.3">
      <c r="A103" t="s">
        <v>203</v>
      </c>
      <c r="B103" t="s">
        <v>205</v>
      </c>
      <c r="C103" t="s">
        <v>4</v>
      </c>
      <c r="J103">
        <v>2.87</v>
      </c>
    </row>
    <row r="104" spans="1:49" hidden="1" outlineLevel="1" x14ac:dyDescent="0.3">
      <c r="A104" t="s">
        <v>203</v>
      </c>
      <c r="B104" t="s">
        <v>206</v>
      </c>
      <c r="C104" t="s">
        <v>3</v>
      </c>
      <c r="I104" s="1"/>
      <c r="J104">
        <v>4322</v>
      </c>
      <c r="AW104" s="1"/>
    </row>
    <row r="105" spans="1:49" hidden="1" outlineLevel="1" x14ac:dyDescent="0.3">
      <c r="A105" t="s">
        <v>203</v>
      </c>
      <c r="B105" t="s">
        <v>206</v>
      </c>
      <c r="C105" t="s">
        <v>4</v>
      </c>
      <c r="J105">
        <v>2.4500000000000002</v>
      </c>
    </row>
    <row r="106" spans="1:49" hidden="1" outlineLevel="1" x14ac:dyDescent="0.3">
      <c r="A106" t="s">
        <v>203</v>
      </c>
      <c r="B106" t="s">
        <v>207</v>
      </c>
      <c r="C106" t="s">
        <v>3</v>
      </c>
      <c r="J106" s="1"/>
      <c r="O106">
        <v>4755</v>
      </c>
      <c r="AW106" s="1"/>
    </row>
    <row r="107" spans="1:49" hidden="1" outlineLevel="1" x14ac:dyDescent="0.3">
      <c r="A107" t="s">
        <v>203</v>
      </c>
      <c r="B107" t="s">
        <v>207</v>
      </c>
      <c r="C107" t="s">
        <v>4</v>
      </c>
      <c r="O107">
        <v>2.84</v>
      </c>
    </row>
    <row r="108" spans="1:49" hidden="1" outlineLevel="1" x14ac:dyDescent="0.3">
      <c r="A108" t="s">
        <v>203</v>
      </c>
      <c r="B108" t="s">
        <v>208</v>
      </c>
      <c r="C108" t="s">
        <v>3</v>
      </c>
      <c r="O108" s="1"/>
      <c r="P108">
        <v>5866</v>
      </c>
      <c r="AW108" s="1"/>
    </row>
    <row r="109" spans="1:49" hidden="1" outlineLevel="1" x14ac:dyDescent="0.3">
      <c r="A109" t="s">
        <v>203</v>
      </c>
      <c r="B109" t="s">
        <v>208</v>
      </c>
      <c r="C109" t="s">
        <v>4</v>
      </c>
      <c r="P109">
        <v>3.2</v>
      </c>
    </row>
    <row r="110" spans="1:49" hidden="1" outlineLevel="1" x14ac:dyDescent="0.3">
      <c r="A110" t="s">
        <v>203</v>
      </c>
      <c r="B110" t="s">
        <v>275</v>
      </c>
      <c r="C110" t="s">
        <v>3</v>
      </c>
      <c r="M110">
        <v>29043</v>
      </c>
    </row>
    <row r="111" spans="1:49" hidden="1" outlineLevel="1" x14ac:dyDescent="0.3">
      <c r="A111" t="s">
        <v>203</v>
      </c>
      <c r="B111" t="s">
        <v>275</v>
      </c>
      <c r="C111" t="s">
        <v>4</v>
      </c>
      <c r="M111">
        <v>2.31</v>
      </c>
    </row>
    <row r="112" spans="1:49" hidden="1" outlineLevel="1" x14ac:dyDescent="0.3">
      <c r="A112" t="s">
        <v>203</v>
      </c>
      <c r="B112" t="s">
        <v>209</v>
      </c>
      <c r="C112" t="s">
        <v>3</v>
      </c>
      <c r="H112" s="1"/>
      <c r="I112" s="1"/>
      <c r="O112">
        <v>1166</v>
      </c>
      <c r="AW112" s="1"/>
    </row>
    <row r="113" spans="1:49" hidden="1" outlineLevel="1" x14ac:dyDescent="0.3">
      <c r="A113" t="s">
        <v>203</v>
      </c>
      <c r="B113" t="s">
        <v>209</v>
      </c>
      <c r="C113" t="s">
        <v>4</v>
      </c>
      <c r="O113">
        <v>3.97</v>
      </c>
    </row>
    <row r="114" spans="1:49" hidden="1" outlineLevel="1" x14ac:dyDescent="0.3">
      <c r="A114" t="s">
        <v>203</v>
      </c>
      <c r="B114" t="s">
        <v>210</v>
      </c>
      <c r="C114" t="s">
        <v>3</v>
      </c>
      <c r="H114" s="1"/>
      <c r="N114">
        <v>635</v>
      </c>
      <c r="AW114" s="1"/>
    </row>
    <row r="115" spans="1:49" hidden="1" outlineLevel="1" x14ac:dyDescent="0.3">
      <c r="A115" t="s">
        <v>203</v>
      </c>
      <c r="B115" t="s">
        <v>210</v>
      </c>
      <c r="C115" t="s">
        <v>4</v>
      </c>
      <c r="N115">
        <v>2.85</v>
      </c>
    </row>
    <row r="116" spans="1:49" collapsed="1" x14ac:dyDescent="0.3">
      <c r="A116" t="s">
        <v>203</v>
      </c>
      <c r="B116" t="s">
        <v>280</v>
      </c>
      <c r="C116" t="s">
        <v>3</v>
      </c>
      <c r="H116" s="1"/>
      <c r="I116" s="1"/>
      <c r="J116" s="1"/>
      <c r="M116">
        <v>10141</v>
      </c>
      <c r="O116" s="1"/>
      <c r="AW116" s="1"/>
    </row>
    <row r="117" spans="1:49" x14ac:dyDescent="0.3">
      <c r="A117" t="s">
        <v>203</v>
      </c>
      <c r="B117" t="s">
        <v>280</v>
      </c>
      <c r="C117" t="s">
        <v>4</v>
      </c>
      <c r="M117">
        <v>2.41</v>
      </c>
    </row>
    <row r="118" spans="1:49" hidden="1" outlineLevel="1" x14ac:dyDescent="0.3">
      <c r="A118" t="s">
        <v>203</v>
      </c>
      <c r="B118" t="s">
        <v>211</v>
      </c>
      <c r="C118" t="s">
        <v>3</v>
      </c>
      <c r="J118">
        <v>6279</v>
      </c>
      <c r="K118" s="1"/>
      <c r="AW118" s="1"/>
    </row>
    <row r="119" spans="1:49" hidden="1" outlineLevel="1" x14ac:dyDescent="0.3">
      <c r="A119" t="s">
        <v>203</v>
      </c>
      <c r="B119" t="s">
        <v>211</v>
      </c>
      <c r="C119" t="s">
        <v>4</v>
      </c>
      <c r="J119">
        <v>2.17</v>
      </c>
    </row>
    <row r="120" spans="1:49" hidden="1" outlineLevel="1" x14ac:dyDescent="0.3">
      <c r="A120" t="s">
        <v>203</v>
      </c>
      <c r="B120" t="s">
        <v>276</v>
      </c>
      <c r="C120" t="s">
        <v>3</v>
      </c>
      <c r="J120">
        <v>2706</v>
      </c>
      <c r="P120" s="1"/>
      <c r="AW120" s="1"/>
    </row>
    <row r="121" spans="1:49" hidden="1" outlineLevel="1" x14ac:dyDescent="0.3">
      <c r="A121" t="s">
        <v>203</v>
      </c>
      <c r="B121" t="s">
        <v>276</v>
      </c>
      <c r="C121" t="s">
        <v>4</v>
      </c>
      <c r="J121">
        <v>1.57</v>
      </c>
    </row>
    <row r="122" spans="1:49" hidden="1" outlineLevel="1" x14ac:dyDescent="0.3">
      <c r="A122" t="s">
        <v>203</v>
      </c>
      <c r="B122" t="s">
        <v>277</v>
      </c>
      <c r="C122" t="s">
        <v>3</v>
      </c>
      <c r="H122" s="1"/>
      <c r="I122" s="1"/>
      <c r="J122" s="1">
        <v>4690</v>
      </c>
      <c r="K122" s="1"/>
      <c r="M122" s="1"/>
      <c r="O122" s="1"/>
      <c r="U122" s="1"/>
      <c r="AW122" s="1"/>
    </row>
    <row r="123" spans="1:49" hidden="1" outlineLevel="1" x14ac:dyDescent="0.3">
      <c r="A123" t="s">
        <v>203</v>
      </c>
      <c r="B123" t="s">
        <v>277</v>
      </c>
      <c r="C123" t="s">
        <v>4</v>
      </c>
      <c r="J123">
        <v>2.7</v>
      </c>
    </row>
    <row r="124" spans="1:49" hidden="1" outlineLevel="1" x14ac:dyDescent="0.3">
      <c r="A124" t="s">
        <v>212</v>
      </c>
      <c r="B124" t="s">
        <v>212</v>
      </c>
      <c r="C124" t="s">
        <v>3</v>
      </c>
      <c r="J124">
        <v>67004</v>
      </c>
      <c r="K124" s="1"/>
      <c r="M124">
        <v>39184</v>
      </c>
      <c r="N124">
        <v>635</v>
      </c>
      <c r="O124">
        <v>5921</v>
      </c>
      <c r="P124">
        <v>5866</v>
      </c>
      <c r="AW124" s="1"/>
    </row>
    <row r="125" spans="1:49" hidden="1" outlineLevel="1" x14ac:dyDescent="0.3">
      <c r="A125" t="s">
        <v>212</v>
      </c>
      <c r="B125" t="s">
        <v>212</v>
      </c>
      <c r="C125" t="s">
        <v>4</v>
      </c>
      <c r="J125">
        <v>2.71</v>
      </c>
      <c r="M125">
        <v>2.34</v>
      </c>
      <c r="N125">
        <v>2.85</v>
      </c>
      <c r="O125">
        <v>3.06</v>
      </c>
      <c r="P125">
        <v>3.2</v>
      </c>
    </row>
    <row r="126" spans="1:49" collapsed="1" x14ac:dyDescent="0.3">
      <c r="A126" t="s">
        <v>213</v>
      </c>
      <c r="B126" t="s">
        <v>281</v>
      </c>
      <c r="C126" t="s">
        <v>3</v>
      </c>
      <c r="H126" s="1"/>
      <c r="I126" s="1"/>
      <c r="J126" s="1"/>
      <c r="K126" s="1"/>
      <c r="M126" s="1"/>
      <c r="O126" s="1"/>
      <c r="P126" s="1"/>
      <c r="U126" s="1"/>
      <c r="V126">
        <v>2831</v>
      </c>
      <c r="AW126" s="1"/>
    </row>
    <row r="127" spans="1:49" x14ac:dyDescent="0.3">
      <c r="A127" t="s">
        <v>213</v>
      </c>
      <c r="B127" t="s">
        <v>281</v>
      </c>
      <c r="C127" t="s">
        <v>4</v>
      </c>
      <c r="V127">
        <v>1.94</v>
      </c>
    </row>
    <row r="128" spans="1:49" hidden="1" outlineLevel="1" x14ac:dyDescent="0.3">
      <c r="A128" t="s">
        <v>213</v>
      </c>
      <c r="B128" t="s">
        <v>282</v>
      </c>
      <c r="C128" t="s">
        <v>3</v>
      </c>
      <c r="O128" s="1"/>
      <c r="Y128">
        <v>3272</v>
      </c>
      <c r="AW128" s="1"/>
    </row>
    <row r="129" spans="1:49" hidden="1" outlineLevel="1" x14ac:dyDescent="0.3">
      <c r="A129" t="s">
        <v>213</v>
      </c>
      <c r="B129" t="s">
        <v>282</v>
      </c>
      <c r="C129" t="s">
        <v>4</v>
      </c>
      <c r="Y129">
        <v>3.22</v>
      </c>
    </row>
    <row r="130" spans="1:49" hidden="1" outlineLevel="1" x14ac:dyDescent="0.3">
      <c r="A130" t="s">
        <v>213</v>
      </c>
      <c r="B130" t="s">
        <v>283</v>
      </c>
      <c r="C130" t="s">
        <v>3</v>
      </c>
      <c r="O130" s="1"/>
      <c r="P130">
        <v>894</v>
      </c>
      <c r="AW130" s="1"/>
    </row>
    <row r="131" spans="1:49" hidden="1" outlineLevel="1" x14ac:dyDescent="0.3">
      <c r="A131" t="s">
        <v>213</v>
      </c>
      <c r="B131" t="s">
        <v>283</v>
      </c>
      <c r="C131" t="s">
        <v>4</v>
      </c>
      <c r="P131">
        <v>3.05</v>
      </c>
    </row>
    <row r="132" spans="1:49" hidden="1" outlineLevel="1" x14ac:dyDescent="0.3">
      <c r="A132" t="s">
        <v>213</v>
      </c>
      <c r="B132" t="s">
        <v>284</v>
      </c>
      <c r="C132" t="s">
        <v>3</v>
      </c>
      <c r="M132">
        <v>2043</v>
      </c>
      <c r="O132" s="1"/>
      <c r="AW132" s="1"/>
    </row>
    <row r="133" spans="1:49" hidden="1" outlineLevel="1" x14ac:dyDescent="0.3">
      <c r="A133" t="s">
        <v>213</v>
      </c>
      <c r="B133" t="s">
        <v>284</v>
      </c>
      <c r="C133" t="s">
        <v>4</v>
      </c>
      <c r="M133">
        <v>2.0099999999999998</v>
      </c>
    </row>
    <row r="134" spans="1:49" hidden="1" outlineLevel="1" x14ac:dyDescent="0.3">
      <c r="A134" t="s">
        <v>213</v>
      </c>
      <c r="B134" t="s">
        <v>285</v>
      </c>
      <c r="C134" t="s">
        <v>3</v>
      </c>
      <c r="O134" s="1">
        <v>2171</v>
      </c>
      <c r="AW134" s="1"/>
    </row>
    <row r="135" spans="1:49" hidden="1" outlineLevel="1" x14ac:dyDescent="0.3">
      <c r="A135" t="s">
        <v>213</v>
      </c>
      <c r="B135" t="s">
        <v>285</v>
      </c>
      <c r="C135" t="s">
        <v>4</v>
      </c>
      <c r="O135">
        <v>1.64</v>
      </c>
    </row>
    <row r="136" spans="1:49" hidden="1" outlineLevel="1" x14ac:dyDescent="0.3">
      <c r="A136" t="s">
        <v>213</v>
      </c>
      <c r="B136" t="s">
        <v>214</v>
      </c>
      <c r="C136" t="s">
        <v>3</v>
      </c>
      <c r="O136">
        <v>3112</v>
      </c>
      <c r="Q136" s="1"/>
      <c r="AW136" s="1"/>
    </row>
    <row r="137" spans="1:49" hidden="1" outlineLevel="1" x14ac:dyDescent="0.3">
      <c r="A137" t="s">
        <v>213</v>
      </c>
      <c r="B137" t="s">
        <v>214</v>
      </c>
      <c r="C137" t="s">
        <v>4</v>
      </c>
      <c r="O137">
        <v>3.97</v>
      </c>
    </row>
    <row r="138" spans="1:49" hidden="1" outlineLevel="1" x14ac:dyDescent="0.3">
      <c r="A138" t="s">
        <v>213</v>
      </c>
      <c r="B138" t="s">
        <v>215</v>
      </c>
      <c r="C138" t="s">
        <v>3</v>
      </c>
      <c r="R138" s="1"/>
      <c r="T138">
        <v>15923</v>
      </c>
      <c r="AW138" s="1"/>
    </row>
    <row r="139" spans="1:49" hidden="1" outlineLevel="1" x14ac:dyDescent="0.3">
      <c r="A139" t="s">
        <v>213</v>
      </c>
      <c r="B139" t="s">
        <v>215</v>
      </c>
      <c r="C139" t="s">
        <v>4</v>
      </c>
      <c r="T139">
        <v>2.17</v>
      </c>
    </row>
    <row r="140" spans="1:49" hidden="1" outlineLevel="1" x14ac:dyDescent="0.3">
      <c r="A140" t="s">
        <v>213</v>
      </c>
      <c r="B140" t="s">
        <v>286</v>
      </c>
      <c r="C140" t="s">
        <v>3</v>
      </c>
      <c r="O140" s="1"/>
      <c r="Q140">
        <v>1961</v>
      </c>
      <c r="AW140" s="1"/>
    </row>
    <row r="141" spans="1:49" hidden="1" outlineLevel="1" x14ac:dyDescent="0.3">
      <c r="A141" t="s">
        <v>213</v>
      </c>
      <c r="B141" t="s">
        <v>286</v>
      </c>
      <c r="C141" t="s">
        <v>4</v>
      </c>
      <c r="Q141">
        <v>1.55</v>
      </c>
    </row>
    <row r="142" spans="1:49" hidden="1" outlineLevel="1" x14ac:dyDescent="0.3">
      <c r="A142" t="s">
        <v>213</v>
      </c>
      <c r="B142" t="s">
        <v>287</v>
      </c>
      <c r="C142" t="s">
        <v>3</v>
      </c>
      <c r="Q142">
        <v>2610</v>
      </c>
      <c r="R142" s="1"/>
      <c r="AW142" s="1"/>
    </row>
    <row r="143" spans="1:49" hidden="1" outlineLevel="1" x14ac:dyDescent="0.3">
      <c r="A143" t="s">
        <v>213</v>
      </c>
      <c r="B143" t="s">
        <v>287</v>
      </c>
      <c r="C143" t="s">
        <v>4</v>
      </c>
      <c r="Q143">
        <v>3.49</v>
      </c>
    </row>
    <row r="144" spans="1:49" hidden="1" outlineLevel="1" x14ac:dyDescent="0.3">
      <c r="A144" t="s">
        <v>213</v>
      </c>
      <c r="B144" t="s">
        <v>216</v>
      </c>
      <c r="C144" t="s">
        <v>3</v>
      </c>
      <c r="O144">
        <v>2284</v>
      </c>
      <c r="S144" s="1"/>
      <c r="AW144" s="1"/>
    </row>
    <row r="145" spans="1:49" hidden="1" outlineLevel="1" x14ac:dyDescent="0.3">
      <c r="A145" t="s">
        <v>213</v>
      </c>
      <c r="B145" t="s">
        <v>216</v>
      </c>
      <c r="C145" t="s">
        <v>4</v>
      </c>
      <c r="O145">
        <v>1.03</v>
      </c>
    </row>
    <row r="146" spans="1:49" hidden="1" outlineLevel="1" x14ac:dyDescent="0.3">
      <c r="A146" t="s">
        <v>213</v>
      </c>
      <c r="B146" t="s">
        <v>217</v>
      </c>
      <c r="C146" t="s">
        <v>3</v>
      </c>
      <c r="Q146">
        <v>10047</v>
      </c>
      <c r="T146" s="1"/>
      <c r="AW146" s="1"/>
    </row>
    <row r="147" spans="1:49" hidden="1" outlineLevel="1" x14ac:dyDescent="0.3">
      <c r="A147" t="s">
        <v>213</v>
      </c>
      <c r="B147" t="s">
        <v>217</v>
      </c>
      <c r="C147" t="s">
        <v>4</v>
      </c>
      <c r="Q147">
        <v>2.4500000000000002</v>
      </c>
    </row>
    <row r="148" spans="1:49" hidden="1" outlineLevel="1" x14ac:dyDescent="0.3">
      <c r="A148" t="s">
        <v>218</v>
      </c>
      <c r="B148" t="s">
        <v>218</v>
      </c>
      <c r="C148" t="s">
        <v>3</v>
      </c>
      <c r="M148">
        <v>2043</v>
      </c>
      <c r="O148">
        <v>7567</v>
      </c>
      <c r="P148">
        <v>894</v>
      </c>
      <c r="Q148">
        <v>14618</v>
      </c>
      <c r="T148" s="1">
        <v>15923</v>
      </c>
      <c r="V148">
        <v>2831</v>
      </c>
      <c r="Y148">
        <v>3272</v>
      </c>
      <c r="AW148" s="1"/>
    </row>
    <row r="149" spans="1:49" hidden="1" outlineLevel="1" x14ac:dyDescent="0.3">
      <c r="A149" t="s">
        <v>218</v>
      </c>
      <c r="B149" t="s">
        <v>218</v>
      </c>
      <c r="C149" t="s">
        <v>4</v>
      </c>
      <c r="M149">
        <v>2.0099999999999998</v>
      </c>
      <c r="O149">
        <v>2.41</v>
      </c>
      <c r="P149">
        <v>3.05</v>
      </c>
      <c r="Q149">
        <v>2.5099999999999998</v>
      </c>
      <c r="T149">
        <v>2.17</v>
      </c>
      <c r="V149">
        <v>1.94</v>
      </c>
      <c r="Y149">
        <v>3.22</v>
      </c>
    </row>
    <row r="150" spans="1:49" hidden="1" outlineLevel="1" x14ac:dyDescent="0.3">
      <c r="A150" t="s">
        <v>219</v>
      </c>
      <c r="B150" t="s">
        <v>220</v>
      </c>
      <c r="C150" t="s">
        <v>3</v>
      </c>
      <c r="O150" s="1"/>
      <c r="S150">
        <v>3173</v>
      </c>
      <c r="AW150" s="1"/>
    </row>
    <row r="151" spans="1:49" hidden="1" outlineLevel="1" x14ac:dyDescent="0.3">
      <c r="A151" t="s">
        <v>219</v>
      </c>
      <c r="B151" t="s">
        <v>220</v>
      </c>
      <c r="C151" t="s">
        <v>4</v>
      </c>
      <c r="S151">
        <v>1.34</v>
      </c>
    </row>
    <row r="152" spans="1:49" collapsed="1" x14ac:dyDescent="0.3">
      <c r="A152" t="s">
        <v>219</v>
      </c>
      <c r="B152" t="s">
        <v>221</v>
      </c>
      <c r="C152" t="s">
        <v>3</v>
      </c>
      <c r="O152" s="1"/>
      <c r="Q152" s="1"/>
      <c r="R152" s="1"/>
      <c r="S152" s="1">
        <v>3821</v>
      </c>
      <c r="T152" s="1"/>
      <c r="AW152" s="1"/>
    </row>
    <row r="153" spans="1:49" x14ac:dyDescent="0.3">
      <c r="A153" t="s">
        <v>219</v>
      </c>
      <c r="B153" t="s">
        <v>221</v>
      </c>
      <c r="C153" t="s">
        <v>4</v>
      </c>
      <c r="S153">
        <v>3.12</v>
      </c>
    </row>
    <row r="154" spans="1:49" hidden="1" outlineLevel="1" x14ac:dyDescent="0.3">
      <c r="A154" t="s">
        <v>219</v>
      </c>
      <c r="B154" t="s">
        <v>222</v>
      </c>
      <c r="C154" t="s">
        <v>3</v>
      </c>
      <c r="O154" s="1"/>
      <c r="S154">
        <v>3908</v>
      </c>
      <c r="AW154" s="1"/>
    </row>
    <row r="155" spans="1:49" hidden="1" outlineLevel="1" x14ac:dyDescent="0.3">
      <c r="A155" t="s">
        <v>219</v>
      </c>
      <c r="B155" t="s">
        <v>222</v>
      </c>
      <c r="C155" t="s">
        <v>4</v>
      </c>
      <c r="S155">
        <v>1.91</v>
      </c>
    </row>
    <row r="156" spans="1:49" hidden="1" outlineLevel="1" x14ac:dyDescent="0.3">
      <c r="A156" t="s">
        <v>219</v>
      </c>
      <c r="B156" t="s">
        <v>223</v>
      </c>
      <c r="C156" t="s">
        <v>3</v>
      </c>
      <c r="O156" s="1"/>
      <c r="S156">
        <v>3605</v>
      </c>
      <c r="AW156" s="1"/>
    </row>
    <row r="157" spans="1:49" hidden="1" outlineLevel="1" x14ac:dyDescent="0.3">
      <c r="A157" t="s">
        <v>219</v>
      </c>
      <c r="B157" t="s">
        <v>223</v>
      </c>
      <c r="C157" t="s">
        <v>4</v>
      </c>
      <c r="S157">
        <v>2.88</v>
      </c>
    </row>
    <row r="158" spans="1:49" hidden="1" outlineLevel="1" x14ac:dyDescent="0.3">
      <c r="A158" t="s">
        <v>219</v>
      </c>
      <c r="B158" t="s">
        <v>224</v>
      </c>
      <c r="C158" t="s">
        <v>3</v>
      </c>
      <c r="R158" s="1"/>
      <c r="S158">
        <v>5121</v>
      </c>
      <c r="AW158" s="1"/>
    </row>
    <row r="159" spans="1:49" hidden="1" outlineLevel="1" x14ac:dyDescent="0.3">
      <c r="A159" t="s">
        <v>219</v>
      </c>
      <c r="B159" t="s">
        <v>224</v>
      </c>
      <c r="C159" t="s">
        <v>4</v>
      </c>
      <c r="S159">
        <v>3.61</v>
      </c>
    </row>
    <row r="160" spans="1:49" hidden="1" outlineLevel="1" x14ac:dyDescent="0.3">
      <c r="A160" t="s">
        <v>219</v>
      </c>
      <c r="B160" t="s">
        <v>225</v>
      </c>
      <c r="C160" t="s">
        <v>3</v>
      </c>
      <c r="Q160" s="1"/>
      <c r="T160">
        <v>5305</v>
      </c>
      <c r="AW160" s="1"/>
    </row>
    <row r="161" spans="1:49" hidden="1" outlineLevel="1" x14ac:dyDescent="0.3">
      <c r="A161" t="s">
        <v>219</v>
      </c>
      <c r="B161" t="s">
        <v>225</v>
      </c>
      <c r="C161" t="s">
        <v>4</v>
      </c>
      <c r="T161">
        <v>2.87</v>
      </c>
    </row>
    <row r="162" spans="1:49" hidden="1" outlineLevel="1" x14ac:dyDescent="0.3">
      <c r="A162" t="s">
        <v>219</v>
      </c>
      <c r="B162" t="s">
        <v>226</v>
      </c>
      <c r="C162" t="s">
        <v>3</v>
      </c>
      <c r="O162" s="1"/>
      <c r="S162">
        <v>20536</v>
      </c>
      <c r="AW162" s="1"/>
    </row>
    <row r="163" spans="1:49" hidden="1" outlineLevel="1" x14ac:dyDescent="0.3">
      <c r="A163" t="s">
        <v>219</v>
      </c>
      <c r="B163" t="s">
        <v>226</v>
      </c>
      <c r="C163" t="s">
        <v>4</v>
      </c>
      <c r="S163">
        <v>2.4300000000000002</v>
      </c>
    </row>
    <row r="164" spans="1:49" hidden="1" outlineLevel="1" x14ac:dyDescent="0.3">
      <c r="A164" t="s">
        <v>219</v>
      </c>
      <c r="B164" t="s">
        <v>227</v>
      </c>
      <c r="C164" t="s">
        <v>3</v>
      </c>
      <c r="O164" s="1"/>
      <c r="U164">
        <v>1983</v>
      </c>
      <c r="AW164" s="1"/>
    </row>
    <row r="165" spans="1:49" hidden="1" outlineLevel="1" x14ac:dyDescent="0.3">
      <c r="A165" t="s">
        <v>219</v>
      </c>
      <c r="B165" t="s">
        <v>227</v>
      </c>
      <c r="C165" t="s">
        <v>4</v>
      </c>
      <c r="U165">
        <v>3.97</v>
      </c>
    </row>
    <row r="166" spans="1:49" hidden="1" outlineLevel="1" x14ac:dyDescent="0.3">
      <c r="A166" t="s">
        <v>219</v>
      </c>
      <c r="B166" t="s">
        <v>228</v>
      </c>
      <c r="C166" t="s">
        <v>3</v>
      </c>
      <c r="P166" s="1"/>
      <c r="V166">
        <v>2679</v>
      </c>
      <c r="AW166" s="1"/>
    </row>
    <row r="167" spans="1:49" hidden="1" outlineLevel="1" x14ac:dyDescent="0.3">
      <c r="A167" t="s">
        <v>219</v>
      </c>
      <c r="B167" t="s">
        <v>228</v>
      </c>
      <c r="C167" t="s">
        <v>4</v>
      </c>
      <c r="V167">
        <v>3.97</v>
      </c>
    </row>
    <row r="168" spans="1:49" hidden="1" outlineLevel="1" x14ac:dyDescent="0.3">
      <c r="A168" t="s">
        <v>219</v>
      </c>
      <c r="B168" t="s">
        <v>229</v>
      </c>
      <c r="C168" t="s">
        <v>3</v>
      </c>
      <c r="P168" s="1"/>
      <c r="W168">
        <v>4263</v>
      </c>
      <c r="AW168" s="1"/>
    </row>
    <row r="169" spans="1:49" hidden="1" outlineLevel="1" x14ac:dyDescent="0.3">
      <c r="A169" t="s">
        <v>219</v>
      </c>
      <c r="B169" t="s">
        <v>229</v>
      </c>
      <c r="C169" t="s">
        <v>4</v>
      </c>
      <c r="W169">
        <v>2.5299999999999998</v>
      </c>
    </row>
    <row r="170" spans="1:49" hidden="1" outlineLevel="1" x14ac:dyDescent="0.3">
      <c r="A170" t="s">
        <v>219</v>
      </c>
      <c r="B170" t="s">
        <v>230</v>
      </c>
      <c r="C170" t="s">
        <v>3</v>
      </c>
      <c r="Q170" s="1"/>
      <c r="X170">
        <v>4258</v>
      </c>
      <c r="AW170" s="1"/>
    </row>
    <row r="171" spans="1:49" hidden="1" outlineLevel="1" x14ac:dyDescent="0.3">
      <c r="A171" t="s">
        <v>219</v>
      </c>
      <c r="B171" t="s">
        <v>230</v>
      </c>
      <c r="C171" t="s">
        <v>4</v>
      </c>
      <c r="X171">
        <v>3.5</v>
      </c>
    </row>
    <row r="172" spans="1:49" hidden="1" outlineLevel="1" x14ac:dyDescent="0.3">
      <c r="A172" t="s">
        <v>219</v>
      </c>
      <c r="B172" t="s">
        <v>231</v>
      </c>
      <c r="C172" t="s">
        <v>3</v>
      </c>
      <c r="Q172" s="1"/>
      <c r="S172">
        <v>21485</v>
      </c>
      <c r="AW172" s="1"/>
    </row>
    <row r="173" spans="1:49" hidden="1" outlineLevel="1" x14ac:dyDescent="0.3">
      <c r="A173" t="s">
        <v>219</v>
      </c>
      <c r="B173" t="s">
        <v>231</v>
      </c>
      <c r="C173" t="s">
        <v>4</v>
      </c>
      <c r="S173">
        <v>2.16</v>
      </c>
    </row>
    <row r="174" spans="1:49" hidden="1" outlineLevel="1" x14ac:dyDescent="0.3">
      <c r="A174" t="s">
        <v>232</v>
      </c>
      <c r="B174" t="s">
        <v>232</v>
      </c>
      <c r="C174" t="s">
        <v>3</v>
      </c>
      <c r="R174" s="1"/>
      <c r="S174">
        <v>61649</v>
      </c>
      <c r="T174">
        <v>5305</v>
      </c>
      <c r="U174">
        <v>1983</v>
      </c>
      <c r="V174">
        <v>2679</v>
      </c>
      <c r="W174">
        <v>4263</v>
      </c>
      <c r="X174">
        <v>4258</v>
      </c>
      <c r="AW174" s="1"/>
    </row>
    <row r="175" spans="1:49" hidden="1" outlineLevel="1" x14ac:dyDescent="0.3">
      <c r="A175" t="s">
        <v>232</v>
      </c>
      <c r="B175" t="s">
        <v>232</v>
      </c>
      <c r="C175" t="s">
        <v>4</v>
      </c>
      <c r="S175">
        <v>2.42</v>
      </c>
      <c r="T175">
        <v>2.87</v>
      </c>
      <c r="U175">
        <v>3.97</v>
      </c>
      <c r="V175">
        <v>3.97</v>
      </c>
      <c r="W175">
        <v>2.5299999999999998</v>
      </c>
      <c r="X175">
        <v>3.5</v>
      </c>
    </row>
    <row r="176" spans="1:49" hidden="1" outlineLevel="1" x14ac:dyDescent="0.3">
      <c r="A176" t="s">
        <v>233</v>
      </c>
      <c r="B176" t="s">
        <v>234</v>
      </c>
      <c r="C176" t="s">
        <v>3</v>
      </c>
      <c r="R176" s="1"/>
      <c r="S176">
        <v>5483</v>
      </c>
      <c r="AW176" s="1"/>
    </row>
    <row r="177" spans="1:49" hidden="1" outlineLevel="1" x14ac:dyDescent="0.3">
      <c r="A177" t="s">
        <v>233</v>
      </c>
      <c r="B177" t="s">
        <v>234</v>
      </c>
      <c r="C177" t="s">
        <v>4</v>
      </c>
      <c r="S177">
        <v>2.2400000000000002</v>
      </c>
    </row>
    <row r="178" spans="1:49" hidden="1" outlineLevel="1" x14ac:dyDescent="0.3">
      <c r="A178" t="s">
        <v>233</v>
      </c>
      <c r="B178" t="s">
        <v>235</v>
      </c>
      <c r="C178" t="s">
        <v>3</v>
      </c>
      <c r="S178">
        <v>4846</v>
      </c>
      <c r="T178" s="1"/>
      <c r="AW178" s="1"/>
    </row>
    <row r="179" spans="1:49" hidden="1" outlineLevel="1" x14ac:dyDescent="0.3">
      <c r="A179" t="s">
        <v>233</v>
      </c>
      <c r="B179" t="s">
        <v>235</v>
      </c>
      <c r="C179" t="s">
        <v>4</v>
      </c>
      <c r="S179">
        <v>2.64</v>
      </c>
    </row>
    <row r="180" spans="1:49" hidden="1" outlineLevel="1" x14ac:dyDescent="0.3">
      <c r="A180" t="s">
        <v>233</v>
      </c>
      <c r="B180" t="s">
        <v>236</v>
      </c>
      <c r="C180" t="s">
        <v>3</v>
      </c>
      <c r="S180">
        <v>3303</v>
      </c>
      <c r="T180" s="1"/>
      <c r="AW180" s="1"/>
    </row>
    <row r="181" spans="1:49" hidden="1" outlineLevel="1" x14ac:dyDescent="0.3">
      <c r="A181" t="s">
        <v>233</v>
      </c>
      <c r="B181" t="s">
        <v>236</v>
      </c>
      <c r="C181" t="s">
        <v>4</v>
      </c>
      <c r="S181">
        <v>3.97</v>
      </c>
    </row>
    <row r="182" spans="1:49" hidden="1" outlineLevel="1" x14ac:dyDescent="0.3">
      <c r="A182" t="s">
        <v>233</v>
      </c>
      <c r="B182" t="s">
        <v>237</v>
      </c>
      <c r="C182" t="s">
        <v>3</v>
      </c>
      <c r="S182">
        <v>3570</v>
      </c>
      <c r="U182" s="1"/>
      <c r="AW182" s="1"/>
    </row>
    <row r="183" spans="1:49" hidden="1" outlineLevel="1" x14ac:dyDescent="0.3">
      <c r="A183" t="s">
        <v>233</v>
      </c>
      <c r="B183" t="s">
        <v>237</v>
      </c>
      <c r="C183" t="s">
        <v>4</v>
      </c>
      <c r="S183">
        <v>2.5499999999999998</v>
      </c>
    </row>
    <row r="184" spans="1:49" hidden="1" outlineLevel="1" x14ac:dyDescent="0.3">
      <c r="A184" t="s">
        <v>233</v>
      </c>
      <c r="B184" t="s">
        <v>238</v>
      </c>
      <c r="C184" t="s">
        <v>3</v>
      </c>
      <c r="S184">
        <v>3959</v>
      </c>
      <c r="V184" s="1"/>
      <c r="AW184" s="1"/>
    </row>
    <row r="185" spans="1:49" hidden="1" outlineLevel="1" x14ac:dyDescent="0.3">
      <c r="A185" t="s">
        <v>233</v>
      </c>
      <c r="B185" t="s">
        <v>238</v>
      </c>
      <c r="C185" t="s">
        <v>4</v>
      </c>
      <c r="S185">
        <v>3.97</v>
      </c>
    </row>
    <row r="186" spans="1:49" hidden="1" outlineLevel="1" x14ac:dyDescent="0.3">
      <c r="A186" t="s">
        <v>233</v>
      </c>
      <c r="B186" t="s">
        <v>239</v>
      </c>
      <c r="C186" t="s">
        <v>3</v>
      </c>
      <c r="S186">
        <v>4267</v>
      </c>
    </row>
    <row r="187" spans="1:49" hidden="1" outlineLevel="1" x14ac:dyDescent="0.3">
      <c r="A187" t="s">
        <v>233</v>
      </c>
      <c r="B187" t="s">
        <v>239</v>
      </c>
      <c r="C187" t="s">
        <v>4</v>
      </c>
      <c r="S187">
        <v>2.23</v>
      </c>
    </row>
    <row r="188" spans="1:49" hidden="1" outlineLevel="1" x14ac:dyDescent="0.3">
      <c r="A188" t="s">
        <v>233</v>
      </c>
      <c r="B188" t="s">
        <v>240</v>
      </c>
      <c r="C188" t="s">
        <v>3</v>
      </c>
      <c r="S188">
        <v>3202</v>
      </c>
    </row>
    <row r="189" spans="1:49" hidden="1" outlineLevel="1" x14ac:dyDescent="0.3">
      <c r="A189" t="s">
        <v>233</v>
      </c>
      <c r="B189" t="s">
        <v>240</v>
      </c>
      <c r="C189" t="s">
        <v>4</v>
      </c>
      <c r="S189">
        <v>2.94</v>
      </c>
    </row>
    <row r="190" spans="1:49" collapsed="1" x14ac:dyDescent="0.3">
      <c r="A190" t="s">
        <v>233</v>
      </c>
      <c r="B190" t="s">
        <v>241</v>
      </c>
      <c r="C190" t="s">
        <v>3</v>
      </c>
      <c r="O190" s="1"/>
      <c r="P190" s="1"/>
      <c r="Q190" s="1"/>
      <c r="R190" s="1"/>
      <c r="S190">
        <v>3321</v>
      </c>
      <c r="T190" s="1"/>
      <c r="U190" s="1"/>
      <c r="V190" s="1"/>
      <c r="AW190" s="1"/>
    </row>
    <row r="191" spans="1:49" x14ac:dyDescent="0.3">
      <c r="A191" t="s">
        <v>233</v>
      </c>
      <c r="B191" t="s">
        <v>241</v>
      </c>
      <c r="C191" t="s">
        <v>4</v>
      </c>
      <c r="S191">
        <v>2.36</v>
      </c>
    </row>
    <row r="192" spans="1:49" hidden="1" outlineLevel="1" x14ac:dyDescent="0.3">
      <c r="A192" t="s">
        <v>233</v>
      </c>
      <c r="B192" t="s">
        <v>242</v>
      </c>
      <c r="C192" t="s">
        <v>3</v>
      </c>
      <c r="S192">
        <v>4154</v>
      </c>
      <c r="V192" s="1"/>
      <c r="AW192" s="1"/>
    </row>
    <row r="193" spans="1:49" hidden="1" outlineLevel="1" x14ac:dyDescent="0.3">
      <c r="A193" t="s">
        <v>233</v>
      </c>
      <c r="B193" t="s">
        <v>242</v>
      </c>
      <c r="C193" t="s">
        <v>4</v>
      </c>
      <c r="S193">
        <v>3.08</v>
      </c>
    </row>
    <row r="194" spans="1:49" hidden="1" outlineLevel="1" x14ac:dyDescent="0.3">
      <c r="A194" t="s">
        <v>233</v>
      </c>
      <c r="B194" t="s">
        <v>243</v>
      </c>
      <c r="C194" t="s">
        <v>3</v>
      </c>
      <c r="S194">
        <v>4448</v>
      </c>
      <c r="V194" s="1"/>
      <c r="AW194" s="1"/>
    </row>
    <row r="195" spans="1:49" hidden="1" outlineLevel="1" x14ac:dyDescent="0.3">
      <c r="A195" t="s">
        <v>233</v>
      </c>
      <c r="B195" t="s">
        <v>243</v>
      </c>
      <c r="C195" t="s">
        <v>4</v>
      </c>
      <c r="S195">
        <v>3.6</v>
      </c>
    </row>
    <row r="196" spans="1:49" hidden="1" outlineLevel="1" x14ac:dyDescent="0.3">
      <c r="A196" t="s">
        <v>233</v>
      </c>
      <c r="B196" t="s">
        <v>244</v>
      </c>
      <c r="C196" t="s">
        <v>3</v>
      </c>
      <c r="T196">
        <v>1556</v>
      </c>
      <c r="X196" s="1"/>
      <c r="AW196" s="1"/>
    </row>
    <row r="197" spans="1:49" hidden="1" outlineLevel="1" x14ac:dyDescent="0.3">
      <c r="A197" t="s">
        <v>233</v>
      </c>
      <c r="B197" t="s">
        <v>244</v>
      </c>
      <c r="C197" t="s">
        <v>4</v>
      </c>
      <c r="T197">
        <v>2.85</v>
      </c>
    </row>
    <row r="198" spans="1:49" hidden="1" outlineLevel="1" x14ac:dyDescent="0.3">
      <c r="A198" t="s">
        <v>233</v>
      </c>
      <c r="B198" t="s">
        <v>245</v>
      </c>
      <c r="C198" t="s">
        <v>3</v>
      </c>
      <c r="T198">
        <v>1606</v>
      </c>
      <c r="V198" s="1"/>
      <c r="AW198" s="1"/>
    </row>
    <row r="199" spans="1:49" hidden="1" outlineLevel="1" x14ac:dyDescent="0.3">
      <c r="A199" t="s">
        <v>233</v>
      </c>
      <c r="B199" t="s">
        <v>245</v>
      </c>
      <c r="C199" t="s">
        <v>4</v>
      </c>
      <c r="T199">
        <v>2.73</v>
      </c>
    </row>
    <row r="200" spans="1:49" hidden="1" outlineLevel="1" x14ac:dyDescent="0.3">
      <c r="A200" t="s">
        <v>233</v>
      </c>
      <c r="B200" t="s">
        <v>246</v>
      </c>
      <c r="C200" t="s">
        <v>3</v>
      </c>
      <c r="V200">
        <v>4610</v>
      </c>
      <c r="W200" s="1"/>
      <c r="AW200" s="1"/>
    </row>
    <row r="201" spans="1:49" hidden="1" outlineLevel="1" x14ac:dyDescent="0.3">
      <c r="A201" t="s">
        <v>233</v>
      </c>
      <c r="B201" t="s">
        <v>246</v>
      </c>
      <c r="C201" t="s">
        <v>4</v>
      </c>
      <c r="V201">
        <v>2.73</v>
      </c>
    </row>
    <row r="202" spans="1:49" hidden="1" outlineLevel="1" x14ac:dyDescent="0.3">
      <c r="A202" t="s">
        <v>233</v>
      </c>
      <c r="B202" t="s">
        <v>247</v>
      </c>
      <c r="C202" t="s">
        <v>3</v>
      </c>
      <c r="W202">
        <v>5076</v>
      </c>
      <c r="X202" s="1"/>
      <c r="AW202" s="1"/>
    </row>
    <row r="203" spans="1:49" hidden="1" outlineLevel="1" x14ac:dyDescent="0.3">
      <c r="A203" t="s">
        <v>233</v>
      </c>
      <c r="B203" t="s">
        <v>247</v>
      </c>
      <c r="C203" t="s">
        <v>4</v>
      </c>
      <c r="W203">
        <v>2.74</v>
      </c>
    </row>
    <row r="204" spans="1:49" hidden="1" outlineLevel="1" x14ac:dyDescent="0.3">
      <c r="A204" t="s">
        <v>233</v>
      </c>
      <c r="B204" t="s">
        <v>248</v>
      </c>
      <c r="C204" t="s">
        <v>3</v>
      </c>
      <c r="W204">
        <v>4619</v>
      </c>
      <c r="Y204" s="1"/>
      <c r="AW204" s="1"/>
    </row>
    <row r="205" spans="1:49" hidden="1" outlineLevel="1" x14ac:dyDescent="0.3">
      <c r="A205" t="s">
        <v>233</v>
      </c>
      <c r="B205" t="s">
        <v>248</v>
      </c>
      <c r="C205" t="s">
        <v>4</v>
      </c>
      <c r="W205">
        <v>3.75</v>
      </c>
    </row>
    <row r="206" spans="1:49" hidden="1" outlineLevel="1" x14ac:dyDescent="0.3">
      <c r="A206" t="s">
        <v>233</v>
      </c>
      <c r="B206" t="s">
        <v>249</v>
      </c>
      <c r="C206" t="s">
        <v>3</v>
      </c>
      <c r="X206">
        <v>3950</v>
      </c>
      <c r="Y206">
        <v>1863</v>
      </c>
      <c r="Z206" s="1"/>
      <c r="AW206" s="1"/>
    </row>
    <row r="207" spans="1:49" hidden="1" outlineLevel="1" x14ac:dyDescent="0.3">
      <c r="A207" t="s">
        <v>233</v>
      </c>
      <c r="B207" t="s">
        <v>249</v>
      </c>
      <c r="C207" t="s">
        <v>4</v>
      </c>
      <c r="X207">
        <v>3.66</v>
      </c>
      <c r="Y207">
        <v>3.66</v>
      </c>
    </row>
    <row r="208" spans="1:49" hidden="1" outlineLevel="1" x14ac:dyDescent="0.3">
      <c r="A208" t="s">
        <v>233</v>
      </c>
      <c r="B208" t="s">
        <v>250</v>
      </c>
      <c r="C208" t="s">
        <v>3</v>
      </c>
      <c r="T208">
        <v>842</v>
      </c>
      <c r="Z208" s="1"/>
      <c r="AW208" s="1"/>
    </row>
    <row r="209" spans="1:49" hidden="1" outlineLevel="1" x14ac:dyDescent="0.3">
      <c r="A209" t="s">
        <v>233</v>
      </c>
      <c r="B209" t="s">
        <v>250</v>
      </c>
      <c r="C209" t="s">
        <v>4</v>
      </c>
      <c r="T209">
        <v>3.44</v>
      </c>
    </row>
    <row r="210" spans="1:49" hidden="1" outlineLevel="1" x14ac:dyDescent="0.3">
      <c r="A210" t="s">
        <v>233</v>
      </c>
      <c r="B210" t="s">
        <v>251</v>
      </c>
      <c r="C210" t="s">
        <v>3</v>
      </c>
      <c r="V210">
        <v>602</v>
      </c>
      <c r="Z210" s="1"/>
      <c r="AW210" s="1"/>
    </row>
    <row r="211" spans="1:49" hidden="1" outlineLevel="1" x14ac:dyDescent="0.3">
      <c r="A211" t="s">
        <v>233</v>
      </c>
      <c r="B211" t="s">
        <v>251</v>
      </c>
      <c r="C211" t="s">
        <v>4</v>
      </c>
      <c r="V211">
        <v>2.88</v>
      </c>
    </row>
    <row r="212" spans="1:49" hidden="1" outlineLevel="1" x14ac:dyDescent="0.3">
      <c r="A212" t="s">
        <v>252</v>
      </c>
      <c r="B212" t="s">
        <v>252</v>
      </c>
      <c r="C212" t="s">
        <v>3</v>
      </c>
      <c r="S212">
        <v>40552</v>
      </c>
      <c r="T212">
        <v>4005</v>
      </c>
      <c r="V212">
        <v>5212</v>
      </c>
      <c r="W212">
        <v>9695</v>
      </c>
      <c r="X212">
        <v>3950</v>
      </c>
      <c r="Y212">
        <v>1863</v>
      </c>
      <c r="Z212" s="1"/>
      <c r="AW212" s="1"/>
    </row>
    <row r="213" spans="1:49" hidden="1" outlineLevel="1" x14ac:dyDescent="0.3">
      <c r="A213" t="s">
        <v>252</v>
      </c>
      <c r="B213" t="s">
        <v>252</v>
      </c>
      <c r="C213" t="s">
        <v>4</v>
      </c>
      <c r="S213">
        <v>2.92</v>
      </c>
      <c r="T213">
        <v>2.92</v>
      </c>
      <c r="V213">
        <v>2.75</v>
      </c>
      <c r="W213">
        <v>3.22</v>
      </c>
      <c r="X213">
        <v>3.66</v>
      </c>
      <c r="Y213">
        <v>3.66</v>
      </c>
    </row>
    <row r="214" spans="1:49" hidden="1" outlineLevel="1" x14ac:dyDescent="0.3">
      <c r="A214" t="s">
        <v>253</v>
      </c>
      <c r="B214" t="s">
        <v>254</v>
      </c>
      <c r="C214" t="s">
        <v>3</v>
      </c>
      <c r="X214">
        <v>5985</v>
      </c>
      <c r="AA214" s="1"/>
      <c r="AW214" s="1"/>
    </row>
    <row r="215" spans="1:49" hidden="1" outlineLevel="1" x14ac:dyDescent="0.3">
      <c r="A215" t="s">
        <v>253</v>
      </c>
      <c r="B215" t="s">
        <v>254</v>
      </c>
      <c r="C215" t="s">
        <v>4</v>
      </c>
      <c r="X215">
        <v>1.99</v>
      </c>
    </row>
    <row r="216" spans="1:49" hidden="1" outlineLevel="1" x14ac:dyDescent="0.3">
      <c r="A216" t="s">
        <v>253</v>
      </c>
      <c r="B216" t="s">
        <v>255</v>
      </c>
      <c r="C216" t="s">
        <v>3</v>
      </c>
      <c r="X216">
        <v>2494</v>
      </c>
      <c r="Y216" s="1"/>
      <c r="AW216" s="1"/>
    </row>
    <row r="217" spans="1:49" hidden="1" outlineLevel="1" x14ac:dyDescent="0.3">
      <c r="A217" t="s">
        <v>253</v>
      </c>
      <c r="B217" t="s">
        <v>255</v>
      </c>
      <c r="C217" t="s">
        <v>4</v>
      </c>
      <c r="X217">
        <v>2.29</v>
      </c>
    </row>
    <row r="218" spans="1:49" hidden="1" outlineLevel="1" x14ac:dyDescent="0.3">
      <c r="A218" t="s">
        <v>253</v>
      </c>
      <c r="B218" t="s">
        <v>256</v>
      </c>
      <c r="C218" t="s">
        <v>3</v>
      </c>
      <c r="Y218" s="1"/>
      <c r="Z218">
        <v>35788</v>
      </c>
      <c r="AW218" s="1"/>
    </row>
    <row r="219" spans="1:49" hidden="1" outlineLevel="1" x14ac:dyDescent="0.3">
      <c r="A219" t="s">
        <v>253</v>
      </c>
      <c r="B219" t="s">
        <v>256</v>
      </c>
      <c r="C219" t="s">
        <v>4</v>
      </c>
      <c r="Z219">
        <v>1.8</v>
      </c>
    </row>
    <row r="220" spans="1:49" hidden="1" outlineLevel="1" x14ac:dyDescent="0.3">
      <c r="A220" t="s">
        <v>253</v>
      </c>
      <c r="B220" t="s">
        <v>257</v>
      </c>
      <c r="C220" t="s">
        <v>3</v>
      </c>
      <c r="W220">
        <v>2818</v>
      </c>
      <c r="AA220" s="1"/>
      <c r="AW220" s="1"/>
    </row>
    <row r="221" spans="1:49" hidden="1" outlineLevel="1" x14ac:dyDescent="0.3">
      <c r="A221" t="s">
        <v>253</v>
      </c>
      <c r="B221" t="s">
        <v>257</v>
      </c>
      <c r="C221" t="s">
        <v>4</v>
      </c>
      <c r="W221">
        <v>2.46</v>
      </c>
    </row>
    <row r="222" spans="1:49" collapsed="1" x14ac:dyDescent="0.3">
      <c r="A222" t="s">
        <v>253</v>
      </c>
      <c r="B222" t="s">
        <v>258</v>
      </c>
      <c r="C222" t="s">
        <v>3</v>
      </c>
      <c r="V222" s="1"/>
      <c r="W222" s="1"/>
      <c r="X222" s="1">
        <v>3022</v>
      </c>
      <c r="Y222" s="1"/>
      <c r="Z222" s="1"/>
      <c r="AA222" s="1"/>
      <c r="AW222" s="1"/>
    </row>
    <row r="223" spans="1:49" x14ac:dyDescent="0.3">
      <c r="A223" t="s">
        <v>253</v>
      </c>
      <c r="B223" t="s">
        <v>258</v>
      </c>
      <c r="C223" t="s">
        <v>4</v>
      </c>
      <c r="X223">
        <v>2.68</v>
      </c>
    </row>
    <row r="224" spans="1:49" hidden="1" outlineLevel="1" x14ac:dyDescent="0.3">
      <c r="A224" t="s">
        <v>253</v>
      </c>
      <c r="B224" t="s">
        <v>259</v>
      </c>
      <c r="C224" t="s">
        <v>3</v>
      </c>
      <c r="W224" s="1"/>
      <c r="Y224">
        <v>3048</v>
      </c>
      <c r="Z224">
        <v>223</v>
      </c>
      <c r="AW224" s="1"/>
    </row>
    <row r="225" spans="1:49" hidden="1" outlineLevel="1" x14ac:dyDescent="0.3">
      <c r="A225" t="s">
        <v>253</v>
      </c>
      <c r="B225" t="s">
        <v>259</v>
      </c>
      <c r="C225" t="s">
        <v>4</v>
      </c>
      <c r="Y225">
        <v>3.97</v>
      </c>
      <c r="Z225">
        <v>3.97</v>
      </c>
    </row>
    <row r="226" spans="1:49" hidden="1" outlineLevel="1" x14ac:dyDescent="0.3">
      <c r="A226" t="s">
        <v>253</v>
      </c>
      <c r="B226" t="s">
        <v>260</v>
      </c>
      <c r="C226" t="s">
        <v>3</v>
      </c>
      <c r="W226" s="1"/>
      <c r="Z226">
        <v>3662</v>
      </c>
      <c r="AW226" s="1"/>
    </row>
    <row r="227" spans="1:49" hidden="1" outlineLevel="1" x14ac:dyDescent="0.3">
      <c r="A227" t="s">
        <v>253</v>
      </c>
      <c r="B227" t="s">
        <v>260</v>
      </c>
      <c r="C227" t="s">
        <v>4</v>
      </c>
      <c r="Z227">
        <v>3.97</v>
      </c>
    </row>
    <row r="228" spans="1:49" hidden="1" outlineLevel="1" x14ac:dyDescent="0.3">
      <c r="A228" t="s">
        <v>253</v>
      </c>
      <c r="B228" t="s">
        <v>261</v>
      </c>
      <c r="C228" t="s">
        <v>3</v>
      </c>
      <c r="Z228">
        <v>2403</v>
      </c>
      <c r="AA228" s="1"/>
      <c r="AW228" s="1"/>
    </row>
    <row r="229" spans="1:49" hidden="1" outlineLevel="1" x14ac:dyDescent="0.3">
      <c r="A229" t="s">
        <v>253</v>
      </c>
      <c r="B229" t="s">
        <v>261</v>
      </c>
      <c r="C229" t="s">
        <v>4</v>
      </c>
      <c r="Z229">
        <v>3.53</v>
      </c>
    </row>
    <row r="230" spans="1:49" hidden="1" outlineLevel="1" x14ac:dyDescent="0.3">
      <c r="A230" t="s">
        <v>253</v>
      </c>
      <c r="B230" t="s">
        <v>262</v>
      </c>
      <c r="C230" t="s">
        <v>3</v>
      </c>
      <c r="AA230">
        <v>1964</v>
      </c>
      <c r="AB230" s="1"/>
      <c r="AW230" s="1"/>
    </row>
    <row r="231" spans="1:49" hidden="1" outlineLevel="1" x14ac:dyDescent="0.3">
      <c r="A231" t="s">
        <v>253</v>
      </c>
      <c r="B231" t="s">
        <v>262</v>
      </c>
      <c r="C231" t="s">
        <v>4</v>
      </c>
      <c r="AA231">
        <v>3.2</v>
      </c>
    </row>
    <row r="232" spans="1:49" hidden="1" outlineLevel="1" x14ac:dyDescent="0.3">
      <c r="A232" t="s">
        <v>253</v>
      </c>
      <c r="B232" t="s">
        <v>263</v>
      </c>
      <c r="C232" t="s">
        <v>3</v>
      </c>
      <c r="Z232">
        <v>3624</v>
      </c>
      <c r="AB232" s="1"/>
      <c r="AW232" s="1"/>
    </row>
    <row r="233" spans="1:49" hidden="1" outlineLevel="1" x14ac:dyDescent="0.3">
      <c r="A233" t="s">
        <v>253</v>
      </c>
      <c r="B233" t="s">
        <v>263</v>
      </c>
      <c r="C233" t="s">
        <v>4</v>
      </c>
      <c r="Z233">
        <v>3.01</v>
      </c>
    </row>
    <row r="234" spans="1:49" hidden="1" outlineLevel="1" x14ac:dyDescent="0.3">
      <c r="A234" t="s">
        <v>253</v>
      </c>
      <c r="B234" t="s">
        <v>264</v>
      </c>
      <c r="C234" t="s">
        <v>3</v>
      </c>
      <c r="X234" s="1"/>
      <c r="Z234">
        <v>4093</v>
      </c>
      <c r="AW234" s="1"/>
    </row>
    <row r="235" spans="1:49" hidden="1" outlineLevel="1" x14ac:dyDescent="0.3">
      <c r="A235" t="s">
        <v>253</v>
      </c>
      <c r="B235" t="s">
        <v>264</v>
      </c>
      <c r="C235" t="s">
        <v>4</v>
      </c>
      <c r="Z235">
        <v>2.4500000000000002</v>
      </c>
    </row>
    <row r="236" spans="1:49" hidden="1" outlineLevel="1" x14ac:dyDescent="0.3">
      <c r="A236" t="s">
        <v>253</v>
      </c>
      <c r="B236" t="s">
        <v>265</v>
      </c>
      <c r="C236" t="s">
        <v>3</v>
      </c>
      <c r="Z236" s="1"/>
      <c r="AA236">
        <v>1126</v>
      </c>
      <c r="AW236" s="1"/>
    </row>
    <row r="237" spans="1:49" hidden="1" outlineLevel="1" x14ac:dyDescent="0.3">
      <c r="A237" t="s">
        <v>253</v>
      </c>
      <c r="B237" t="s">
        <v>265</v>
      </c>
      <c r="C237" t="s">
        <v>4</v>
      </c>
      <c r="AA237">
        <v>1.97</v>
      </c>
    </row>
    <row r="238" spans="1:49" hidden="1" outlineLevel="1" x14ac:dyDescent="0.3">
      <c r="A238" t="s">
        <v>253</v>
      </c>
      <c r="B238" t="s">
        <v>266</v>
      </c>
      <c r="C238" t="s">
        <v>3</v>
      </c>
      <c r="X238" s="1"/>
      <c r="Z238">
        <v>17674</v>
      </c>
      <c r="AW238" s="1"/>
    </row>
    <row r="239" spans="1:49" hidden="1" outlineLevel="1" x14ac:dyDescent="0.3">
      <c r="A239" t="s">
        <v>253</v>
      </c>
      <c r="B239" t="s">
        <v>266</v>
      </c>
      <c r="C239" t="s">
        <v>4</v>
      </c>
      <c r="Z239">
        <v>1.92</v>
      </c>
    </row>
    <row r="240" spans="1:49" hidden="1" outlineLevel="1" x14ac:dyDescent="0.3">
      <c r="A240" t="s">
        <v>253</v>
      </c>
      <c r="B240" t="s">
        <v>267</v>
      </c>
      <c r="C240" t="s">
        <v>3</v>
      </c>
      <c r="X240" s="1"/>
      <c r="Z240">
        <v>2955</v>
      </c>
      <c r="AW240" s="1"/>
    </row>
    <row r="241" spans="1:49" hidden="1" outlineLevel="1" x14ac:dyDescent="0.3">
      <c r="A241" t="s">
        <v>253</v>
      </c>
      <c r="B241" t="s">
        <v>267</v>
      </c>
      <c r="C241" t="s">
        <v>4</v>
      </c>
      <c r="Z241">
        <v>3.97</v>
      </c>
    </row>
    <row r="242" spans="1:49" hidden="1" outlineLevel="1" x14ac:dyDescent="0.3">
      <c r="A242" t="s">
        <v>253</v>
      </c>
      <c r="B242" t="s">
        <v>268</v>
      </c>
      <c r="C242" t="s">
        <v>3</v>
      </c>
      <c r="W242" s="1"/>
      <c r="AB242">
        <v>1886</v>
      </c>
      <c r="AW242" s="1"/>
    </row>
    <row r="243" spans="1:49" hidden="1" outlineLevel="1" x14ac:dyDescent="0.3">
      <c r="A243" t="s">
        <v>253</v>
      </c>
      <c r="B243" t="s">
        <v>268</v>
      </c>
      <c r="C243" t="s">
        <v>4</v>
      </c>
      <c r="AB243">
        <v>3.79</v>
      </c>
    </row>
    <row r="244" spans="1:49" hidden="1" outlineLevel="1" x14ac:dyDescent="0.3">
      <c r="A244" t="s">
        <v>269</v>
      </c>
      <c r="B244" t="s">
        <v>269</v>
      </c>
      <c r="C244" t="s">
        <v>3</v>
      </c>
      <c r="W244" s="1">
        <v>2818</v>
      </c>
      <c r="X244">
        <v>11501</v>
      </c>
      <c r="Y244">
        <v>3048</v>
      </c>
      <c r="Z244">
        <v>70422</v>
      </c>
      <c r="AA244">
        <v>3090</v>
      </c>
      <c r="AB244">
        <v>1886</v>
      </c>
      <c r="AW244" s="1"/>
    </row>
    <row r="245" spans="1:49" hidden="1" outlineLevel="1" x14ac:dyDescent="0.3">
      <c r="A245" t="s">
        <v>269</v>
      </c>
      <c r="B245" t="s">
        <v>269</v>
      </c>
      <c r="C245" t="s">
        <v>4</v>
      </c>
      <c r="W245">
        <v>2.46</v>
      </c>
      <c r="X245">
        <v>2.2400000000000002</v>
      </c>
      <c r="Y245">
        <v>3.97</v>
      </c>
      <c r="Z245">
        <v>2.2000000000000002</v>
      </c>
      <c r="AA245">
        <v>2.76</v>
      </c>
      <c r="AB245">
        <v>3.79</v>
      </c>
    </row>
    <row r="246" spans="1:49" hidden="1" outlineLevel="1" x14ac:dyDescent="0.3">
      <c r="A246" t="s">
        <v>1</v>
      </c>
      <c r="B246" t="s">
        <v>2</v>
      </c>
      <c r="C246" t="s">
        <v>3</v>
      </c>
      <c r="X246">
        <v>4158</v>
      </c>
      <c r="AB246" s="1"/>
      <c r="AW246" s="1"/>
    </row>
    <row r="247" spans="1:49" hidden="1" outlineLevel="1" x14ac:dyDescent="0.3">
      <c r="A247" t="s">
        <v>1</v>
      </c>
      <c r="B247" t="s">
        <v>2</v>
      </c>
      <c r="C247" t="s">
        <v>4</v>
      </c>
      <c r="X247">
        <v>3</v>
      </c>
    </row>
    <row r="248" spans="1:49" hidden="1" outlineLevel="1" x14ac:dyDescent="0.3">
      <c r="A248" t="s">
        <v>1</v>
      </c>
      <c r="B248" t="s">
        <v>5</v>
      </c>
      <c r="C248" t="s">
        <v>3</v>
      </c>
      <c r="X248">
        <v>2613</v>
      </c>
      <c r="AB248" s="1"/>
      <c r="AW248" s="1"/>
    </row>
    <row r="249" spans="1:49" hidden="1" outlineLevel="1" x14ac:dyDescent="0.3">
      <c r="A249" t="s">
        <v>1</v>
      </c>
      <c r="B249" t="s">
        <v>5</v>
      </c>
      <c r="C249" t="s">
        <v>4</v>
      </c>
      <c r="X249">
        <v>2.95</v>
      </c>
    </row>
    <row r="250" spans="1:49" hidden="1" outlineLevel="1" x14ac:dyDescent="0.3">
      <c r="A250" t="s">
        <v>1</v>
      </c>
      <c r="B250" t="s">
        <v>6</v>
      </c>
      <c r="C250" t="s">
        <v>3</v>
      </c>
      <c r="AB250">
        <v>3917</v>
      </c>
      <c r="AC250" s="1"/>
      <c r="AW250" s="1"/>
    </row>
    <row r="251" spans="1:49" hidden="1" outlineLevel="1" x14ac:dyDescent="0.3">
      <c r="A251" t="s">
        <v>1</v>
      </c>
      <c r="B251" t="s">
        <v>6</v>
      </c>
      <c r="C251" t="s">
        <v>4</v>
      </c>
      <c r="AB251">
        <v>3.97</v>
      </c>
    </row>
    <row r="252" spans="1:49" hidden="1" outlineLevel="1" x14ac:dyDescent="0.3">
      <c r="A252" t="s">
        <v>1</v>
      </c>
      <c r="B252" t="s">
        <v>7</v>
      </c>
      <c r="C252" t="s">
        <v>3</v>
      </c>
      <c r="AC252" s="1">
        <v>3495</v>
      </c>
      <c r="AW252" s="1"/>
    </row>
    <row r="253" spans="1:49" hidden="1" outlineLevel="1" x14ac:dyDescent="0.3">
      <c r="A253" t="s">
        <v>1</v>
      </c>
      <c r="B253" t="s">
        <v>7</v>
      </c>
      <c r="C253" t="s">
        <v>4</v>
      </c>
      <c r="AC253">
        <v>3.97</v>
      </c>
    </row>
    <row r="254" spans="1:49" hidden="1" outlineLevel="1" x14ac:dyDescent="0.3">
      <c r="A254" t="s">
        <v>1</v>
      </c>
      <c r="B254" t="s">
        <v>8</v>
      </c>
      <c r="C254" t="s">
        <v>3</v>
      </c>
      <c r="AA254" s="1"/>
      <c r="AC254">
        <v>1470</v>
      </c>
      <c r="AW254" s="1"/>
    </row>
    <row r="255" spans="1:49" hidden="1" outlineLevel="1" x14ac:dyDescent="0.3">
      <c r="A255" t="s">
        <v>1</v>
      </c>
      <c r="B255" t="s">
        <v>8</v>
      </c>
      <c r="C255" t="s">
        <v>4</v>
      </c>
      <c r="AC255">
        <v>3.97</v>
      </c>
    </row>
    <row r="256" spans="1:49" hidden="1" outlineLevel="1" x14ac:dyDescent="0.3">
      <c r="A256" t="s">
        <v>1</v>
      </c>
      <c r="B256" t="s">
        <v>9</v>
      </c>
      <c r="C256" t="s">
        <v>3</v>
      </c>
      <c r="V256">
        <v>2532</v>
      </c>
      <c r="AA256" s="1"/>
      <c r="AW256" s="1"/>
    </row>
    <row r="257" spans="1:49" hidden="1" outlineLevel="1" x14ac:dyDescent="0.3">
      <c r="A257" t="s">
        <v>1</v>
      </c>
      <c r="B257" t="s">
        <v>9</v>
      </c>
      <c r="C257" t="s">
        <v>4</v>
      </c>
      <c r="V257">
        <v>3.21</v>
      </c>
    </row>
    <row r="258" spans="1:49" hidden="1" outlineLevel="1" x14ac:dyDescent="0.3">
      <c r="A258" t="s">
        <v>1</v>
      </c>
      <c r="B258" t="s">
        <v>10</v>
      </c>
      <c r="C258" t="s">
        <v>3</v>
      </c>
      <c r="X258">
        <v>2361</v>
      </c>
      <c r="AB258" s="1"/>
      <c r="AW258" s="1"/>
    </row>
    <row r="259" spans="1:49" hidden="1" outlineLevel="1" x14ac:dyDescent="0.3">
      <c r="A259" t="s">
        <v>1</v>
      </c>
      <c r="B259" t="s">
        <v>10</v>
      </c>
      <c r="C259" t="s">
        <v>4</v>
      </c>
      <c r="X259">
        <v>3.67</v>
      </c>
    </row>
    <row r="260" spans="1:49" hidden="1" outlineLevel="1" x14ac:dyDescent="0.3">
      <c r="A260" t="s">
        <v>1</v>
      </c>
      <c r="B260" t="s">
        <v>11</v>
      </c>
      <c r="C260" t="s">
        <v>3</v>
      </c>
      <c r="V260">
        <v>2488</v>
      </c>
      <c r="AB260" s="1"/>
      <c r="AW260" s="1"/>
    </row>
    <row r="261" spans="1:49" hidden="1" outlineLevel="1" x14ac:dyDescent="0.3">
      <c r="A261" t="s">
        <v>1</v>
      </c>
      <c r="B261" t="s">
        <v>11</v>
      </c>
      <c r="C261" t="s">
        <v>4</v>
      </c>
      <c r="V261">
        <v>3.97</v>
      </c>
    </row>
    <row r="262" spans="1:49" hidden="1" outlineLevel="1" x14ac:dyDescent="0.3">
      <c r="A262" t="s">
        <v>1</v>
      </c>
      <c r="B262" t="s">
        <v>12</v>
      </c>
      <c r="C262" t="s">
        <v>3</v>
      </c>
      <c r="V262">
        <v>2516</v>
      </c>
      <c r="AB262" s="1"/>
      <c r="AW262" s="1"/>
    </row>
    <row r="263" spans="1:49" hidden="1" outlineLevel="1" x14ac:dyDescent="0.3">
      <c r="A263" t="s">
        <v>1</v>
      </c>
      <c r="B263" t="s">
        <v>12</v>
      </c>
      <c r="C263" t="s">
        <v>4</v>
      </c>
      <c r="V263">
        <v>3.97</v>
      </c>
    </row>
    <row r="264" spans="1:49" hidden="1" outlineLevel="1" x14ac:dyDescent="0.3">
      <c r="A264" t="s">
        <v>1</v>
      </c>
      <c r="B264" t="s">
        <v>13</v>
      </c>
      <c r="C264" t="s">
        <v>3</v>
      </c>
      <c r="X264">
        <v>31474</v>
      </c>
      <c r="AB264" s="1"/>
      <c r="AW264" s="1"/>
    </row>
    <row r="265" spans="1:49" hidden="1" outlineLevel="1" x14ac:dyDescent="0.3">
      <c r="A265" t="s">
        <v>1</v>
      </c>
      <c r="B265" t="s">
        <v>13</v>
      </c>
      <c r="C265" t="s">
        <v>4</v>
      </c>
      <c r="X265">
        <v>2.2599999999999998</v>
      </c>
    </row>
    <row r="266" spans="1:49" collapsed="1" x14ac:dyDescent="0.3">
      <c r="A266" t="s">
        <v>1</v>
      </c>
      <c r="B266" t="s">
        <v>14</v>
      </c>
      <c r="C266" t="s">
        <v>3</v>
      </c>
      <c r="W266" s="1"/>
      <c r="X266" s="1">
        <v>27138</v>
      </c>
      <c r="Z266" s="1"/>
      <c r="AA266" s="1"/>
      <c r="AB266" s="1"/>
      <c r="AC266" s="1"/>
      <c r="AW266" s="1"/>
    </row>
    <row r="267" spans="1:49" x14ac:dyDescent="0.3">
      <c r="A267" t="s">
        <v>1</v>
      </c>
      <c r="B267" t="s">
        <v>14</v>
      </c>
      <c r="C267" t="s">
        <v>4</v>
      </c>
      <c r="X267">
        <v>2.12</v>
      </c>
    </row>
    <row r="268" spans="1:49" hidden="1" outlineLevel="1" x14ac:dyDescent="0.3">
      <c r="A268" t="s">
        <v>1</v>
      </c>
      <c r="B268" t="s">
        <v>15</v>
      </c>
      <c r="C268" t="s">
        <v>3</v>
      </c>
      <c r="AA268">
        <v>3171</v>
      </c>
      <c r="AE268" s="1"/>
      <c r="AW268" s="1"/>
    </row>
    <row r="269" spans="1:49" hidden="1" outlineLevel="1" x14ac:dyDescent="0.3">
      <c r="A269" t="s">
        <v>1</v>
      </c>
      <c r="B269" t="s">
        <v>15</v>
      </c>
      <c r="C269" t="s">
        <v>4</v>
      </c>
      <c r="AA269">
        <v>3.97</v>
      </c>
    </row>
    <row r="270" spans="1:49" hidden="1" outlineLevel="1" x14ac:dyDescent="0.3">
      <c r="A270" t="s">
        <v>1</v>
      </c>
      <c r="B270" t="s">
        <v>16</v>
      </c>
      <c r="C270" t="s">
        <v>3</v>
      </c>
      <c r="AA270">
        <v>2720</v>
      </c>
      <c r="AF270" s="1"/>
      <c r="AW270" s="1"/>
    </row>
    <row r="271" spans="1:49" hidden="1" outlineLevel="1" x14ac:dyDescent="0.3">
      <c r="A271" t="s">
        <v>1</v>
      </c>
      <c r="B271" t="s">
        <v>16</v>
      </c>
      <c r="C271" t="s">
        <v>4</v>
      </c>
      <c r="AA271">
        <v>3.58</v>
      </c>
    </row>
    <row r="272" spans="1:49" hidden="1" outlineLevel="1" x14ac:dyDescent="0.3">
      <c r="A272" t="s">
        <v>1</v>
      </c>
      <c r="B272" t="s">
        <v>17</v>
      </c>
      <c r="C272" t="s">
        <v>3</v>
      </c>
      <c r="AB272">
        <v>1204</v>
      </c>
      <c r="AE272" s="1"/>
      <c r="AW272" s="1"/>
    </row>
    <row r="273" spans="1:49" hidden="1" outlineLevel="1" x14ac:dyDescent="0.3">
      <c r="A273" t="s">
        <v>1</v>
      </c>
      <c r="B273" t="s">
        <v>17</v>
      </c>
      <c r="C273" t="s">
        <v>4</v>
      </c>
      <c r="AB273">
        <v>1.79</v>
      </c>
    </row>
    <row r="274" spans="1:49" hidden="1" outlineLevel="1" x14ac:dyDescent="0.3">
      <c r="A274" t="s">
        <v>1</v>
      </c>
      <c r="B274" t="s">
        <v>18</v>
      </c>
      <c r="C274" t="s">
        <v>3</v>
      </c>
      <c r="AB274">
        <v>2106</v>
      </c>
      <c r="AF274" s="1"/>
      <c r="AW274" s="1"/>
    </row>
    <row r="275" spans="1:49" hidden="1" outlineLevel="1" x14ac:dyDescent="0.3">
      <c r="A275" t="s">
        <v>1</v>
      </c>
      <c r="B275" t="s">
        <v>18</v>
      </c>
      <c r="C275" t="s">
        <v>4</v>
      </c>
      <c r="AB275">
        <v>2.4900000000000002</v>
      </c>
    </row>
    <row r="276" spans="1:49" hidden="1" outlineLevel="1" x14ac:dyDescent="0.3">
      <c r="A276" t="s">
        <v>1</v>
      </c>
      <c r="B276" t="s">
        <v>19</v>
      </c>
      <c r="C276" t="s">
        <v>3</v>
      </c>
      <c r="AA276">
        <v>15313</v>
      </c>
      <c r="AE276" s="1"/>
      <c r="AW276" s="1"/>
    </row>
    <row r="277" spans="1:49" hidden="1" outlineLevel="1" x14ac:dyDescent="0.3">
      <c r="A277" t="s">
        <v>1</v>
      </c>
      <c r="B277" t="s">
        <v>19</v>
      </c>
      <c r="C277" t="s">
        <v>4</v>
      </c>
      <c r="AA277">
        <v>2.02</v>
      </c>
    </row>
    <row r="278" spans="1:49" hidden="1" outlineLevel="1" x14ac:dyDescent="0.3">
      <c r="A278" t="s">
        <v>1</v>
      </c>
      <c r="B278" t="s">
        <v>20</v>
      </c>
      <c r="C278" t="s">
        <v>3</v>
      </c>
      <c r="AA278">
        <v>13457</v>
      </c>
      <c r="AE278" s="1"/>
      <c r="AW278" s="1"/>
    </row>
    <row r="279" spans="1:49" hidden="1" outlineLevel="1" x14ac:dyDescent="0.3">
      <c r="A279" t="s">
        <v>1</v>
      </c>
      <c r="B279" t="s">
        <v>20</v>
      </c>
      <c r="C279" t="s">
        <v>4</v>
      </c>
      <c r="AA279">
        <v>2.12</v>
      </c>
    </row>
    <row r="280" spans="1:49" hidden="1" outlineLevel="1" x14ac:dyDescent="0.3">
      <c r="A280" t="s">
        <v>1</v>
      </c>
      <c r="B280" t="s">
        <v>21</v>
      </c>
      <c r="C280" t="s">
        <v>3</v>
      </c>
      <c r="AB280">
        <v>5968</v>
      </c>
      <c r="AD280" s="1"/>
      <c r="AW280" s="1"/>
    </row>
    <row r="281" spans="1:49" hidden="1" outlineLevel="1" x14ac:dyDescent="0.3">
      <c r="A281" t="s">
        <v>1</v>
      </c>
      <c r="B281" t="s">
        <v>21</v>
      </c>
      <c r="C281" t="s">
        <v>4</v>
      </c>
      <c r="AB281">
        <v>3.97</v>
      </c>
    </row>
    <row r="282" spans="1:49" hidden="1" outlineLevel="1" x14ac:dyDescent="0.3">
      <c r="A282" t="s">
        <v>1</v>
      </c>
      <c r="B282" t="s">
        <v>22</v>
      </c>
      <c r="C282" t="s">
        <v>3</v>
      </c>
      <c r="AC282">
        <v>4245</v>
      </c>
      <c r="AD282" s="1"/>
      <c r="AW282" s="1"/>
    </row>
    <row r="283" spans="1:49" hidden="1" outlineLevel="1" x14ac:dyDescent="0.3">
      <c r="A283" t="s">
        <v>1</v>
      </c>
      <c r="B283" t="s">
        <v>22</v>
      </c>
      <c r="C283" t="s">
        <v>4</v>
      </c>
      <c r="AC283">
        <v>3.97</v>
      </c>
    </row>
    <row r="284" spans="1:49" hidden="1" outlineLevel="1" x14ac:dyDescent="0.3">
      <c r="A284" t="s">
        <v>1</v>
      </c>
      <c r="B284" t="s">
        <v>23</v>
      </c>
      <c r="C284" t="s">
        <v>3</v>
      </c>
      <c r="AB284">
        <v>5081</v>
      </c>
      <c r="AD284" s="1"/>
      <c r="AW284" s="1"/>
    </row>
    <row r="285" spans="1:49" hidden="1" outlineLevel="1" x14ac:dyDescent="0.3">
      <c r="A285" t="s">
        <v>1</v>
      </c>
      <c r="B285" t="s">
        <v>23</v>
      </c>
      <c r="C285" t="s">
        <v>4</v>
      </c>
      <c r="AB285">
        <v>3.05</v>
      </c>
    </row>
    <row r="286" spans="1:49" hidden="1" outlineLevel="1" x14ac:dyDescent="0.3">
      <c r="A286" t="s">
        <v>1</v>
      </c>
      <c r="B286" t="s">
        <v>24</v>
      </c>
      <c r="C286" t="s">
        <v>3</v>
      </c>
      <c r="AB286">
        <v>5373</v>
      </c>
      <c r="AF286" s="1"/>
      <c r="AW286" s="1"/>
    </row>
    <row r="287" spans="1:49" hidden="1" outlineLevel="1" x14ac:dyDescent="0.3">
      <c r="A287" t="s">
        <v>1</v>
      </c>
      <c r="B287" t="s">
        <v>24</v>
      </c>
      <c r="C287" t="s">
        <v>4</v>
      </c>
      <c r="AB287">
        <v>3.97</v>
      </c>
    </row>
    <row r="288" spans="1:49" hidden="1" outlineLevel="1" x14ac:dyDescent="0.3">
      <c r="A288" t="s">
        <v>25</v>
      </c>
      <c r="B288" t="s">
        <v>25</v>
      </c>
      <c r="C288" t="s">
        <v>3</v>
      </c>
      <c r="V288">
        <v>7536</v>
      </c>
      <c r="X288">
        <v>67746</v>
      </c>
      <c r="AA288">
        <v>34661</v>
      </c>
      <c r="AB288">
        <v>23649</v>
      </c>
      <c r="AC288">
        <v>9210</v>
      </c>
      <c r="AD288" s="1"/>
      <c r="AW288" s="1"/>
    </row>
    <row r="289" spans="1:49" hidden="1" outlineLevel="1" x14ac:dyDescent="0.3">
      <c r="A289" t="s">
        <v>25</v>
      </c>
      <c r="B289" t="s">
        <v>25</v>
      </c>
      <c r="C289" t="s">
        <v>4</v>
      </c>
      <c r="V289">
        <v>3.72</v>
      </c>
      <c r="X289">
        <v>2.33</v>
      </c>
      <c r="AA289">
        <v>2.36</v>
      </c>
      <c r="AB289">
        <v>3.53</v>
      </c>
      <c r="AC289">
        <v>3.97</v>
      </c>
    </row>
    <row r="290" spans="1:49" hidden="1" outlineLevel="1" x14ac:dyDescent="0.3">
      <c r="A290" t="s">
        <v>26</v>
      </c>
      <c r="B290" t="s">
        <v>27</v>
      </c>
      <c r="C290" t="s">
        <v>3</v>
      </c>
      <c r="AE290" s="1">
        <v>11391</v>
      </c>
      <c r="AW290" s="1"/>
    </row>
    <row r="291" spans="1:49" hidden="1" outlineLevel="1" x14ac:dyDescent="0.3">
      <c r="A291" t="s">
        <v>26</v>
      </c>
      <c r="B291" t="s">
        <v>27</v>
      </c>
      <c r="C291" t="s">
        <v>4</v>
      </c>
      <c r="AE291">
        <v>2.77</v>
      </c>
    </row>
    <row r="292" spans="1:49" hidden="1" outlineLevel="1" x14ac:dyDescent="0.3">
      <c r="A292" t="s">
        <v>26</v>
      </c>
      <c r="B292" t="s">
        <v>28</v>
      </c>
      <c r="C292" t="s">
        <v>3</v>
      </c>
      <c r="AD292" s="1"/>
      <c r="AF292">
        <v>9509</v>
      </c>
      <c r="AW292" s="1"/>
    </row>
    <row r="293" spans="1:49" hidden="1" outlineLevel="1" x14ac:dyDescent="0.3">
      <c r="A293" t="s">
        <v>26</v>
      </c>
      <c r="B293" t="s">
        <v>28</v>
      </c>
      <c r="C293" t="s">
        <v>4</v>
      </c>
      <c r="AF293">
        <v>3.19</v>
      </c>
    </row>
    <row r="294" spans="1:49" hidden="1" outlineLevel="1" x14ac:dyDescent="0.3">
      <c r="A294" t="s">
        <v>26</v>
      </c>
      <c r="B294" t="s">
        <v>29</v>
      </c>
      <c r="C294" t="s">
        <v>3</v>
      </c>
      <c r="AD294" s="1">
        <v>5761</v>
      </c>
      <c r="AW294" s="1"/>
    </row>
    <row r="295" spans="1:49" hidden="1" outlineLevel="1" x14ac:dyDescent="0.3">
      <c r="A295" t="s">
        <v>26</v>
      </c>
      <c r="B295" t="s">
        <v>29</v>
      </c>
      <c r="C295" t="s">
        <v>4</v>
      </c>
      <c r="AD295">
        <v>1.1399999999999999</v>
      </c>
    </row>
    <row r="296" spans="1:49" hidden="1" outlineLevel="1" x14ac:dyDescent="0.3">
      <c r="A296" t="s">
        <v>26</v>
      </c>
      <c r="B296" t="s">
        <v>30</v>
      </c>
      <c r="C296" t="s">
        <v>3</v>
      </c>
      <c r="AD296" s="1"/>
      <c r="AF296">
        <v>8394</v>
      </c>
      <c r="AW296" s="1"/>
    </row>
    <row r="297" spans="1:49" hidden="1" outlineLevel="1" x14ac:dyDescent="0.3">
      <c r="A297" t="s">
        <v>26</v>
      </c>
      <c r="B297" t="s">
        <v>30</v>
      </c>
      <c r="C297" t="s">
        <v>4</v>
      </c>
      <c r="AF297">
        <v>2.46</v>
      </c>
    </row>
    <row r="298" spans="1:49" collapsed="1" x14ac:dyDescent="0.3">
      <c r="A298" t="s">
        <v>26</v>
      </c>
      <c r="B298" t="s">
        <v>31</v>
      </c>
      <c r="C298" t="s">
        <v>3</v>
      </c>
      <c r="AD298" s="1">
        <v>11213</v>
      </c>
      <c r="AE298" s="1"/>
      <c r="AF298" s="1"/>
      <c r="AW298" s="1"/>
    </row>
    <row r="299" spans="1:49" x14ac:dyDescent="0.3">
      <c r="A299" t="s">
        <v>26</v>
      </c>
      <c r="B299" t="s">
        <v>31</v>
      </c>
      <c r="C299" t="s">
        <v>4</v>
      </c>
      <c r="AD299">
        <v>1.95</v>
      </c>
    </row>
    <row r="300" spans="1:49" hidden="1" outlineLevel="1" x14ac:dyDescent="0.3">
      <c r="A300" t="s">
        <v>26</v>
      </c>
      <c r="B300" t="s">
        <v>32</v>
      </c>
      <c r="C300" t="s">
        <v>3</v>
      </c>
      <c r="AD300">
        <v>16649</v>
      </c>
      <c r="AG300" s="1"/>
      <c r="AW300" s="1"/>
    </row>
    <row r="301" spans="1:49" hidden="1" outlineLevel="1" x14ac:dyDescent="0.3">
      <c r="A301" t="s">
        <v>26</v>
      </c>
      <c r="B301" t="s">
        <v>32</v>
      </c>
      <c r="C301" t="s">
        <v>4</v>
      </c>
      <c r="AD301">
        <v>1.94</v>
      </c>
    </row>
    <row r="302" spans="1:49" hidden="1" outlineLevel="1" x14ac:dyDescent="0.3">
      <c r="A302" t="s">
        <v>26</v>
      </c>
      <c r="B302" t="s">
        <v>33</v>
      </c>
      <c r="C302" t="s">
        <v>3</v>
      </c>
      <c r="AD302">
        <v>4973</v>
      </c>
      <c r="AI302" s="1"/>
      <c r="AW302" s="1"/>
    </row>
    <row r="303" spans="1:49" hidden="1" outlineLevel="1" x14ac:dyDescent="0.3">
      <c r="A303" t="s">
        <v>26</v>
      </c>
      <c r="B303" t="s">
        <v>33</v>
      </c>
      <c r="C303" t="s">
        <v>4</v>
      </c>
      <c r="AD303">
        <v>1.83</v>
      </c>
    </row>
    <row r="304" spans="1:49" hidden="1" outlineLevel="1" x14ac:dyDescent="0.3">
      <c r="A304" t="s">
        <v>26</v>
      </c>
      <c r="B304" t="s">
        <v>34</v>
      </c>
      <c r="C304" t="s">
        <v>3</v>
      </c>
      <c r="AD304">
        <v>4143</v>
      </c>
      <c r="AF304" s="1"/>
      <c r="AW304" s="1"/>
    </row>
    <row r="305" spans="1:49" hidden="1" outlineLevel="1" x14ac:dyDescent="0.3">
      <c r="A305" t="s">
        <v>26</v>
      </c>
      <c r="B305" t="s">
        <v>34</v>
      </c>
      <c r="C305" t="s">
        <v>4</v>
      </c>
      <c r="AD305">
        <v>1.93</v>
      </c>
    </row>
    <row r="306" spans="1:49" hidden="1" outlineLevel="1" x14ac:dyDescent="0.3">
      <c r="A306" t="s">
        <v>26</v>
      </c>
      <c r="B306" t="s">
        <v>35</v>
      </c>
      <c r="C306" t="s">
        <v>3</v>
      </c>
      <c r="AD306">
        <v>3361</v>
      </c>
      <c r="AF306" s="1"/>
      <c r="AW306" s="1"/>
    </row>
    <row r="307" spans="1:49" hidden="1" outlineLevel="1" x14ac:dyDescent="0.3">
      <c r="A307" t="s">
        <v>26</v>
      </c>
      <c r="B307" t="s">
        <v>35</v>
      </c>
      <c r="C307" t="s">
        <v>4</v>
      </c>
      <c r="AD307">
        <v>3.76</v>
      </c>
    </row>
    <row r="308" spans="1:49" hidden="1" outlineLevel="1" x14ac:dyDescent="0.3">
      <c r="A308" t="s">
        <v>26</v>
      </c>
      <c r="B308" t="s">
        <v>36</v>
      </c>
      <c r="C308" t="s">
        <v>3</v>
      </c>
      <c r="AF308">
        <v>4345</v>
      </c>
      <c r="AH308" s="1"/>
      <c r="AW308" s="1"/>
    </row>
    <row r="309" spans="1:49" hidden="1" outlineLevel="1" x14ac:dyDescent="0.3">
      <c r="A309" t="s">
        <v>26</v>
      </c>
      <c r="B309" t="s">
        <v>36</v>
      </c>
      <c r="C309" t="s">
        <v>4</v>
      </c>
      <c r="AF309">
        <v>3.21</v>
      </c>
    </row>
    <row r="310" spans="1:49" hidden="1" outlineLevel="1" x14ac:dyDescent="0.3">
      <c r="A310" t="s">
        <v>26</v>
      </c>
      <c r="B310" t="s">
        <v>37</v>
      </c>
      <c r="C310" t="s">
        <v>3</v>
      </c>
      <c r="AD310">
        <v>7095</v>
      </c>
      <c r="AH310" s="1"/>
      <c r="AW310" s="1"/>
    </row>
    <row r="311" spans="1:49" hidden="1" outlineLevel="1" x14ac:dyDescent="0.3">
      <c r="A311" t="s">
        <v>26</v>
      </c>
      <c r="B311" t="s">
        <v>37</v>
      </c>
      <c r="C311" t="s">
        <v>4</v>
      </c>
      <c r="AD311">
        <v>3.93</v>
      </c>
    </row>
    <row r="312" spans="1:49" hidden="1" outlineLevel="1" x14ac:dyDescent="0.3">
      <c r="A312" t="s">
        <v>26</v>
      </c>
      <c r="B312" t="s">
        <v>38</v>
      </c>
      <c r="C312" t="s">
        <v>3</v>
      </c>
      <c r="AE312">
        <v>7302</v>
      </c>
      <c r="AI312" s="1"/>
      <c r="AW312" s="1"/>
    </row>
    <row r="313" spans="1:49" hidden="1" outlineLevel="1" x14ac:dyDescent="0.3">
      <c r="A313" t="s">
        <v>26</v>
      </c>
      <c r="B313" t="s">
        <v>38</v>
      </c>
      <c r="C313" t="s">
        <v>4</v>
      </c>
      <c r="AE313">
        <v>3.72</v>
      </c>
    </row>
    <row r="314" spans="1:49" hidden="1" outlineLevel="1" x14ac:dyDescent="0.3">
      <c r="A314" t="s">
        <v>26</v>
      </c>
      <c r="B314" t="s">
        <v>39</v>
      </c>
      <c r="C314" t="s">
        <v>3</v>
      </c>
      <c r="AD314">
        <v>1790</v>
      </c>
      <c r="AJ314" s="1"/>
      <c r="AW314" s="1"/>
    </row>
    <row r="315" spans="1:49" hidden="1" outlineLevel="1" x14ac:dyDescent="0.3">
      <c r="A315" t="s">
        <v>26</v>
      </c>
      <c r="B315" t="s">
        <v>39</v>
      </c>
      <c r="C315" t="s">
        <v>4</v>
      </c>
      <c r="AD315">
        <v>2.4</v>
      </c>
    </row>
    <row r="316" spans="1:49" hidden="1" outlineLevel="1" x14ac:dyDescent="0.3">
      <c r="A316" t="s">
        <v>26</v>
      </c>
      <c r="B316" t="s">
        <v>40</v>
      </c>
      <c r="C316" t="s">
        <v>3</v>
      </c>
      <c r="AD316">
        <v>2519</v>
      </c>
      <c r="AI316" s="1"/>
      <c r="AW316" s="1"/>
    </row>
    <row r="317" spans="1:49" hidden="1" outlineLevel="1" x14ac:dyDescent="0.3">
      <c r="A317" t="s">
        <v>26</v>
      </c>
      <c r="B317" t="s">
        <v>40</v>
      </c>
      <c r="C317" t="s">
        <v>4</v>
      </c>
      <c r="AD317">
        <v>1.99</v>
      </c>
    </row>
    <row r="318" spans="1:49" hidden="1" outlineLevel="1" x14ac:dyDescent="0.3">
      <c r="A318" t="s">
        <v>26</v>
      </c>
      <c r="B318" t="s">
        <v>41</v>
      </c>
      <c r="C318" t="s">
        <v>3</v>
      </c>
      <c r="AD318">
        <v>4327</v>
      </c>
      <c r="AI318" s="1"/>
      <c r="AW318" s="1"/>
    </row>
    <row r="319" spans="1:49" hidden="1" outlineLevel="1" x14ac:dyDescent="0.3">
      <c r="A319" t="s">
        <v>26</v>
      </c>
      <c r="B319" t="s">
        <v>41</v>
      </c>
      <c r="C319" t="s">
        <v>4</v>
      </c>
      <c r="AD319">
        <v>1.8</v>
      </c>
    </row>
    <row r="320" spans="1:49" hidden="1" outlineLevel="1" x14ac:dyDescent="0.3">
      <c r="A320" t="s">
        <v>42</v>
      </c>
      <c r="B320" t="s">
        <v>42</v>
      </c>
      <c r="C320" t="s">
        <v>3</v>
      </c>
      <c r="AD320">
        <v>61830</v>
      </c>
      <c r="AE320">
        <v>18694</v>
      </c>
      <c r="AF320" s="1">
        <v>22248</v>
      </c>
      <c r="AW320" s="1"/>
    </row>
    <row r="321" spans="1:49" hidden="1" outlineLevel="1" x14ac:dyDescent="0.3">
      <c r="A321" t="s">
        <v>42</v>
      </c>
      <c r="B321" t="s">
        <v>42</v>
      </c>
      <c r="C321" t="s">
        <v>4</v>
      </c>
      <c r="AD321">
        <v>2.19</v>
      </c>
      <c r="AE321">
        <v>3.14</v>
      </c>
      <c r="AF321">
        <v>2.92</v>
      </c>
    </row>
    <row r="322" spans="1:49" hidden="1" outlineLevel="1" x14ac:dyDescent="0.3">
      <c r="A322" t="s">
        <v>43</v>
      </c>
      <c r="B322" t="s">
        <v>44</v>
      </c>
      <c r="C322" t="s">
        <v>3</v>
      </c>
      <c r="AF322">
        <v>5063</v>
      </c>
      <c r="AH322" s="1"/>
      <c r="AW322" s="1"/>
    </row>
    <row r="323" spans="1:49" hidden="1" outlineLevel="1" x14ac:dyDescent="0.3">
      <c r="A323" t="s">
        <v>43</v>
      </c>
      <c r="B323" t="s">
        <v>44</v>
      </c>
      <c r="C323" t="s">
        <v>4</v>
      </c>
      <c r="AF323">
        <v>2.91</v>
      </c>
    </row>
    <row r="324" spans="1:49" hidden="1" outlineLevel="1" x14ac:dyDescent="0.3">
      <c r="A324" t="s">
        <v>43</v>
      </c>
      <c r="B324" t="s">
        <v>45</v>
      </c>
      <c r="C324" t="s">
        <v>3</v>
      </c>
      <c r="AH324" s="1">
        <v>4819</v>
      </c>
      <c r="AW324" s="1"/>
    </row>
    <row r="325" spans="1:49" hidden="1" outlineLevel="1" x14ac:dyDescent="0.3">
      <c r="A325" t="s">
        <v>43</v>
      </c>
      <c r="B325" t="s">
        <v>45</v>
      </c>
      <c r="C325" t="s">
        <v>4</v>
      </c>
      <c r="AH325">
        <v>3.39</v>
      </c>
    </row>
    <row r="326" spans="1:49" collapsed="1" x14ac:dyDescent="0.3">
      <c r="A326" t="s">
        <v>43</v>
      </c>
      <c r="B326" t="s">
        <v>46</v>
      </c>
      <c r="C326" t="s">
        <v>3</v>
      </c>
      <c r="AE326">
        <v>1742</v>
      </c>
      <c r="AF326" s="1"/>
      <c r="AG326" s="1"/>
      <c r="AH326" s="1"/>
      <c r="AI326" s="1"/>
      <c r="AJ326" s="1"/>
      <c r="AW326" s="1"/>
    </row>
    <row r="327" spans="1:49" x14ac:dyDescent="0.3">
      <c r="A327" t="s">
        <v>43</v>
      </c>
      <c r="B327" t="s">
        <v>46</v>
      </c>
      <c r="C327" t="s">
        <v>4</v>
      </c>
      <c r="AE327">
        <v>2.87</v>
      </c>
    </row>
    <row r="328" spans="1:49" hidden="1" outlineLevel="1" x14ac:dyDescent="0.3">
      <c r="A328" t="s">
        <v>43</v>
      </c>
      <c r="B328" t="s">
        <v>47</v>
      </c>
      <c r="C328" t="s">
        <v>3</v>
      </c>
      <c r="AE328">
        <v>1659</v>
      </c>
      <c r="AJ328" s="1"/>
      <c r="AW328" s="1"/>
    </row>
    <row r="329" spans="1:49" hidden="1" outlineLevel="1" x14ac:dyDescent="0.3">
      <c r="A329" t="s">
        <v>43</v>
      </c>
      <c r="B329" t="s">
        <v>47</v>
      </c>
      <c r="C329" t="s">
        <v>4</v>
      </c>
      <c r="AE329">
        <v>3.97</v>
      </c>
    </row>
    <row r="330" spans="1:49" hidden="1" outlineLevel="1" x14ac:dyDescent="0.3">
      <c r="A330" t="s">
        <v>43</v>
      </c>
      <c r="B330" t="s">
        <v>48</v>
      </c>
      <c r="C330" t="s">
        <v>3</v>
      </c>
      <c r="AG330">
        <v>3319</v>
      </c>
      <c r="AJ330" s="1"/>
      <c r="AW330" s="1"/>
    </row>
    <row r="331" spans="1:49" hidden="1" outlineLevel="1" x14ac:dyDescent="0.3">
      <c r="A331" t="s">
        <v>43</v>
      </c>
      <c r="B331" t="s">
        <v>48</v>
      </c>
      <c r="C331" t="s">
        <v>4</v>
      </c>
      <c r="AG331">
        <v>3.97</v>
      </c>
    </row>
    <row r="332" spans="1:49" hidden="1" outlineLevel="1" x14ac:dyDescent="0.3">
      <c r="A332" t="s">
        <v>43</v>
      </c>
      <c r="B332" t="s">
        <v>49</v>
      </c>
      <c r="C332" t="s">
        <v>3</v>
      </c>
      <c r="AG332">
        <v>2914</v>
      </c>
      <c r="AI332" s="1"/>
      <c r="AW332" s="1"/>
    </row>
    <row r="333" spans="1:49" hidden="1" outlineLevel="1" x14ac:dyDescent="0.3">
      <c r="A333" t="s">
        <v>43</v>
      </c>
      <c r="B333" t="s">
        <v>49</v>
      </c>
      <c r="C333" t="s">
        <v>4</v>
      </c>
      <c r="AG333">
        <v>3.97</v>
      </c>
    </row>
    <row r="334" spans="1:49" hidden="1" outlineLevel="1" x14ac:dyDescent="0.3">
      <c r="A334" t="s">
        <v>43</v>
      </c>
      <c r="B334" t="s">
        <v>50</v>
      </c>
      <c r="C334" t="s">
        <v>3</v>
      </c>
      <c r="AG334">
        <v>1678</v>
      </c>
      <c r="AI334" s="1"/>
      <c r="AW334" s="1"/>
    </row>
    <row r="335" spans="1:49" hidden="1" outlineLevel="1" x14ac:dyDescent="0.3">
      <c r="A335" t="s">
        <v>43</v>
      </c>
      <c r="B335" t="s">
        <v>50</v>
      </c>
      <c r="C335" t="s">
        <v>4</v>
      </c>
      <c r="AG335">
        <v>3.66</v>
      </c>
    </row>
    <row r="336" spans="1:49" hidden="1" outlineLevel="1" x14ac:dyDescent="0.3">
      <c r="A336" t="s">
        <v>43</v>
      </c>
      <c r="B336" t="s">
        <v>51</v>
      </c>
      <c r="C336" t="s">
        <v>3</v>
      </c>
      <c r="AH336">
        <v>2763</v>
      </c>
      <c r="AI336" s="1"/>
      <c r="AW336" s="1"/>
    </row>
    <row r="337" spans="1:49" hidden="1" outlineLevel="1" x14ac:dyDescent="0.3">
      <c r="A337" t="s">
        <v>43</v>
      </c>
      <c r="B337" t="s">
        <v>51</v>
      </c>
      <c r="C337" t="s">
        <v>4</v>
      </c>
      <c r="AH337">
        <v>3.97</v>
      </c>
    </row>
    <row r="338" spans="1:49" hidden="1" outlineLevel="1" x14ac:dyDescent="0.3">
      <c r="A338" t="s">
        <v>43</v>
      </c>
      <c r="B338" t="s">
        <v>52</v>
      </c>
      <c r="C338" t="s">
        <v>3</v>
      </c>
      <c r="AG338">
        <v>3258</v>
      </c>
      <c r="AI338" s="1"/>
      <c r="AW338" s="1"/>
    </row>
    <row r="339" spans="1:49" hidden="1" outlineLevel="1" x14ac:dyDescent="0.3">
      <c r="A339" t="s">
        <v>43</v>
      </c>
      <c r="B339" t="s">
        <v>52</v>
      </c>
      <c r="C339" t="s">
        <v>4</v>
      </c>
      <c r="AG339">
        <v>3.97</v>
      </c>
    </row>
    <row r="340" spans="1:49" hidden="1" outlineLevel="1" x14ac:dyDescent="0.3">
      <c r="A340" t="s">
        <v>43</v>
      </c>
      <c r="B340" t="s">
        <v>53</v>
      </c>
      <c r="C340" t="s">
        <v>3</v>
      </c>
      <c r="AH340">
        <v>1842</v>
      </c>
      <c r="AK340" s="1"/>
      <c r="AW340" s="1"/>
    </row>
    <row r="341" spans="1:49" hidden="1" outlineLevel="1" x14ac:dyDescent="0.3">
      <c r="A341" t="s">
        <v>43</v>
      </c>
      <c r="B341" t="s">
        <v>53</v>
      </c>
      <c r="C341" t="s">
        <v>4</v>
      </c>
      <c r="AH341">
        <v>3.97</v>
      </c>
    </row>
    <row r="342" spans="1:49" hidden="1" outlineLevel="1" x14ac:dyDescent="0.3">
      <c r="A342" t="s">
        <v>43</v>
      </c>
      <c r="B342" t="s">
        <v>54</v>
      </c>
      <c r="C342" t="s">
        <v>3</v>
      </c>
      <c r="AF342">
        <v>2654</v>
      </c>
      <c r="AK342" s="1"/>
      <c r="AW342" s="1"/>
    </row>
    <row r="343" spans="1:49" hidden="1" outlineLevel="1" x14ac:dyDescent="0.3">
      <c r="A343" t="s">
        <v>43</v>
      </c>
      <c r="B343" t="s">
        <v>54</v>
      </c>
      <c r="C343" t="s">
        <v>4</v>
      </c>
      <c r="AF343">
        <v>2.17</v>
      </c>
    </row>
    <row r="344" spans="1:49" hidden="1" outlineLevel="1" x14ac:dyDescent="0.3">
      <c r="A344" t="s">
        <v>43</v>
      </c>
      <c r="B344" t="s">
        <v>55</v>
      </c>
      <c r="C344" t="s">
        <v>3</v>
      </c>
      <c r="AG344">
        <v>3480</v>
      </c>
    </row>
    <row r="345" spans="1:49" hidden="1" outlineLevel="1" x14ac:dyDescent="0.3">
      <c r="A345" t="s">
        <v>43</v>
      </c>
      <c r="B345" t="s">
        <v>55</v>
      </c>
      <c r="C345" t="s">
        <v>4</v>
      </c>
      <c r="AG345">
        <v>2.2200000000000002</v>
      </c>
    </row>
    <row r="346" spans="1:49" hidden="1" outlineLevel="1" x14ac:dyDescent="0.3">
      <c r="A346" t="s">
        <v>43</v>
      </c>
      <c r="B346" t="s">
        <v>56</v>
      </c>
      <c r="C346" t="s">
        <v>3</v>
      </c>
      <c r="AG346">
        <v>4717</v>
      </c>
      <c r="AI346" s="1"/>
      <c r="AW346" s="1"/>
    </row>
    <row r="347" spans="1:49" hidden="1" outlineLevel="1" x14ac:dyDescent="0.3">
      <c r="A347" t="s">
        <v>43</v>
      </c>
      <c r="B347" t="s">
        <v>56</v>
      </c>
      <c r="C347" t="s">
        <v>4</v>
      </c>
      <c r="AG347">
        <v>2.87</v>
      </c>
    </row>
    <row r="348" spans="1:49" hidden="1" outlineLevel="1" x14ac:dyDescent="0.3">
      <c r="A348" t="s">
        <v>57</v>
      </c>
      <c r="B348" t="s">
        <v>57</v>
      </c>
      <c r="C348" t="s">
        <v>3</v>
      </c>
      <c r="AE348">
        <v>3401</v>
      </c>
      <c r="AF348">
        <v>7717</v>
      </c>
      <c r="AG348">
        <v>19367</v>
      </c>
      <c r="AH348">
        <v>9424</v>
      </c>
      <c r="AI348" s="1"/>
      <c r="AW348" s="1"/>
    </row>
    <row r="349" spans="1:49" hidden="1" outlineLevel="1" x14ac:dyDescent="0.3">
      <c r="A349" t="s">
        <v>57</v>
      </c>
      <c r="B349" t="s">
        <v>57</v>
      </c>
      <c r="C349" t="s">
        <v>4</v>
      </c>
      <c r="AE349">
        <v>3.41</v>
      </c>
      <c r="AF349">
        <v>2.65</v>
      </c>
      <c r="AG349">
        <v>3.36</v>
      </c>
      <c r="AH349">
        <v>3.67</v>
      </c>
    </row>
    <row r="350" spans="1:49" hidden="1" outlineLevel="1" x14ac:dyDescent="0.3">
      <c r="A350" t="s">
        <v>58</v>
      </c>
      <c r="B350" t="s">
        <v>59</v>
      </c>
      <c r="C350" t="s">
        <v>3</v>
      </c>
      <c r="AI350" s="1">
        <v>4695</v>
      </c>
      <c r="AW350" s="1"/>
    </row>
    <row r="351" spans="1:49" hidden="1" outlineLevel="1" x14ac:dyDescent="0.3">
      <c r="A351" t="s">
        <v>58</v>
      </c>
      <c r="B351" t="s">
        <v>59</v>
      </c>
      <c r="C351" t="s">
        <v>4</v>
      </c>
      <c r="AI351">
        <v>2.2999999999999998</v>
      </c>
    </row>
    <row r="352" spans="1:49" hidden="1" outlineLevel="1" x14ac:dyDescent="0.3">
      <c r="A352" t="s">
        <v>58</v>
      </c>
      <c r="B352" t="s">
        <v>60</v>
      </c>
      <c r="C352" t="s">
        <v>3</v>
      </c>
      <c r="AI352">
        <v>5156</v>
      </c>
      <c r="AJ352" s="1"/>
      <c r="AW352" s="1"/>
    </row>
    <row r="353" spans="1:49" hidden="1" outlineLevel="1" x14ac:dyDescent="0.3">
      <c r="A353" t="s">
        <v>58</v>
      </c>
      <c r="B353" t="s">
        <v>60</v>
      </c>
      <c r="C353" t="s">
        <v>4</v>
      </c>
      <c r="AI353">
        <v>3.65</v>
      </c>
    </row>
    <row r="354" spans="1:49" hidden="1" outlineLevel="1" x14ac:dyDescent="0.3">
      <c r="A354" t="s">
        <v>58</v>
      </c>
      <c r="B354" t="s">
        <v>61</v>
      </c>
      <c r="C354" t="s">
        <v>3</v>
      </c>
      <c r="AH354">
        <v>2821</v>
      </c>
      <c r="AJ354" s="1"/>
      <c r="AW354" s="1"/>
    </row>
    <row r="355" spans="1:49" hidden="1" outlineLevel="1" x14ac:dyDescent="0.3">
      <c r="A355" t="s">
        <v>58</v>
      </c>
      <c r="B355" t="s">
        <v>61</v>
      </c>
      <c r="C355" t="s">
        <v>4</v>
      </c>
      <c r="AH355">
        <v>3.18</v>
      </c>
    </row>
    <row r="356" spans="1:49" hidden="1" outlineLevel="1" x14ac:dyDescent="0.3">
      <c r="A356" t="s">
        <v>58</v>
      </c>
      <c r="B356" t="s">
        <v>62</v>
      </c>
      <c r="C356" t="s">
        <v>3</v>
      </c>
      <c r="AH356">
        <v>3622</v>
      </c>
      <c r="AJ356" s="1"/>
      <c r="AW356" s="1"/>
    </row>
    <row r="357" spans="1:49" hidden="1" outlineLevel="1" x14ac:dyDescent="0.3">
      <c r="A357" t="s">
        <v>58</v>
      </c>
      <c r="B357" t="s">
        <v>62</v>
      </c>
      <c r="C357" t="s">
        <v>4</v>
      </c>
      <c r="AH357">
        <v>2.09</v>
      </c>
    </row>
    <row r="358" spans="1:49" hidden="1" outlineLevel="1" x14ac:dyDescent="0.3">
      <c r="A358" t="s">
        <v>58</v>
      </c>
      <c r="B358" t="s">
        <v>63</v>
      </c>
      <c r="C358" t="s">
        <v>3</v>
      </c>
      <c r="AG358">
        <v>508</v>
      </c>
      <c r="AH358">
        <v>508</v>
      </c>
      <c r="AJ358" s="1"/>
      <c r="AW358" s="1"/>
    </row>
    <row r="359" spans="1:49" hidden="1" outlineLevel="1" x14ac:dyDescent="0.3">
      <c r="A359" t="s">
        <v>58</v>
      </c>
      <c r="B359" t="s">
        <v>63</v>
      </c>
      <c r="C359" t="s">
        <v>4</v>
      </c>
      <c r="AG359">
        <v>2.9</v>
      </c>
      <c r="AH359">
        <v>2.9</v>
      </c>
    </row>
    <row r="360" spans="1:49" hidden="1" outlineLevel="1" x14ac:dyDescent="0.3">
      <c r="A360" t="s">
        <v>58</v>
      </c>
      <c r="B360" t="s">
        <v>64</v>
      </c>
      <c r="C360" t="s">
        <v>3</v>
      </c>
      <c r="AH360">
        <v>1692</v>
      </c>
      <c r="AJ360" s="1"/>
      <c r="AW360" s="1"/>
    </row>
    <row r="361" spans="1:49" hidden="1" outlineLevel="1" x14ac:dyDescent="0.3">
      <c r="A361" t="s">
        <v>58</v>
      </c>
      <c r="B361" t="s">
        <v>64</v>
      </c>
      <c r="C361" t="s">
        <v>4</v>
      </c>
      <c r="AH361">
        <v>2.77</v>
      </c>
    </row>
    <row r="362" spans="1:49" collapsed="1" x14ac:dyDescent="0.3">
      <c r="A362" t="s">
        <v>58</v>
      </c>
      <c r="B362" t="s">
        <v>65</v>
      </c>
      <c r="C362" t="s">
        <v>3</v>
      </c>
      <c r="AI362" s="1">
        <v>3965</v>
      </c>
      <c r="AJ362" s="1"/>
      <c r="AK362" s="1"/>
      <c r="AW362" s="1"/>
    </row>
    <row r="363" spans="1:49" x14ac:dyDescent="0.3">
      <c r="A363" t="s">
        <v>58</v>
      </c>
      <c r="B363" t="s">
        <v>65</v>
      </c>
      <c r="C363" t="s">
        <v>4</v>
      </c>
      <c r="AI363">
        <v>1.85</v>
      </c>
    </row>
    <row r="364" spans="1:49" hidden="1" outlineLevel="1" x14ac:dyDescent="0.3">
      <c r="A364" t="s">
        <v>58</v>
      </c>
      <c r="B364" t="s">
        <v>66</v>
      </c>
      <c r="C364" t="s">
        <v>3</v>
      </c>
      <c r="AI364">
        <v>5256</v>
      </c>
      <c r="AL364" s="1"/>
      <c r="AW364" s="1"/>
    </row>
    <row r="365" spans="1:49" hidden="1" outlineLevel="1" x14ac:dyDescent="0.3">
      <c r="A365" t="s">
        <v>58</v>
      </c>
      <c r="B365" t="s">
        <v>66</v>
      </c>
      <c r="C365" t="s">
        <v>4</v>
      </c>
      <c r="AI365">
        <v>3.97</v>
      </c>
    </row>
    <row r="366" spans="1:49" hidden="1" outlineLevel="1" x14ac:dyDescent="0.3">
      <c r="A366" t="s">
        <v>58</v>
      </c>
      <c r="B366" t="s">
        <v>67</v>
      </c>
      <c r="C366" t="s">
        <v>3</v>
      </c>
      <c r="AI366">
        <v>963</v>
      </c>
      <c r="AK366" s="1"/>
      <c r="AW366" s="1"/>
    </row>
    <row r="367" spans="1:49" hidden="1" outlineLevel="1" x14ac:dyDescent="0.3">
      <c r="A367" t="s">
        <v>58</v>
      </c>
      <c r="B367" t="s">
        <v>67</v>
      </c>
      <c r="C367" t="s">
        <v>4</v>
      </c>
      <c r="AI367">
        <v>3.5</v>
      </c>
    </row>
    <row r="368" spans="1:49" hidden="1" outlineLevel="1" x14ac:dyDescent="0.3">
      <c r="A368" t="s">
        <v>58</v>
      </c>
      <c r="B368" t="s">
        <v>68</v>
      </c>
      <c r="C368" t="s">
        <v>3</v>
      </c>
      <c r="AH368">
        <v>2794</v>
      </c>
    </row>
    <row r="369" spans="1:49" hidden="1" outlineLevel="1" x14ac:dyDescent="0.3">
      <c r="A369" t="s">
        <v>58</v>
      </c>
      <c r="B369" t="s">
        <v>68</v>
      </c>
      <c r="C369" t="s">
        <v>4</v>
      </c>
      <c r="AH369">
        <v>3.97</v>
      </c>
    </row>
    <row r="370" spans="1:49" hidden="1" outlineLevel="1" x14ac:dyDescent="0.3">
      <c r="A370" t="s">
        <v>58</v>
      </c>
      <c r="B370" t="s">
        <v>69</v>
      </c>
      <c r="C370" t="s">
        <v>3</v>
      </c>
      <c r="AH370">
        <v>3592</v>
      </c>
      <c r="AR370" s="1"/>
      <c r="AW370" s="1"/>
    </row>
    <row r="371" spans="1:49" hidden="1" outlineLevel="1" x14ac:dyDescent="0.3">
      <c r="A371" t="s">
        <v>58</v>
      </c>
      <c r="B371" t="s">
        <v>69</v>
      </c>
      <c r="C371" t="s">
        <v>4</v>
      </c>
      <c r="AH371">
        <v>1.88</v>
      </c>
    </row>
    <row r="372" spans="1:49" hidden="1" outlineLevel="1" x14ac:dyDescent="0.3">
      <c r="A372" t="s">
        <v>58</v>
      </c>
      <c r="B372" t="s">
        <v>70</v>
      </c>
      <c r="C372" t="s">
        <v>3</v>
      </c>
      <c r="AH372">
        <v>1432</v>
      </c>
      <c r="AS372" s="1"/>
      <c r="AW372" s="1"/>
    </row>
    <row r="373" spans="1:49" hidden="1" outlineLevel="1" x14ac:dyDescent="0.3">
      <c r="A373" t="s">
        <v>58</v>
      </c>
      <c r="B373" t="s">
        <v>70</v>
      </c>
      <c r="C373" t="s">
        <v>4</v>
      </c>
      <c r="AH373">
        <v>3.97</v>
      </c>
    </row>
    <row r="374" spans="1:49" hidden="1" outlineLevel="1" x14ac:dyDescent="0.3">
      <c r="A374" t="s">
        <v>58</v>
      </c>
      <c r="B374" t="s">
        <v>71</v>
      </c>
      <c r="C374" t="s">
        <v>3</v>
      </c>
      <c r="AH374">
        <v>2565</v>
      </c>
      <c r="AT374" s="1"/>
      <c r="AW374" s="1"/>
    </row>
    <row r="375" spans="1:49" hidden="1" outlineLevel="1" x14ac:dyDescent="0.3">
      <c r="A375" t="s">
        <v>58</v>
      </c>
      <c r="B375" t="s">
        <v>71</v>
      </c>
      <c r="C375" t="s">
        <v>4</v>
      </c>
      <c r="AH375">
        <v>3.97</v>
      </c>
    </row>
    <row r="376" spans="1:49" hidden="1" outlineLevel="1" x14ac:dyDescent="0.3">
      <c r="A376" t="s">
        <v>58</v>
      </c>
      <c r="B376" t="s">
        <v>72</v>
      </c>
      <c r="C376" t="s">
        <v>3</v>
      </c>
      <c r="AH376">
        <v>1962</v>
      </c>
      <c r="AT376" s="1"/>
      <c r="AW376" s="1"/>
    </row>
    <row r="377" spans="1:49" hidden="1" outlineLevel="1" x14ac:dyDescent="0.3">
      <c r="A377" t="s">
        <v>58</v>
      </c>
      <c r="B377" t="s">
        <v>72</v>
      </c>
      <c r="C377" t="s">
        <v>4</v>
      </c>
      <c r="AH377">
        <v>3.89</v>
      </c>
    </row>
    <row r="378" spans="1:49" hidden="1" outlineLevel="1" x14ac:dyDescent="0.3">
      <c r="A378" t="s">
        <v>58</v>
      </c>
      <c r="B378" t="s">
        <v>73</v>
      </c>
      <c r="C378" t="s">
        <v>3</v>
      </c>
      <c r="AH378">
        <v>2012</v>
      </c>
      <c r="AT378" s="1"/>
      <c r="AW378" s="1"/>
    </row>
    <row r="379" spans="1:49" hidden="1" outlineLevel="1" x14ac:dyDescent="0.3">
      <c r="A379" t="s">
        <v>58</v>
      </c>
      <c r="B379" t="s">
        <v>73</v>
      </c>
      <c r="C379" t="s">
        <v>4</v>
      </c>
      <c r="AH379">
        <v>3.43</v>
      </c>
    </row>
    <row r="380" spans="1:49" hidden="1" outlineLevel="1" x14ac:dyDescent="0.3">
      <c r="A380" t="s">
        <v>58</v>
      </c>
      <c r="B380" t="s">
        <v>74</v>
      </c>
      <c r="C380" t="s">
        <v>3</v>
      </c>
      <c r="AI380">
        <v>1015</v>
      </c>
    </row>
    <row r="381" spans="1:49" hidden="1" outlineLevel="1" x14ac:dyDescent="0.3">
      <c r="A381" t="s">
        <v>58</v>
      </c>
      <c r="B381" t="s">
        <v>74</v>
      </c>
      <c r="C381" t="s">
        <v>4</v>
      </c>
      <c r="AI381">
        <v>3.03</v>
      </c>
    </row>
    <row r="382" spans="1:49" hidden="1" outlineLevel="1" x14ac:dyDescent="0.3">
      <c r="A382" t="s">
        <v>58</v>
      </c>
      <c r="B382" t="s">
        <v>75</v>
      </c>
      <c r="C382" t="s">
        <v>3</v>
      </c>
      <c r="AI382">
        <v>1886</v>
      </c>
    </row>
    <row r="383" spans="1:49" hidden="1" outlineLevel="1" x14ac:dyDescent="0.3">
      <c r="A383" t="s">
        <v>58</v>
      </c>
      <c r="B383" t="s">
        <v>75</v>
      </c>
      <c r="C383" t="s">
        <v>4</v>
      </c>
      <c r="AI383">
        <v>3.97</v>
      </c>
    </row>
    <row r="384" spans="1:49" hidden="1" outlineLevel="1" x14ac:dyDescent="0.3">
      <c r="A384" t="s">
        <v>76</v>
      </c>
      <c r="B384" t="s">
        <v>76</v>
      </c>
      <c r="C384" t="s">
        <v>3</v>
      </c>
      <c r="AG384">
        <v>508</v>
      </c>
      <c r="AH384">
        <v>23000</v>
      </c>
      <c r="AI384">
        <v>22936</v>
      </c>
      <c r="AL384" s="1"/>
      <c r="AW384" s="1"/>
    </row>
    <row r="385" spans="1:49" hidden="1" outlineLevel="1" x14ac:dyDescent="0.3">
      <c r="A385" t="s">
        <v>76</v>
      </c>
      <c r="B385" t="s">
        <v>76</v>
      </c>
      <c r="C385" t="s">
        <v>4</v>
      </c>
      <c r="AG385">
        <v>2.9</v>
      </c>
      <c r="AH385">
        <v>3.09</v>
      </c>
      <c r="AI385">
        <v>3.13</v>
      </c>
    </row>
    <row r="386" spans="1:49" hidden="1" outlineLevel="1" x14ac:dyDescent="0.3">
      <c r="A386" t="s">
        <v>77</v>
      </c>
      <c r="B386" t="s">
        <v>78</v>
      </c>
      <c r="C386" t="s">
        <v>3</v>
      </c>
      <c r="AJ386">
        <v>9732</v>
      </c>
      <c r="AM386" s="1"/>
      <c r="AW386" s="1"/>
    </row>
    <row r="387" spans="1:49" hidden="1" outlineLevel="1" x14ac:dyDescent="0.3">
      <c r="A387" t="s">
        <v>77</v>
      </c>
      <c r="B387" t="s">
        <v>78</v>
      </c>
      <c r="C387" t="s">
        <v>4</v>
      </c>
      <c r="AJ387">
        <v>2.19</v>
      </c>
    </row>
    <row r="388" spans="1:49" hidden="1" outlineLevel="1" x14ac:dyDescent="0.3">
      <c r="A388" t="s">
        <v>77</v>
      </c>
      <c r="B388" t="s">
        <v>79</v>
      </c>
      <c r="C388" t="s">
        <v>3</v>
      </c>
      <c r="AI388">
        <v>2083</v>
      </c>
    </row>
    <row r="389" spans="1:49" hidden="1" outlineLevel="1" x14ac:dyDescent="0.3">
      <c r="A389" t="s">
        <v>77</v>
      </c>
      <c r="B389" t="s">
        <v>79</v>
      </c>
      <c r="C389" t="s">
        <v>4</v>
      </c>
      <c r="AI389">
        <v>3.97</v>
      </c>
    </row>
    <row r="390" spans="1:49" hidden="1" outlineLevel="1" x14ac:dyDescent="0.3">
      <c r="A390" t="s">
        <v>77</v>
      </c>
      <c r="B390" t="s">
        <v>80</v>
      </c>
      <c r="C390" t="s">
        <v>3</v>
      </c>
      <c r="AM390">
        <v>973</v>
      </c>
      <c r="AO390" s="1"/>
      <c r="AW390" s="1"/>
    </row>
    <row r="391" spans="1:49" hidden="1" outlineLevel="1" x14ac:dyDescent="0.3">
      <c r="A391" t="s">
        <v>77</v>
      </c>
      <c r="B391" t="s">
        <v>80</v>
      </c>
      <c r="C391" t="s">
        <v>4</v>
      </c>
      <c r="AM391">
        <v>2.4700000000000002</v>
      </c>
    </row>
    <row r="392" spans="1:49" collapsed="1" x14ac:dyDescent="0.3">
      <c r="A392" t="s">
        <v>77</v>
      </c>
      <c r="B392" t="s">
        <v>81</v>
      </c>
      <c r="C392" t="s">
        <v>3</v>
      </c>
      <c r="AK392" s="1"/>
      <c r="AL392" s="1"/>
      <c r="AM392" s="1">
        <v>1910</v>
      </c>
      <c r="AO392" s="1"/>
      <c r="AR392" s="1"/>
      <c r="AS392" s="1"/>
      <c r="AT392" s="1"/>
      <c r="AW392" s="1"/>
    </row>
    <row r="393" spans="1:49" x14ac:dyDescent="0.3">
      <c r="A393" t="s">
        <v>77</v>
      </c>
      <c r="B393" t="s">
        <v>81</v>
      </c>
      <c r="C393" t="s">
        <v>4</v>
      </c>
      <c r="AM393">
        <v>2.2599999999999998</v>
      </c>
    </row>
    <row r="394" spans="1:49" hidden="1" outlineLevel="1" x14ac:dyDescent="0.3">
      <c r="A394" t="s">
        <v>77</v>
      </c>
      <c r="B394" t="s">
        <v>82</v>
      </c>
      <c r="C394" t="s">
        <v>3</v>
      </c>
      <c r="AN394">
        <v>3268</v>
      </c>
      <c r="AQ394" s="1"/>
      <c r="AW394" s="1"/>
    </row>
    <row r="395" spans="1:49" hidden="1" outlineLevel="1" x14ac:dyDescent="0.3">
      <c r="A395" t="s">
        <v>77</v>
      </c>
      <c r="B395" t="s">
        <v>82</v>
      </c>
      <c r="C395" t="s">
        <v>4</v>
      </c>
      <c r="AN395">
        <v>2.2000000000000002</v>
      </c>
    </row>
    <row r="396" spans="1:49" hidden="1" outlineLevel="1" x14ac:dyDescent="0.3">
      <c r="A396" t="s">
        <v>77</v>
      </c>
      <c r="B396" t="s">
        <v>83</v>
      </c>
      <c r="C396" t="s">
        <v>3</v>
      </c>
      <c r="AO396">
        <v>4139</v>
      </c>
      <c r="AQ396" s="1"/>
      <c r="AW396" s="1"/>
    </row>
    <row r="397" spans="1:49" hidden="1" outlineLevel="1" x14ac:dyDescent="0.3">
      <c r="A397" t="s">
        <v>77</v>
      </c>
      <c r="B397" t="s">
        <v>83</v>
      </c>
      <c r="C397" t="s">
        <v>4</v>
      </c>
      <c r="AO397">
        <v>1.73</v>
      </c>
    </row>
    <row r="398" spans="1:49" hidden="1" outlineLevel="1" x14ac:dyDescent="0.3">
      <c r="A398" t="s">
        <v>77</v>
      </c>
      <c r="B398" t="s">
        <v>84</v>
      </c>
      <c r="C398" t="s">
        <v>3</v>
      </c>
      <c r="AN398" s="1"/>
      <c r="AO398">
        <v>3398</v>
      </c>
      <c r="AW398" s="1"/>
    </row>
    <row r="399" spans="1:49" hidden="1" outlineLevel="1" x14ac:dyDescent="0.3">
      <c r="A399" t="s">
        <v>77</v>
      </c>
      <c r="B399" t="s">
        <v>84</v>
      </c>
      <c r="C399" t="s">
        <v>4</v>
      </c>
      <c r="AO399">
        <v>2.41</v>
      </c>
    </row>
    <row r="400" spans="1:49" hidden="1" outlineLevel="1" x14ac:dyDescent="0.3">
      <c r="A400" t="s">
        <v>77</v>
      </c>
      <c r="B400" t="s">
        <v>85</v>
      </c>
      <c r="C400" t="s">
        <v>3</v>
      </c>
      <c r="AN400" s="1"/>
      <c r="AO400">
        <v>3792</v>
      </c>
      <c r="AW400" s="1"/>
    </row>
    <row r="401" spans="1:49" hidden="1" outlineLevel="1" x14ac:dyDescent="0.3">
      <c r="A401" t="s">
        <v>77</v>
      </c>
      <c r="B401" t="s">
        <v>85</v>
      </c>
      <c r="C401" t="s">
        <v>4</v>
      </c>
      <c r="AO401">
        <v>2.25</v>
      </c>
    </row>
    <row r="402" spans="1:49" hidden="1" outlineLevel="1" x14ac:dyDescent="0.3">
      <c r="A402" t="s">
        <v>77</v>
      </c>
      <c r="B402" t="s">
        <v>86</v>
      </c>
      <c r="C402" t="s">
        <v>3</v>
      </c>
      <c r="AO402" s="1">
        <v>527</v>
      </c>
      <c r="AW402" s="1"/>
    </row>
    <row r="403" spans="1:49" hidden="1" outlineLevel="1" x14ac:dyDescent="0.3">
      <c r="A403" t="s">
        <v>77</v>
      </c>
      <c r="B403" t="s">
        <v>86</v>
      </c>
      <c r="C403" t="s">
        <v>4</v>
      </c>
      <c r="AO403">
        <v>2.6</v>
      </c>
    </row>
    <row r="404" spans="1:49" hidden="1" outlineLevel="1" x14ac:dyDescent="0.3">
      <c r="A404" t="s">
        <v>77</v>
      </c>
      <c r="B404" t="s">
        <v>87</v>
      </c>
      <c r="C404" t="s">
        <v>3</v>
      </c>
      <c r="AO404" s="1"/>
      <c r="AQ404">
        <v>621</v>
      </c>
      <c r="AW404" s="1"/>
    </row>
    <row r="405" spans="1:49" hidden="1" outlineLevel="1" x14ac:dyDescent="0.3">
      <c r="A405" t="s">
        <v>77</v>
      </c>
      <c r="B405" t="s">
        <v>87</v>
      </c>
      <c r="C405" t="s">
        <v>4</v>
      </c>
      <c r="AQ405">
        <v>1.79</v>
      </c>
    </row>
    <row r="406" spans="1:49" hidden="1" outlineLevel="1" x14ac:dyDescent="0.3">
      <c r="A406" t="s">
        <v>77</v>
      </c>
      <c r="B406" t="s">
        <v>88</v>
      </c>
      <c r="C406" t="s">
        <v>3</v>
      </c>
      <c r="AJ406">
        <v>5015</v>
      </c>
      <c r="AN406" s="1"/>
      <c r="AW406" s="1"/>
    </row>
    <row r="407" spans="1:49" hidden="1" outlineLevel="1" x14ac:dyDescent="0.3">
      <c r="A407" t="s">
        <v>77</v>
      </c>
      <c r="B407" t="s">
        <v>88</v>
      </c>
      <c r="C407" t="s">
        <v>4</v>
      </c>
      <c r="AJ407">
        <v>3.02</v>
      </c>
    </row>
    <row r="408" spans="1:49" hidden="1" outlineLevel="1" x14ac:dyDescent="0.3">
      <c r="A408" t="s">
        <v>77</v>
      </c>
      <c r="B408" t="s">
        <v>89</v>
      </c>
      <c r="C408" t="s">
        <v>3</v>
      </c>
      <c r="AJ408">
        <v>5257</v>
      </c>
      <c r="AN408" s="1"/>
      <c r="AW408" s="1"/>
    </row>
    <row r="409" spans="1:49" hidden="1" outlineLevel="1" x14ac:dyDescent="0.3">
      <c r="A409" t="s">
        <v>77</v>
      </c>
      <c r="B409" t="s">
        <v>89</v>
      </c>
      <c r="C409" t="s">
        <v>4</v>
      </c>
      <c r="AJ409">
        <v>2.9</v>
      </c>
    </row>
    <row r="410" spans="1:49" hidden="1" outlineLevel="1" x14ac:dyDescent="0.3">
      <c r="A410" t="s">
        <v>77</v>
      </c>
      <c r="B410" t="s">
        <v>90</v>
      </c>
      <c r="C410" t="s">
        <v>3</v>
      </c>
      <c r="AJ410">
        <v>734</v>
      </c>
      <c r="AN410" s="1"/>
      <c r="AW410" s="1"/>
    </row>
    <row r="411" spans="1:49" hidden="1" outlineLevel="1" x14ac:dyDescent="0.3">
      <c r="A411" t="s">
        <v>77</v>
      </c>
      <c r="B411" t="s">
        <v>90</v>
      </c>
      <c r="C411" t="s">
        <v>4</v>
      </c>
      <c r="AJ411">
        <v>3.27</v>
      </c>
    </row>
    <row r="412" spans="1:49" hidden="1" outlineLevel="1" x14ac:dyDescent="0.3">
      <c r="A412" t="s">
        <v>77</v>
      </c>
      <c r="B412" t="s">
        <v>91</v>
      </c>
      <c r="C412" t="s">
        <v>3</v>
      </c>
      <c r="AK412">
        <v>4417</v>
      </c>
      <c r="AN412" s="1"/>
      <c r="AW412" s="1"/>
    </row>
    <row r="413" spans="1:49" hidden="1" outlineLevel="1" x14ac:dyDescent="0.3">
      <c r="A413" t="s">
        <v>77</v>
      </c>
      <c r="B413" t="s">
        <v>91</v>
      </c>
      <c r="C413" t="s">
        <v>4</v>
      </c>
      <c r="AK413">
        <v>3.84</v>
      </c>
    </row>
    <row r="414" spans="1:49" hidden="1" outlineLevel="1" x14ac:dyDescent="0.3">
      <c r="A414" t="s">
        <v>92</v>
      </c>
      <c r="B414" t="s">
        <v>92</v>
      </c>
      <c r="C414" t="s">
        <v>3</v>
      </c>
      <c r="AI414">
        <v>2083</v>
      </c>
      <c r="AJ414">
        <v>20739</v>
      </c>
      <c r="AK414">
        <v>4417</v>
      </c>
      <c r="AM414">
        <v>2884</v>
      </c>
      <c r="AN414" s="1">
        <v>3268</v>
      </c>
      <c r="AO414">
        <v>11857</v>
      </c>
      <c r="AQ414">
        <v>621</v>
      </c>
      <c r="AW414" s="1"/>
    </row>
    <row r="415" spans="1:49" hidden="1" outlineLevel="1" x14ac:dyDescent="0.3">
      <c r="A415" t="s">
        <v>92</v>
      </c>
      <c r="B415" t="s">
        <v>92</v>
      </c>
      <c r="C415" t="s">
        <v>4</v>
      </c>
      <c r="AI415">
        <v>3.97</v>
      </c>
      <c r="AJ415">
        <v>2.61</v>
      </c>
      <c r="AK415">
        <v>3.84</v>
      </c>
      <c r="AM415">
        <v>2.33</v>
      </c>
      <c r="AN415">
        <v>2.2000000000000002</v>
      </c>
      <c r="AO415">
        <v>2.13</v>
      </c>
      <c r="AQ415">
        <v>1.79</v>
      </c>
    </row>
    <row r="416" spans="1:49" hidden="1" outlineLevel="1" x14ac:dyDescent="0.3">
      <c r="A416" t="s">
        <v>93</v>
      </c>
      <c r="B416" t="s">
        <v>94</v>
      </c>
      <c r="C416" t="s">
        <v>3</v>
      </c>
      <c r="AM416">
        <v>21435</v>
      </c>
      <c r="AN416" s="1"/>
      <c r="AW416" s="1"/>
    </row>
    <row r="417" spans="1:49" hidden="1" outlineLevel="1" x14ac:dyDescent="0.3">
      <c r="A417" t="s">
        <v>93</v>
      </c>
      <c r="B417" t="s">
        <v>94</v>
      </c>
      <c r="C417" t="s">
        <v>4</v>
      </c>
      <c r="AM417">
        <v>2.09</v>
      </c>
    </row>
    <row r="418" spans="1:49" hidden="1" outlineLevel="1" x14ac:dyDescent="0.3">
      <c r="A418" t="s">
        <v>93</v>
      </c>
      <c r="B418" t="s">
        <v>95</v>
      </c>
      <c r="C418" t="s">
        <v>3</v>
      </c>
      <c r="AL418">
        <v>22805</v>
      </c>
      <c r="AN418" s="1"/>
      <c r="AW418" s="1"/>
    </row>
    <row r="419" spans="1:49" hidden="1" outlineLevel="1" x14ac:dyDescent="0.3">
      <c r="A419" t="s">
        <v>93</v>
      </c>
      <c r="B419" t="s">
        <v>95</v>
      </c>
      <c r="C419" t="s">
        <v>4</v>
      </c>
      <c r="AL419">
        <v>2.42</v>
      </c>
    </row>
    <row r="420" spans="1:49" collapsed="1" x14ac:dyDescent="0.3">
      <c r="A420" t="s">
        <v>93</v>
      </c>
      <c r="B420" t="s">
        <v>96</v>
      </c>
      <c r="C420" t="s">
        <v>3</v>
      </c>
      <c r="AL420">
        <v>3629</v>
      </c>
      <c r="AN420" s="1"/>
      <c r="AO420" s="1"/>
      <c r="AQ420" s="1"/>
      <c r="AW420" s="1"/>
    </row>
    <row r="421" spans="1:49" x14ac:dyDescent="0.3">
      <c r="A421" t="s">
        <v>93</v>
      </c>
      <c r="B421" t="s">
        <v>96</v>
      </c>
      <c r="C421" t="s">
        <v>4</v>
      </c>
      <c r="AL421">
        <v>3.97</v>
      </c>
    </row>
    <row r="422" spans="1:49" hidden="1" outlineLevel="1" x14ac:dyDescent="0.3">
      <c r="A422" t="s">
        <v>93</v>
      </c>
      <c r="B422" t="s">
        <v>97</v>
      </c>
      <c r="C422" t="s">
        <v>3</v>
      </c>
      <c r="AL422">
        <v>4238</v>
      </c>
      <c r="AO422" s="1"/>
      <c r="AW422" s="1"/>
    </row>
    <row r="423" spans="1:49" hidden="1" outlineLevel="1" x14ac:dyDescent="0.3">
      <c r="A423" t="s">
        <v>93</v>
      </c>
      <c r="B423" t="s">
        <v>97</v>
      </c>
      <c r="C423" t="s">
        <v>4</v>
      </c>
      <c r="AL423">
        <v>2.14</v>
      </c>
    </row>
    <row r="424" spans="1:49" hidden="1" outlineLevel="1" x14ac:dyDescent="0.3">
      <c r="A424" t="s">
        <v>93</v>
      </c>
      <c r="B424" t="s">
        <v>98</v>
      </c>
      <c r="C424" t="s">
        <v>3</v>
      </c>
      <c r="AL424">
        <v>6219</v>
      </c>
      <c r="AO424" s="1"/>
      <c r="AW424" s="1"/>
    </row>
    <row r="425" spans="1:49" hidden="1" outlineLevel="1" x14ac:dyDescent="0.3">
      <c r="A425" t="s">
        <v>93</v>
      </c>
      <c r="B425" t="s">
        <v>98</v>
      </c>
      <c r="C425" t="s">
        <v>4</v>
      </c>
      <c r="AL425">
        <v>3.7</v>
      </c>
    </row>
    <row r="426" spans="1:49" hidden="1" outlineLevel="1" x14ac:dyDescent="0.3">
      <c r="A426" t="s">
        <v>93</v>
      </c>
      <c r="B426" t="s">
        <v>99</v>
      </c>
      <c r="C426" t="s">
        <v>3</v>
      </c>
      <c r="AL426">
        <v>5043</v>
      </c>
      <c r="AQ426" s="1"/>
      <c r="AW426" s="1"/>
    </row>
    <row r="427" spans="1:49" hidden="1" outlineLevel="1" x14ac:dyDescent="0.3">
      <c r="A427" t="s">
        <v>93</v>
      </c>
      <c r="B427" t="s">
        <v>99</v>
      </c>
      <c r="C427" t="s">
        <v>4</v>
      </c>
      <c r="AL427">
        <v>3.97</v>
      </c>
    </row>
    <row r="428" spans="1:49" hidden="1" outlineLevel="1" x14ac:dyDescent="0.3">
      <c r="A428" t="s">
        <v>93</v>
      </c>
      <c r="B428" t="s">
        <v>100</v>
      </c>
      <c r="C428" t="s">
        <v>3</v>
      </c>
      <c r="AL428">
        <v>6532</v>
      </c>
      <c r="AQ428" s="1"/>
      <c r="AW428" s="1"/>
    </row>
    <row r="429" spans="1:49" hidden="1" outlineLevel="1" x14ac:dyDescent="0.3">
      <c r="A429" t="s">
        <v>93</v>
      </c>
      <c r="B429" t="s">
        <v>100</v>
      </c>
      <c r="C429" t="s">
        <v>4</v>
      </c>
      <c r="AL429">
        <v>2.08</v>
      </c>
    </row>
    <row r="430" spans="1:49" hidden="1" outlineLevel="1" x14ac:dyDescent="0.3">
      <c r="A430" t="s">
        <v>93</v>
      </c>
      <c r="B430" t="s">
        <v>101</v>
      </c>
      <c r="C430" t="s">
        <v>3</v>
      </c>
      <c r="AL430">
        <v>5841</v>
      </c>
    </row>
    <row r="431" spans="1:49" hidden="1" outlineLevel="1" x14ac:dyDescent="0.3">
      <c r="A431" t="s">
        <v>93</v>
      </c>
      <c r="B431" t="s">
        <v>101</v>
      </c>
      <c r="C431" t="s">
        <v>4</v>
      </c>
      <c r="AL431">
        <v>1.91</v>
      </c>
    </row>
    <row r="432" spans="1:49" hidden="1" outlineLevel="1" x14ac:dyDescent="0.3">
      <c r="A432" t="s">
        <v>93</v>
      </c>
      <c r="B432" t="s">
        <v>102</v>
      </c>
      <c r="C432" t="s">
        <v>3</v>
      </c>
      <c r="AL432">
        <v>1748</v>
      </c>
      <c r="AQ432" s="1"/>
      <c r="AW432" s="1"/>
    </row>
    <row r="433" spans="1:49" hidden="1" outlineLevel="1" x14ac:dyDescent="0.3">
      <c r="A433" t="s">
        <v>93</v>
      </c>
      <c r="B433" t="s">
        <v>102</v>
      </c>
      <c r="C433" t="s">
        <v>4</v>
      </c>
      <c r="AL433">
        <v>2.33</v>
      </c>
    </row>
    <row r="434" spans="1:49" hidden="1" outlineLevel="1" x14ac:dyDescent="0.3">
      <c r="A434" t="s">
        <v>93</v>
      </c>
      <c r="B434" t="s">
        <v>103</v>
      </c>
      <c r="C434" t="s">
        <v>3</v>
      </c>
      <c r="AL434">
        <v>2450</v>
      </c>
      <c r="AT434" s="1"/>
      <c r="AW434" s="1"/>
    </row>
    <row r="435" spans="1:49" hidden="1" outlineLevel="1" x14ac:dyDescent="0.3">
      <c r="A435" t="s">
        <v>93</v>
      </c>
      <c r="B435" t="s">
        <v>103</v>
      </c>
      <c r="C435" t="s">
        <v>4</v>
      </c>
      <c r="AL435">
        <v>2.95</v>
      </c>
    </row>
    <row r="436" spans="1:49" hidden="1" outlineLevel="1" x14ac:dyDescent="0.3">
      <c r="A436" t="s">
        <v>93</v>
      </c>
      <c r="B436" t="s">
        <v>104</v>
      </c>
      <c r="C436" t="s">
        <v>3</v>
      </c>
      <c r="AL436">
        <v>1702</v>
      </c>
      <c r="AT436" s="1"/>
      <c r="AW436" s="1"/>
    </row>
    <row r="437" spans="1:49" hidden="1" outlineLevel="1" x14ac:dyDescent="0.3">
      <c r="A437" t="s">
        <v>93</v>
      </c>
      <c r="B437" t="s">
        <v>104</v>
      </c>
      <c r="C437" t="s">
        <v>4</v>
      </c>
      <c r="AL437">
        <v>3.83</v>
      </c>
    </row>
    <row r="438" spans="1:49" hidden="1" outlineLevel="1" x14ac:dyDescent="0.3">
      <c r="A438" t="s">
        <v>93</v>
      </c>
      <c r="B438" t="s">
        <v>105</v>
      </c>
      <c r="C438" t="s">
        <v>3</v>
      </c>
      <c r="AL438">
        <v>1350</v>
      </c>
      <c r="AS438" s="1"/>
      <c r="AW438" s="1"/>
    </row>
    <row r="439" spans="1:49" hidden="1" outlineLevel="1" x14ac:dyDescent="0.3">
      <c r="A439" t="s">
        <v>93</v>
      </c>
      <c r="B439" t="s">
        <v>105</v>
      </c>
      <c r="C439" t="s">
        <v>4</v>
      </c>
      <c r="AL439">
        <v>2.93</v>
      </c>
    </row>
    <row r="440" spans="1:49" hidden="1" outlineLevel="1" x14ac:dyDescent="0.3">
      <c r="A440" t="s">
        <v>93</v>
      </c>
      <c r="B440" t="s">
        <v>106</v>
      </c>
      <c r="C440" t="s">
        <v>3</v>
      </c>
      <c r="AL440">
        <v>1727</v>
      </c>
      <c r="AS440" s="1"/>
      <c r="AW440" s="1"/>
    </row>
    <row r="441" spans="1:49" hidden="1" outlineLevel="1" x14ac:dyDescent="0.3">
      <c r="A441" t="s">
        <v>93</v>
      </c>
      <c r="B441" t="s">
        <v>106</v>
      </c>
      <c r="C441" t="s">
        <v>4</v>
      </c>
      <c r="AL441">
        <v>2.1</v>
      </c>
    </row>
    <row r="442" spans="1:49" hidden="1" outlineLevel="1" x14ac:dyDescent="0.3">
      <c r="A442" t="s">
        <v>107</v>
      </c>
      <c r="B442" t="s">
        <v>107</v>
      </c>
      <c r="C442" t="s">
        <v>3</v>
      </c>
      <c r="AL442">
        <v>63283</v>
      </c>
      <c r="AM442">
        <v>21435</v>
      </c>
      <c r="AT442" s="1"/>
      <c r="AW442" s="1"/>
    </row>
    <row r="443" spans="1:49" hidden="1" outlineLevel="1" x14ac:dyDescent="0.3">
      <c r="A443" t="s">
        <v>107</v>
      </c>
      <c r="B443" t="s">
        <v>107</v>
      </c>
      <c r="C443" t="s">
        <v>4</v>
      </c>
      <c r="AL443">
        <v>2.72</v>
      </c>
      <c r="AM443">
        <v>2.09</v>
      </c>
    </row>
    <row r="444" spans="1:49" hidden="1" outlineLevel="1" x14ac:dyDescent="0.3">
      <c r="A444" t="s">
        <v>108</v>
      </c>
      <c r="B444" t="s">
        <v>109</v>
      </c>
      <c r="C444" t="s">
        <v>3</v>
      </c>
      <c r="AL444">
        <v>17277</v>
      </c>
      <c r="AT444" s="1"/>
      <c r="AW444" s="1"/>
    </row>
    <row r="445" spans="1:49" hidden="1" outlineLevel="1" x14ac:dyDescent="0.3">
      <c r="A445" t="s">
        <v>108</v>
      </c>
      <c r="B445" t="s">
        <v>109</v>
      </c>
      <c r="C445" t="s">
        <v>4</v>
      </c>
      <c r="AL445">
        <v>3.34</v>
      </c>
    </row>
    <row r="446" spans="1:49" hidden="1" outlineLevel="1" x14ac:dyDescent="0.3">
      <c r="A446" t="s">
        <v>108</v>
      </c>
      <c r="B446" t="s">
        <v>110</v>
      </c>
      <c r="C446" t="s">
        <v>3</v>
      </c>
      <c r="AL446">
        <v>14279</v>
      </c>
      <c r="AT446" s="1"/>
      <c r="AW446" s="1"/>
    </row>
    <row r="447" spans="1:49" hidden="1" outlineLevel="1" x14ac:dyDescent="0.3">
      <c r="A447" t="s">
        <v>108</v>
      </c>
      <c r="B447" t="s">
        <v>110</v>
      </c>
      <c r="C447" t="s">
        <v>4</v>
      </c>
      <c r="AL447">
        <v>3.97</v>
      </c>
    </row>
    <row r="448" spans="1:49" hidden="1" outlineLevel="1" x14ac:dyDescent="0.3">
      <c r="A448" t="s">
        <v>108</v>
      </c>
      <c r="B448" t="s">
        <v>111</v>
      </c>
      <c r="C448" t="s">
        <v>3</v>
      </c>
      <c r="AL448">
        <v>7464</v>
      </c>
      <c r="AV448" s="1"/>
      <c r="AW448" s="1"/>
    </row>
    <row r="449" spans="1:49" hidden="1" outlineLevel="1" x14ac:dyDescent="0.3">
      <c r="A449" t="s">
        <v>108</v>
      </c>
      <c r="B449" t="s">
        <v>111</v>
      </c>
      <c r="C449" t="s">
        <v>4</v>
      </c>
      <c r="AL449">
        <v>2.69</v>
      </c>
    </row>
    <row r="450" spans="1:49" hidden="1" outlineLevel="1" x14ac:dyDescent="0.3">
      <c r="A450" t="s">
        <v>108</v>
      </c>
      <c r="B450" t="s">
        <v>112</v>
      </c>
      <c r="C450" t="s">
        <v>3</v>
      </c>
      <c r="AL450">
        <v>7025</v>
      </c>
      <c r="AO450" s="1"/>
      <c r="AW450" s="1"/>
    </row>
    <row r="451" spans="1:49" hidden="1" outlineLevel="1" x14ac:dyDescent="0.3">
      <c r="A451" t="s">
        <v>108</v>
      </c>
      <c r="B451" t="s">
        <v>112</v>
      </c>
      <c r="C451" t="s">
        <v>4</v>
      </c>
      <c r="AL451">
        <v>3.31</v>
      </c>
    </row>
    <row r="452" spans="1:49" hidden="1" outlineLevel="1" x14ac:dyDescent="0.3">
      <c r="A452" t="s">
        <v>108</v>
      </c>
      <c r="B452" t="s">
        <v>113</v>
      </c>
      <c r="C452" t="s">
        <v>3</v>
      </c>
      <c r="AL452">
        <v>767</v>
      </c>
      <c r="AO452" s="1"/>
      <c r="AW452" s="1"/>
    </row>
    <row r="453" spans="1:49" hidden="1" outlineLevel="1" x14ac:dyDescent="0.3">
      <c r="A453" t="s">
        <v>108</v>
      </c>
      <c r="B453" t="s">
        <v>113</v>
      </c>
      <c r="C453" t="s">
        <v>4</v>
      </c>
      <c r="AL453">
        <v>3.59</v>
      </c>
    </row>
    <row r="454" spans="1:49" hidden="1" outlineLevel="1" x14ac:dyDescent="0.3">
      <c r="A454" t="s">
        <v>108</v>
      </c>
      <c r="B454" t="s">
        <v>114</v>
      </c>
      <c r="C454" t="s">
        <v>3</v>
      </c>
      <c r="AM454">
        <v>1835</v>
      </c>
      <c r="AN454" s="1"/>
      <c r="AW454" s="1"/>
    </row>
    <row r="455" spans="1:49" hidden="1" outlineLevel="1" x14ac:dyDescent="0.3">
      <c r="A455" t="s">
        <v>108</v>
      </c>
      <c r="B455" t="s">
        <v>114</v>
      </c>
      <c r="C455" t="s">
        <v>4</v>
      </c>
      <c r="AM455">
        <v>3.51</v>
      </c>
    </row>
    <row r="456" spans="1:49" hidden="1" outlineLevel="1" x14ac:dyDescent="0.3">
      <c r="A456" t="s">
        <v>108</v>
      </c>
      <c r="B456" t="s">
        <v>115</v>
      </c>
      <c r="C456" t="s">
        <v>3</v>
      </c>
      <c r="AN456" s="1"/>
      <c r="AP456">
        <v>4309</v>
      </c>
      <c r="AW456" s="1"/>
    </row>
    <row r="457" spans="1:49" hidden="1" outlineLevel="1" x14ac:dyDescent="0.3">
      <c r="A457" t="s">
        <v>108</v>
      </c>
      <c r="B457" t="s">
        <v>115</v>
      </c>
      <c r="C457" t="s">
        <v>4</v>
      </c>
      <c r="AP457">
        <v>1.66</v>
      </c>
    </row>
    <row r="458" spans="1:49" hidden="1" outlineLevel="1" x14ac:dyDescent="0.3">
      <c r="A458" t="s">
        <v>108</v>
      </c>
      <c r="B458" t="s">
        <v>116</v>
      </c>
      <c r="C458" t="s">
        <v>3</v>
      </c>
      <c r="AP458">
        <v>5188</v>
      </c>
      <c r="AR458" s="1"/>
      <c r="AW458" s="1"/>
    </row>
    <row r="459" spans="1:49" hidden="1" outlineLevel="1" x14ac:dyDescent="0.3">
      <c r="A459" t="s">
        <v>108</v>
      </c>
      <c r="B459" t="s">
        <v>116</v>
      </c>
      <c r="C459" t="s">
        <v>4</v>
      </c>
      <c r="AP459">
        <v>2.0299999999999998</v>
      </c>
    </row>
    <row r="460" spans="1:49" hidden="1" outlineLevel="1" x14ac:dyDescent="0.3">
      <c r="A460" t="s">
        <v>108</v>
      </c>
      <c r="B460" t="s">
        <v>117</v>
      </c>
      <c r="C460" t="s">
        <v>3</v>
      </c>
      <c r="AN460">
        <v>4897</v>
      </c>
      <c r="AP460" s="1"/>
      <c r="AW460" s="1"/>
    </row>
    <row r="461" spans="1:49" hidden="1" outlineLevel="1" x14ac:dyDescent="0.3">
      <c r="A461" t="s">
        <v>108</v>
      </c>
      <c r="B461" t="s">
        <v>117</v>
      </c>
      <c r="C461" t="s">
        <v>4</v>
      </c>
      <c r="AN461">
        <v>3.03</v>
      </c>
    </row>
    <row r="462" spans="1:49" collapsed="1" x14ac:dyDescent="0.3">
      <c r="A462" t="s">
        <v>108</v>
      </c>
      <c r="B462" t="s">
        <v>118</v>
      </c>
      <c r="C462" t="s">
        <v>3</v>
      </c>
      <c r="AN462" s="1">
        <v>4776</v>
      </c>
      <c r="AO462" s="1"/>
      <c r="AP462" s="1"/>
      <c r="AQ462" s="1"/>
      <c r="AR462" s="1"/>
      <c r="AS462" s="1"/>
      <c r="AT462" s="1"/>
      <c r="AV462" s="1"/>
      <c r="AW462" s="1"/>
    </row>
    <row r="463" spans="1:49" x14ac:dyDescent="0.3">
      <c r="A463" t="s">
        <v>108</v>
      </c>
      <c r="B463" t="s">
        <v>118</v>
      </c>
      <c r="C463" t="s">
        <v>4</v>
      </c>
      <c r="AN463">
        <v>2.94</v>
      </c>
    </row>
    <row r="464" spans="1:49" hidden="1" outlineLevel="1" x14ac:dyDescent="0.3">
      <c r="A464" t="s">
        <v>108</v>
      </c>
      <c r="B464" t="s">
        <v>119</v>
      </c>
      <c r="C464" t="s">
        <v>3</v>
      </c>
      <c r="AO464">
        <v>3020</v>
      </c>
      <c r="AS464" s="1"/>
      <c r="AW464" s="1"/>
    </row>
    <row r="465" spans="1:49" hidden="1" outlineLevel="1" x14ac:dyDescent="0.3">
      <c r="A465" t="s">
        <v>108</v>
      </c>
      <c r="B465" t="s">
        <v>119</v>
      </c>
      <c r="C465" t="s">
        <v>4</v>
      </c>
      <c r="AO465">
        <v>3.8</v>
      </c>
    </row>
    <row r="466" spans="1:49" hidden="1" outlineLevel="1" x14ac:dyDescent="0.3">
      <c r="A466" t="s">
        <v>108</v>
      </c>
      <c r="B466" t="s">
        <v>120</v>
      </c>
      <c r="C466" t="s">
        <v>3</v>
      </c>
      <c r="AO466">
        <v>2490</v>
      </c>
      <c r="AS466" s="1"/>
      <c r="AW466" s="1"/>
    </row>
    <row r="467" spans="1:49" hidden="1" outlineLevel="1" x14ac:dyDescent="0.3">
      <c r="A467" t="s">
        <v>108</v>
      </c>
      <c r="B467" t="s">
        <v>120</v>
      </c>
      <c r="C467" t="s">
        <v>4</v>
      </c>
      <c r="AO467">
        <v>3.6</v>
      </c>
    </row>
    <row r="468" spans="1:49" hidden="1" outlineLevel="1" x14ac:dyDescent="0.3">
      <c r="A468" t="s">
        <v>108</v>
      </c>
      <c r="B468" t="s">
        <v>121</v>
      </c>
      <c r="C468" t="s">
        <v>3</v>
      </c>
      <c r="AO468" s="1">
        <v>1324</v>
      </c>
      <c r="AW468" s="1"/>
    </row>
    <row r="469" spans="1:49" hidden="1" outlineLevel="1" x14ac:dyDescent="0.3">
      <c r="A469" t="s">
        <v>108</v>
      </c>
      <c r="B469" t="s">
        <v>121</v>
      </c>
      <c r="C469" t="s">
        <v>4</v>
      </c>
      <c r="AO469">
        <v>3.48</v>
      </c>
    </row>
    <row r="470" spans="1:49" hidden="1" outlineLevel="1" x14ac:dyDescent="0.3">
      <c r="A470" t="s">
        <v>108</v>
      </c>
      <c r="B470" t="s">
        <v>122</v>
      </c>
      <c r="C470" t="s">
        <v>3</v>
      </c>
      <c r="AO470" s="1"/>
      <c r="AP470">
        <v>3249</v>
      </c>
      <c r="AW470" s="1"/>
    </row>
    <row r="471" spans="1:49" hidden="1" outlineLevel="1" x14ac:dyDescent="0.3">
      <c r="A471" t="s">
        <v>108</v>
      </c>
      <c r="B471" t="s">
        <v>122</v>
      </c>
      <c r="C471" t="s">
        <v>4</v>
      </c>
      <c r="AP471">
        <v>2.42</v>
      </c>
    </row>
    <row r="472" spans="1:49" collapsed="1" x14ac:dyDescent="0.3">
      <c r="A472" t="s">
        <v>108</v>
      </c>
      <c r="B472" t="s">
        <v>123</v>
      </c>
      <c r="C472" t="s">
        <v>3</v>
      </c>
      <c r="AL472">
        <v>7533</v>
      </c>
      <c r="AO472" s="1"/>
      <c r="AS472" s="1"/>
      <c r="AW472" s="1"/>
    </row>
    <row r="473" spans="1:49" x14ac:dyDescent="0.3">
      <c r="A473" t="s">
        <v>108</v>
      </c>
      <c r="B473" t="s">
        <v>123</v>
      </c>
      <c r="C473" t="s">
        <v>4</v>
      </c>
      <c r="AL473">
        <v>3.72</v>
      </c>
    </row>
    <row r="474" spans="1:49" hidden="1" outlineLevel="1" x14ac:dyDescent="0.3">
      <c r="A474" t="s">
        <v>108</v>
      </c>
      <c r="B474" t="s">
        <v>124</v>
      </c>
      <c r="C474" t="s">
        <v>3</v>
      </c>
      <c r="AL474">
        <v>6924</v>
      </c>
      <c r="AT474" s="1"/>
      <c r="AW474" s="1"/>
    </row>
    <row r="475" spans="1:49" hidden="1" outlineLevel="1" x14ac:dyDescent="0.3">
      <c r="A475" t="s">
        <v>108</v>
      </c>
      <c r="B475" t="s">
        <v>124</v>
      </c>
      <c r="C475" t="s">
        <v>4</v>
      </c>
      <c r="AL475">
        <v>3.33</v>
      </c>
    </row>
    <row r="476" spans="1:49" hidden="1" outlineLevel="1" x14ac:dyDescent="0.3">
      <c r="A476" t="s">
        <v>108</v>
      </c>
      <c r="B476" t="s">
        <v>125</v>
      </c>
      <c r="C476" t="s">
        <v>3</v>
      </c>
      <c r="AL476">
        <v>3227</v>
      </c>
      <c r="AT476" s="1"/>
      <c r="AW476" s="1"/>
    </row>
    <row r="477" spans="1:49" hidden="1" outlineLevel="1" x14ac:dyDescent="0.3">
      <c r="A477" t="s">
        <v>108</v>
      </c>
      <c r="B477" t="s">
        <v>125</v>
      </c>
      <c r="C477" t="s">
        <v>4</v>
      </c>
      <c r="AL477">
        <v>3.97</v>
      </c>
    </row>
    <row r="478" spans="1:49" hidden="1" outlineLevel="1" x14ac:dyDescent="0.3">
      <c r="A478" t="s">
        <v>108</v>
      </c>
      <c r="B478" t="s">
        <v>126</v>
      </c>
      <c r="C478" t="s">
        <v>3</v>
      </c>
      <c r="AL478">
        <v>3052</v>
      </c>
      <c r="AS478" s="1"/>
      <c r="AW478" s="1"/>
    </row>
    <row r="479" spans="1:49" hidden="1" outlineLevel="1" x14ac:dyDescent="0.3">
      <c r="A479" t="s">
        <v>108</v>
      </c>
      <c r="B479" t="s">
        <v>126</v>
      </c>
      <c r="C479" t="s">
        <v>4</v>
      </c>
      <c r="AL479">
        <v>3.97</v>
      </c>
    </row>
    <row r="480" spans="1:49" hidden="1" outlineLevel="1" x14ac:dyDescent="0.3">
      <c r="A480" t="s">
        <v>108</v>
      </c>
      <c r="B480" t="s">
        <v>127</v>
      </c>
      <c r="C480" t="s">
        <v>3</v>
      </c>
      <c r="AN480">
        <v>2653</v>
      </c>
      <c r="AR480" s="1"/>
      <c r="AW480" s="1"/>
    </row>
    <row r="481" spans="1:49" hidden="1" outlineLevel="1" x14ac:dyDescent="0.3">
      <c r="A481" t="s">
        <v>108</v>
      </c>
      <c r="B481" t="s">
        <v>127</v>
      </c>
      <c r="C481" t="s">
        <v>4</v>
      </c>
      <c r="AN481">
        <v>3.97</v>
      </c>
    </row>
    <row r="482" spans="1:49" hidden="1" outlineLevel="1" x14ac:dyDescent="0.3">
      <c r="A482" t="s">
        <v>108</v>
      </c>
      <c r="B482" t="s">
        <v>128</v>
      </c>
      <c r="C482" t="s">
        <v>3</v>
      </c>
      <c r="AL482">
        <v>2616</v>
      </c>
    </row>
    <row r="483" spans="1:49" hidden="1" outlineLevel="1" x14ac:dyDescent="0.3">
      <c r="A483" t="s">
        <v>108</v>
      </c>
      <c r="B483" t="s">
        <v>128</v>
      </c>
      <c r="C483" t="s">
        <v>4</v>
      </c>
      <c r="AL483">
        <v>3.97</v>
      </c>
    </row>
    <row r="484" spans="1:49" hidden="1" outlineLevel="1" x14ac:dyDescent="0.3">
      <c r="A484" t="s">
        <v>129</v>
      </c>
      <c r="B484" t="s">
        <v>129</v>
      </c>
      <c r="C484" t="s">
        <v>3</v>
      </c>
      <c r="AL484">
        <v>70163</v>
      </c>
      <c r="AM484">
        <v>1835</v>
      </c>
      <c r="AN484">
        <v>12326</v>
      </c>
      <c r="AO484">
        <v>6833</v>
      </c>
      <c r="AP484">
        <v>12747</v>
      </c>
      <c r="AQ484" s="1"/>
      <c r="AW484" s="1"/>
    </row>
    <row r="485" spans="1:49" hidden="1" outlineLevel="1" x14ac:dyDescent="0.3">
      <c r="A485" t="s">
        <v>129</v>
      </c>
      <c r="B485" t="s">
        <v>129</v>
      </c>
      <c r="C485" t="s">
        <v>4</v>
      </c>
      <c r="AL485">
        <v>3.52</v>
      </c>
      <c r="AM485">
        <v>3.51</v>
      </c>
      <c r="AN485">
        <v>3.2</v>
      </c>
      <c r="AO485">
        <v>3.66</v>
      </c>
      <c r="AP485">
        <v>2</v>
      </c>
    </row>
    <row r="486" spans="1:49" hidden="1" outlineLevel="1" x14ac:dyDescent="0.3">
      <c r="A486" t="s">
        <v>130</v>
      </c>
      <c r="B486" t="s">
        <v>131</v>
      </c>
      <c r="C486" t="s">
        <v>3</v>
      </c>
      <c r="AO486">
        <v>4168</v>
      </c>
      <c r="AP486" s="1"/>
      <c r="AW486" s="1"/>
    </row>
    <row r="487" spans="1:49" hidden="1" outlineLevel="1" x14ac:dyDescent="0.3">
      <c r="A487" t="s">
        <v>130</v>
      </c>
      <c r="B487" t="s">
        <v>131</v>
      </c>
      <c r="C487" t="s">
        <v>4</v>
      </c>
      <c r="AO487">
        <v>3.59</v>
      </c>
    </row>
    <row r="488" spans="1:49" hidden="1" outlineLevel="1" x14ac:dyDescent="0.3">
      <c r="A488" t="s">
        <v>130</v>
      </c>
      <c r="B488" t="s">
        <v>132</v>
      </c>
      <c r="C488" t="s">
        <v>3</v>
      </c>
      <c r="AO488">
        <v>4764</v>
      </c>
      <c r="AP488" s="1"/>
      <c r="AW488" s="1"/>
    </row>
    <row r="489" spans="1:49" hidden="1" outlineLevel="1" x14ac:dyDescent="0.3">
      <c r="A489" t="s">
        <v>130</v>
      </c>
      <c r="B489" t="s">
        <v>132</v>
      </c>
      <c r="C489" t="s">
        <v>4</v>
      </c>
      <c r="AO489">
        <v>3.6</v>
      </c>
    </row>
    <row r="490" spans="1:49" collapsed="1" x14ac:dyDescent="0.3">
      <c r="A490" t="s">
        <v>130</v>
      </c>
      <c r="B490" t="s">
        <v>133</v>
      </c>
      <c r="C490" t="s">
        <v>3</v>
      </c>
      <c r="AL490">
        <v>2274</v>
      </c>
      <c r="AP490" s="1"/>
      <c r="AQ490" s="1"/>
      <c r="AR490" s="1"/>
      <c r="AS490" s="1"/>
      <c r="AT490" s="1"/>
      <c r="AW490" s="1"/>
    </row>
    <row r="491" spans="1:49" x14ac:dyDescent="0.3">
      <c r="A491" t="s">
        <v>130</v>
      </c>
      <c r="B491" t="s">
        <v>133</v>
      </c>
      <c r="C491" t="s">
        <v>4</v>
      </c>
      <c r="AL491">
        <v>3.97</v>
      </c>
    </row>
    <row r="492" spans="1:49" hidden="1" outlineLevel="1" x14ac:dyDescent="0.3">
      <c r="A492" t="s">
        <v>130</v>
      </c>
      <c r="B492" t="s">
        <v>134</v>
      </c>
      <c r="C492" t="s">
        <v>3</v>
      </c>
      <c r="AL492">
        <v>2848</v>
      </c>
      <c r="AU492" s="1"/>
      <c r="AW492" s="1"/>
    </row>
    <row r="493" spans="1:49" hidden="1" outlineLevel="1" x14ac:dyDescent="0.3">
      <c r="A493" t="s">
        <v>130</v>
      </c>
      <c r="B493" t="s">
        <v>134</v>
      </c>
      <c r="C493" t="s">
        <v>4</v>
      </c>
      <c r="AL493">
        <v>3.97</v>
      </c>
    </row>
    <row r="494" spans="1:49" hidden="1" outlineLevel="1" x14ac:dyDescent="0.3">
      <c r="A494" t="s">
        <v>135</v>
      </c>
      <c r="B494" t="s">
        <v>135</v>
      </c>
      <c r="C494" t="s">
        <v>3</v>
      </c>
      <c r="AL494">
        <v>5122</v>
      </c>
      <c r="AO494">
        <v>8932</v>
      </c>
      <c r="AP494" s="1"/>
      <c r="AW494" s="1"/>
    </row>
    <row r="495" spans="1:49" hidden="1" outlineLevel="1" x14ac:dyDescent="0.3">
      <c r="A495" t="s">
        <v>135</v>
      </c>
      <c r="B495" t="s">
        <v>135</v>
      </c>
      <c r="C495" t="s">
        <v>4</v>
      </c>
      <c r="AL495">
        <v>3.97</v>
      </c>
      <c r="AO495">
        <v>3.59</v>
      </c>
    </row>
    <row r="496" spans="1:49" hidden="1" outlineLevel="1" x14ac:dyDescent="0.3">
      <c r="A496" t="s">
        <v>136</v>
      </c>
      <c r="B496" t="s">
        <v>137</v>
      </c>
      <c r="C496" t="s">
        <v>3</v>
      </c>
      <c r="AP496" s="1">
        <v>5705</v>
      </c>
      <c r="AW496" s="1"/>
    </row>
    <row r="497" spans="1:49" hidden="1" outlineLevel="1" x14ac:dyDescent="0.3">
      <c r="A497" t="s">
        <v>136</v>
      </c>
      <c r="B497" t="s">
        <v>137</v>
      </c>
      <c r="C497" t="s">
        <v>4</v>
      </c>
      <c r="AP497">
        <v>3.81</v>
      </c>
    </row>
    <row r="498" spans="1:49" collapsed="1" x14ac:dyDescent="0.3">
      <c r="A498" t="s">
        <v>136</v>
      </c>
      <c r="B498" t="s">
        <v>138</v>
      </c>
      <c r="C498" t="s">
        <v>3</v>
      </c>
      <c r="AO498">
        <v>6045</v>
      </c>
      <c r="AP498" s="1"/>
      <c r="AU498" s="1"/>
      <c r="AW498" s="1"/>
    </row>
    <row r="499" spans="1:49" x14ac:dyDescent="0.3">
      <c r="A499" t="s">
        <v>136</v>
      </c>
      <c r="B499" t="s">
        <v>138</v>
      </c>
      <c r="C499" t="s">
        <v>4</v>
      </c>
      <c r="AO499">
        <v>3.61</v>
      </c>
    </row>
    <row r="500" spans="1:49" x14ac:dyDescent="0.3">
      <c r="A500" t="s">
        <v>136</v>
      </c>
      <c r="B500" t="s">
        <v>139</v>
      </c>
      <c r="C500" t="s">
        <v>3</v>
      </c>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v>6602</v>
      </c>
      <c r="AO500" s="1"/>
      <c r="AP500" s="1"/>
      <c r="AQ500" s="1"/>
      <c r="AR500" s="1"/>
      <c r="AS500" s="1"/>
      <c r="AT500" s="1"/>
      <c r="AU500" s="1"/>
      <c r="AV500" s="1"/>
      <c r="AW500" s="1"/>
    </row>
    <row r="501" spans="1:49" x14ac:dyDescent="0.3">
      <c r="A501" t="s">
        <v>136</v>
      </c>
      <c r="B501" t="s">
        <v>139</v>
      </c>
      <c r="C501" t="s">
        <v>4</v>
      </c>
      <c r="AN501">
        <v>1.86</v>
      </c>
    </row>
    <row r="502" spans="1:49" x14ac:dyDescent="0.3">
      <c r="A502" t="s">
        <v>136</v>
      </c>
      <c r="B502" t="s">
        <v>140</v>
      </c>
      <c r="C502" t="s">
        <v>3</v>
      </c>
      <c r="AN502">
        <v>6736</v>
      </c>
    </row>
    <row r="503" spans="1:49" x14ac:dyDescent="0.3">
      <c r="A503" t="s">
        <v>136</v>
      </c>
      <c r="B503" t="s">
        <v>140</v>
      </c>
      <c r="C503" t="s">
        <v>4</v>
      </c>
      <c r="AN503">
        <v>1.97</v>
      </c>
    </row>
    <row r="504" spans="1:49" x14ac:dyDescent="0.3">
      <c r="A504" t="s">
        <v>136</v>
      </c>
      <c r="B504" t="s">
        <v>141</v>
      </c>
      <c r="C504" t="s">
        <v>3</v>
      </c>
      <c r="AL504">
        <v>601</v>
      </c>
    </row>
    <row r="505" spans="1:49" x14ac:dyDescent="0.3">
      <c r="A505" t="s">
        <v>136</v>
      </c>
      <c r="B505" t="s">
        <v>141</v>
      </c>
      <c r="C505" t="s">
        <v>4</v>
      </c>
      <c r="AL505">
        <v>3.97</v>
      </c>
    </row>
    <row r="506" spans="1:49" x14ac:dyDescent="0.3">
      <c r="A506" t="s">
        <v>136</v>
      </c>
      <c r="B506" t="s">
        <v>142</v>
      </c>
      <c r="C506" t="s">
        <v>3</v>
      </c>
      <c r="AM506">
        <v>1203</v>
      </c>
    </row>
    <row r="507" spans="1:49" x14ac:dyDescent="0.3">
      <c r="A507" t="s">
        <v>136</v>
      </c>
      <c r="B507" t="s">
        <v>142</v>
      </c>
      <c r="C507" t="s">
        <v>4</v>
      </c>
      <c r="AM507">
        <v>3.91</v>
      </c>
    </row>
    <row r="508" spans="1:49" x14ac:dyDescent="0.3">
      <c r="A508" t="s">
        <v>136</v>
      </c>
      <c r="B508" t="s">
        <v>143</v>
      </c>
      <c r="C508" t="s">
        <v>3</v>
      </c>
      <c r="AL508">
        <v>4389</v>
      </c>
    </row>
    <row r="509" spans="1:49" x14ac:dyDescent="0.3">
      <c r="A509" t="s">
        <v>136</v>
      </c>
      <c r="B509" t="s">
        <v>143</v>
      </c>
      <c r="C509" t="s">
        <v>4</v>
      </c>
      <c r="AL509">
        <v>1.95</v>
      </c>
    </row>
    <row r="510" spans="1:49" x14ac:dyDescent="0.3">
      <c r="A510" t="s">
        <v>136</v>
      </c>
      <c r="B510" t="s">
        <v>144</v>
      </c>
      <c r="C510" t="s">
        <v>3</v>
      </c>
      <c r="AL510">
        <v>4841</v>
      </c>
    </row>
    <row r="511" spans="1:49" x14ac:dyDescent="0.3">
      <c r="A511" t="s">
        <v>136</v>
      </c>
      <c r="B511" t="s">
        <v>144</v>
      </c>
      <c r="C511" t="s">
        <v>4</v>
      </c>
      <c r="AL511">
        <v>2.2799999999999998</v>
      </c>
    </row>
    <row r="512" spans="1:49" x14ac:dyDescent="0.3">
      <c r="A512" t="s">
        <v>145</v>
      </c>
      <c r="B512" t="s">
        <v>145</v>
      </c>
      <c r="C512" t="s">
        <v>3</v>
      </c>
      <c r="AL512">
        <v>9831</v>
      </c>
      <c r="AM512">
        <v>1203</v>
      </c>
      <c r="AN512">
        <v>13337</v>
      </c>
      <c r="AO512">
        <v>6045</v>
      </c>
      <c r="AP512">
        <v>5705</v>
      </c>
    </row>
    <row r="513" spans="1:43" x14ac:dyDescent="0.3">
      <c r="A513" t="s">
        <v>145</v>
      </c>
      <c r="B513" t="s">
        <v>145</v>
      </c>
      <c r="C513" t="s">
        <v>4</v>
      </c>
      <c r="AL513">
        <v>2.2400000000000002</v>
      </c>
      <c r="AM513">
        <v>3.91</v>
      </c>
      <c r="AN513">
        <v>1.92</v>
      </c>
      <c r="AO513">
        <v>3.61</v>
      </c>
      <c r="AP513">
        <v>3.81</v>
      </c>
    </row>
    <row r="514" spans="1:43" x14ac:dyDescent="0.3">
      <c r="A514" t="s">
        <v>146</v>
      </c>
      <c r="B514" t="s">
        <v>147</v>
      </c>
      <c r="C514" t="s">
        <v>3</v>
      </c>
      <c r="AP514">
        <v>5783</v>
      </c>
    </row>
    <row r="515" spans="1:43" x14ac:dyDescent="0.3">
      <c r="A515" t="s">
        <v>146</v>
      </c>
      <c r="B515" t="s">
        <v>147</v>
      </c>
      <c r="C515" t="s">
        <v>4</v>
      </c>
      <c r="AP515">
        <v>2.31</v>
      </c>
    </row>
    <row r="516" spans="1:43" x14ac:dyDescent="0.3">
      <c r="A516" t="s">
        <v>146</v>
      </c>
      <c r="B516" t="s">
        <v>148</v>
      </c>
      <c r="C516" t="s">
        <v>3</v>
      </c>
      <c r="AL516">
        <v>9962</v>
      </c>
    </row>
    <row r="517" spans="1:43" x14ac:dyDescent="0.3">
      <c r="A517" t="s">
        <v>146</v>
      </c>
      <c r="B517" t="s">
        <v>148</v>
      </c>
      <c r="C517" t="s">
        <v>4</v>
      </c>
      <c r="AL517">
        <v>3.97</v>
      </c>
    </row>
    <row r="518" spans="1:43" x14ac:dyDescent="0.3">
      <c r="A518" t="s">
        <v>146</v>
      </c>
      <c r="B518" t="s">
        <v>149</v>
      </c>
      <c r="C518" t="s">
        <v>3</v>
      </c>
      <c r="AL518">
        <v>2589</v>
      </c>
    </row>
    <row r="519" spans="1:43" x14ac:dyDescent="0.3">
      <c r="A519" t="s">
        <v>146</v>
      </c>
      <c r="B519" t="s">
        <v>149</v>
      </c>
      <c r="C519" t="s">
        <v>4</v>
      </c>
      <c r="AL519">
        <v>3.97</v>
      </c>
    </row>
    <row r="520" spans="1:43" x14ac:dyDescent="0.3">
      <c r="A520" t="s">
        <v>150</v>
      </c>
      <c r="B520" t="s">
        <v>150</v>
      </c>
      <c r="C520" t="s">
        <v>3</v>
      </c>
      <c r="AL520">
        <v>12550</v>
      </c>
      <c r="AP520">
        <v>5783</v>
      </c>
    </row>
    <row r="521" spans="1:43" x14ac:dyDescent="0.3">
      <c r="A521" t="s">
        <v>150</v>
      </c>
      <c r="B521" t="s">
        <v>150</v>
      </c>
      <c r="C521" t="s">
        <v>4</v>
      </c>
      <c r="AL521">
        <v>3.97</v>
      </c>
      <c r="AP521">
        <v>2.31</v>
      </c>
    </row>
    <row r="522" spans="1:43" x14ac:dyDescent="0.3">
      <c r="A522" t="s">
        <v>0</v>
      </c>
      <c r="B522" t="s">
        <v>0</v>
      </c>
      <c r="C522" t="s">
        <v>3</v>
      </c>
      <c r="D522">
        <v>20600</v>
      </c>
      <c r="E522">
        <v>7214</v>
      </c>
      <c r="F522">
        <v>19457</v>
      </c>
      <c r="G522">
        <v>6842</v>
      </c>
      <c r="H522">
        <v>59160</v>
      </c>
      <c r="I522">
        <v>15296</v>
      </c>
      <c r="J522">
        <v>85063</v>
      </c>
      <c r="K522">
        <v>9620</v>
      </c>
      <c r="L522">
        <v>1907</v>
      </c>
      <c r="M522">
        <v>55147</v>
      </c>
      <c r="N522">
        <v>3279</v>
      </c>
      <c r="O522">
        <v>13488</v>
      </c>
      <c r="P522">
        <v>14779</v>
      </c>
      <c r="Q522">
        <v>22596</v>
      </c>
      <c r="R522">
        <v>21211</v>
      </c>
      <c r="S522">
        <v>117416</v>
      </c>
      <c r="T522">
        <v>30423</v>
      </c>
      <c r="U522">
        <v>1983</v>
      </c>
      <c r="V522">
        <v>28334</v>
      </c>
      <c r="W522">
        <v>21834</v>
      </c>
      <c r="X522">
        <v>87455</v>
      </c>
      <c r="Y522">
        <v>8183</v>
      </c>
      <c r="Z522">
        <v>70422</v>
      </c>
      <c r="AA522">
        <v>37751</v>
      </c>
      <c r="AB522">
        <v>39419</v>
      </c>
      <c r="AC522">
        <v>9210</v>
      </c>
      <c r="AD522">
        <v>61830</v>
      </c>
      <c r="AE522">
        <v>38497</v>
      </c>
      <c r="AF522">
        <v>29965</v>
      </c>
      <c r="AG522">
        <v>19875</v>
      </c>
      <c r="AH522">
        <v>32424</v>
      </c>
      <c r="AI522">
        <v>25018</v>
      </c>
      <c r="AJ522">
        <v>20739</v>
      </c>
      <c r="AK522">
        <v>4417</v>
      </c>
      <c r="AL522">
        <v>165088</v>
      </c>
      <c r="AM522">
        <v>27357</v>
      </c>
      <c r="AN522">
        <v>28931</v>
      </c>
      <c r="AO522">
        <v>33667</v>
      </c>
      <c r="AP522">
        <v>24234</v>
      </c>
      <c r="AQ522">
        <v>621</v>
      </c>
    </row>
    <row r="523" spans="1:43" x14ac:dyDescent="0.3">
      <c r="A523" t="s">
        <v>0</v>
      </c>
      <c r="B523" t="s">
        <v>0</v>
      </c>
      <c r="C523" t="s">
        <v>4</v>
      </c>
      <c r="D523">
        <v>1.75</v>
      </c>
      <c r="E523">
        <v>2.0699999999999998</v>
      </c>
      <c r="F523">
        <v>1.4</v>
      </c>
      <c r="G523">
        <v>0.96</v>
      </c>
      <c r="H523">
        <v>2.2000000000000002</v>
      </c>
      <c r="I523">
        <v>2.34</v>
      </c>
      <c r="J523">
        <v>2.44</v>
      </c>
      <c r="K523">
        <v>1.98</v>
      </c>
      <c r="L523">
        <v>0.82</v>
      </c>
      <c r="M523">
        <v>2.4700000000000002</v>
      </c>
      <c r="N523">
        <v>2.08</v>
      </c>
      <c r="O523">
        <v>2.7</v>
      </c>
      <c r="P523">
        <v>1.97</v>
      </c>
      <c r="Q523">
        <v>2.62</v>
      </c>
      <c r="R523">
        <v>2.97</v>
      </c>
      <c r="S523">
        <v>2.62</v>
      </c>
      <c r="T523">
        <v>2.29</v>
      </c>
      <c r="U523">
        <v>3.97</v>
      </c>
      <c r="V523">
        <v>2.9</v>
      </c>
      <c r="W523">
        <v>2.89</v>
      </c>
      <c r="X523">
        <v>2.4300000000000002</v>
      </c>
      <c r="Y523">
        <v>3.6</v>
      </c>
      <c r="Z523">
        <v>2.2000000000000002</v>
      </c>
      <c r="AA523">
        <v>2.39</v>
      </c>
      <c r="AB523">
        <v>2.46</v>
      </c>
      <c r="AC523">
        <v>3.97</v>
      </c>
      <c r="AD523">
        <v>2.19</v>
      </c>
      <c r="AE523">
        <v>1.98</v>
      </c>
      <c r="AF523">
        <v>2.85</v>
      </c>
      <c r="AG523">
        <v>3.35</v>
      </c>
      <c r="AH523">
        <v>3.26</v>
      </c>
      <c r="AI523">
        <v>3.2</v>
      </c>
      <c r="AJ523">
        <v>2.61</v>
      </c>
      <c r="AK523">
        <v>3.84</v>
      </c>
      <c r="AL523">
        <v>3.19</v>
      </c>
      <c r="AM523">
        <v>2.29</v>
      </c>
      <c r="AN523">
        <v>2.5</v>
      </c>
      <c r="AO523">
        <v>3.1</v>
      </c>
      <c r="AP523">
        <v>2.5</v>
      </c>
      <c r="AQ523">
        <v>1.79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F8D9-C2DB-4F5F-84B0-7A7176C6C69D}">
  <dimension ref="A1:BD523"/>
  <sheetViews>
    <sheetView workbookViewId="0">
      <pane xSplit="3" ySplit="1" topLeftCell="D2" activePane="bottomRight" state="frozen"/>
      <selection pane="topRight" activeCell="D1" sqref="D1"/>
      <selection pane="bottomLeft" activeCell="A2" sqref="A2"/>
      <selection pane="bottomRight" activeCell="K124" sqref="K124:K125"/>
    </sheetView>
  </sheetViews>
  <sheetFormatPr defaultRowHeight="14.4" x14ac:dyDescent="0.3"/>
  <cols>
    <col min="2" max="2" width="15.21875" bestFit="1" customWidth="1"/>
    <col min="3" max="3" width="21.77734375" bestFit="1" customWidth="1"/>
    <col min="9" max="9" width="12.21875" bestFit="1" customWidth="1"/>
  </cols>
  <sheetData>
    <row r="1" spans="1:56" s="2" customFormat="1" x14ac:dyDescent="0.3">
      <c r="D1" s="2">
        <v>45444</v>
      </c>
      <c r="E1" s="2">
        <v>45474</v>
      </c>
      <c r="F1" s="2">
        <v>45505</v>
      </c>
      <c r="G1" s="2">
        <v>45536</v>
      </c>
      <c r="H1" s="2">
        <v>45566</v>
      </c>
      <c r="I1" s="2">
        <v>45597</v>
      </c>
      <c r="J1" s="2">
        <v>45627</v>
      </c>
      <c r="K1" s="2">
        <v>45658</v>
      </c>
      <c r="L1" s="2">
        <v>45689</v>
      </c>
      <c r="M1" s="2">
        <v>45717</v>
      </c>
      <c r="N1" s="2">
        <v>45748</v>
      </c>
      <c r="O1" s="2">
        <v>45778</v>
      </c>
      <c r="P1" s="2">
        <v>45809</v>
      </c>
      <c r="Q1" s="2">
        <v>45839</v>
      </c>
      <c r="R1" s="2">
        <v>45870</v>
      </c>
      <c r="S1" s="2">
        <v>45901</v>
      </c>
      <c r="T1" s="2">
        <v>45931</v>
      </c>
      <c r="U1" s="2">
        <v>45962</v>
      </c>
      <c r="V1" s="2">
        <v>45992</v>
      </c>
      <c r="W1" s="2">
        <v>46023</v>
      </c>
      <c r="X1" s="2">
        <v>46054</v>
      </c>
      <c r="Y1" s="2">
        <v>46082</v>
      </c>
      <c r="Z1" s="2">
        <v>46113</v>
      </c>
      <c r="AA1" s="2">
        <v>46143</v>
      </c>
      <c r="AB1" s="2">
        <v>46174</v>
      </c>
      <c r="AC1" s="2">
        <v>46204</v>
      </c>
      <c r="AD1" s="2">
        <v>46235</v>
      </c>
      <c r="AE1" s="2">
        <v>46266</v>
      </c>
      <c r="AF1" s="2">
        <v>46296</v>
      </c>
      <c r="AG1" s="2">
        <v>46327</v>
      </c>
      <c r="AH1" s="2">
        <v>46357</v>
      </c>
      <c r="AI1" s="2">
        <v>46388</v>
      </c>
      <c r="AJ1" s="2">
        <v>46419</v>
      </c>
      <c r="AK1" s="2">
        <v>46447</v>
      </c>
      <c r="AL1" s="2">
        <v>46478</v>
      </c>
      <c r="AM1" s="2">
        <v>46508</v>
      </c>
      <c r="AN1" s="2">
        <v>46539</v>
      </c>
      <c r="AO1" s="2">
        <v>46569</v>
      </c>
      <c r="AP1" s="2">
        <v>46600</v>
      </c>
      <c r="AQ1" s="2">
        <v>46631</v>
      </c>
      <c r="AR1" s="2">
        <v>46661</v>
      </c>
      <c r="AS1" s="2">
        <v>46692</v>
      </c>
      <c r="AT1" s="2">
        <v>46722</v>
      </c>
      <c r="AU1" s="2">
        <v>46753</v>
      </c>
      <c r="AV1" s="2">
        <v>46784</v>
      </c>
      <c r="AW1" s="2">
        <v>46813</v>
      </c>
      <c r="AX1" s="2">
        <v>46844</v>
      </c>
      <c r="AY1" s="2">
        <v>46874</v>
      </c>
      <c r="AZ1" s="2">
        <v>46905</v>
      </c>
      <c r="BA1" s="2">
        <v>46935</v>
      </c>
      <c r="BB1" s="2">
        <v>46966</v>
      </c>
      <c r="BC1" s="2">
        <v>46997</v>
      </c>
      <c r="BD1" s="2">
        <v>47027</v>
      </c>
    </row>
    <row r="2" spans="1:56" x14ac:dyDescent="0.3">
      <c r="A2" t="s">
        <v>151</v>
      </c>
      <c r="B2" t="s">
        <v>152</v>
      </c>
      <c r="C2" t="s">
        <v>3</v>
      </c>
      <c r="G2" s="1"/>
      <c r="H2" s="1"/>
      <c r="I2" s="1"/>
      <c r="P2">
        <v>1703</v>
      </c>
      <c r="Q2">
        <v>2022</v>
      </c>
      <c r="R2">
        <v>1050</v>
      </c>
      <c r="BD2" s="1"/>
    </row>
    <row r="3" spans="1:56" x14ac:dyDescent="0.3">
      <c r="A3" t="s">
        <v>151</v>
      </c>
      <c r="B3" t="s">
        <v>152</v>
      </c>
      <c r="C3" t="s">
        <v>4</v>
      </c>
      <c r="P3">
        <v>0.52</v>
      </c>
      <c r="Q3">
        <v>0.52</v>
      </c>
      <c r="R3">
        <v>0.52</v>
      </c>
    </row>
    <row r="4" spans="1:56" x14ac:dyDescent="0.3">
      <c r="A4" t="s">
        <v>151</v>
      </c>
      <c r="B4" t="s">
        <v>153</v>
      </c>
      <c r="C4" t="s">
        <v>3</v>
      </c>
      <c r="K4" s="1"/>
      <c r="L4" s="1"/>
      <c r="M4" s="1"/>
      <c r="N4" s="1"/>
      <c r="O4" s="1"/>
      <c r="AB4">
        <v>397</v>
      </c>
      <c r="AC4">
        <v>3033</v>
      </c>
      <c r="AD4">
        <v>2696</v>
      </c>
      <c r="AE4">
        <v>2921</v>
      </c>
      <c r="AF4">
        <v>3033</v>
      </c>
      <c r="AG4">
        <v>1803</v>
      </c>
      <c r="BD4" s="1"/>
    </row>
    <row r="5" spans="1:56" x14ac:dyDescent="0.3">
      <c r="A5" t="s">
        <v>151</v>
      </c>
      <c r="B5" t="s">
        <v>153</v>
      </c>
      <c r="C5" t="s">
        <v>4</v>
      </c>
      <c r="AB5">
        <v>0.47</v>
      </c>
      <c r="AC5">
        <v>0.47</v>
      </c>
      <c r="AD5">
        <v>0.47</v>
      </c>
      <c r="AE5">
        <v>0.47</v>
      </c>
      <c r="AF5">
        <v>0.47</v>
      </c>
      <c r="AG5">
        <v>0.47</v>
      </c>
    </row>
    <row r="6" spans="1:56" x14ac:dyDescent="0.3">
      <c r="A6" t="s">
        <v>151</v>
      </c>
      <c r="B6" t="s">
        <v>154</v>
      </c>
      <c r="C6" t="s">
        <v>3</v>
      </c>
      <c r="Q6" s="1"/>
      <c r="R6" s="1"/>
      <c r="S6" s="1"/>
      <c r="T6" s="1"/>
      <c r="U6" s="1"/>
      <c r="V6" s="1"/>
      <c r="W6" s="1"/>
      <c r="X6" s="1"/>
      <c r="Y6" s="1"/>
      <c r="AE6">
        <v>352</v>
      </c>
      <c r="AF6">
        <v>2022</v>
      </c>
      <c r="AG6">
        <v>1872</v>
      </c>
      <c r="AH6">
        <v>1798</v>
      </c>
      <c r="AI6">
        <v>1872</v>
      </c>
      <c r="AJ6">
        <v>1798</v>
      </c>
      <c r="AK6">
        <v>1798</v>
      </c>
      <c r="AL6">
        <v>1872</v>
      </c>
      <c r="AM6">
        <v>1798</v>
      </c>
      <c r="AN6">
        <v>1219</v>
      </c>
      <c r="BD6" s="1"/>
    </row>
    <row r="7" spans="1:56" x14ac:dyDescent="0.3">
      <c r="A7" t="s">
        <v>151</v>
      </c>
      <c r="B7" t="s">
        <v>154</v>
      </c>
      <c r="C7" t="s">
        <v>4</v>
      </c>
      <c r="AE7">
        <v>0.36</v>
      </c>
      <c r="AF7">
        <v>0.36</v>
      </c>
      <c r="AG7">
        <v>0.36</v>
      </c>
      <c r="AH7">
        <v>0.36</v>
      </c>
      <c r="AI7">
        <v>0.36</v>
      </c>
      <c r="AJ7">
        <v>0.36</v>
      </c>
      <c r="AK7">
        <v>0.36</v>
      </c>
      <c r="AL7">
        <v>0.36</v>
      </c>
      <c r="AM7">
        <v>0.36</v>
      </c>
      <c r="AN7">
        <v>0.36</v>
      </c>
    </row>
    <row r="8" spans="1:56" x14ac:dyDescent="0.3">
      <c r="A8" t="s">
        <v>151</v>
      </c>
      <c r="B8" t="s">
        <v>155</v>
      </c>
      <c r="C8" t="s">
        <v>3</v>
      </c>
      <c r="S8" s="1"/>
      <c r="T8" s="1"/>
      <c r="AN8">
        <v>1150</v>
      </c>
      <c r="AO8">
        <v>2022</v>
      </c>
      <c r="AP8">
        <v>966</v>
      </c>
      <c r="BD8" s="1"/>
    </row>
    <row r="9" spans="1:56" x14ac:dyDescent="0.3">
      <c r="A9" t="s">
        <v>151</v>
      </c>
      <c r="B9" t="s">
        <v>155</v>
      </c>
      <c r="C9" t="s">
        <v>4</v>
      </c>
      <c r="AN9">
        <v>3.71</v>
      </c>
      <c r="AO9">
        <v>3.71</v>
      </c>
      <c r="AP9">
        <v>3.71</v>
      </c>
    </row>
    <row r="10" spans="1:56" x14ac:dyDescent="0.3">
      <c r="A10" t="s">
        <v>156</v>
      </c>
      <c r="B10" t="s">
        <v>156</v>
      </c>
      <c r="C10" t="s">
        <v>3</v>
      </c>
      <c r="G10" s="1"/>
      <c r="H10" s="1"/>
      <c r="I10" s="1"/>
      <c r="K10" s="1"/>
      <c r="L10" s="1"/>
      <c r="M10" s="1"/>
      <c r="N10" s="1"/>
      <c r="O10" s="1"/>
      <c r="P10">
        <v>1703</v>
      </c>
      <c r="Q10" s="1">
        <v>2022</v>
      </c>
      <c r="R10" s="1">
        <v>1050</v>
      </c>
      <c r="S10" s="1"/>
      <c r="T10" s="1"/>
      <c r="U10" s="1"/>
      <c r="V10" s="1"/>
      <c r="W10" s="1"/>
      <c r="X10" s="1"/>
      <c r="Y10" s="1"/>
      <c r="AB10">
        <v>397</v>
      </c>
      <c r="AC10">
        <v>3033</v>
      </c>
      <c r="AD10">
        <v>2696</v>
      </c>
      <c r="AE10">
        <v>3274</v>
      </c>
      <c r="AF10">
        <v>5056</v>
      </c>
      <c r="AG10">
        <v>3675</v>
      </c>
      <c r="AH10">
        <v>1798</v>
      </c>
      <c r="AI10">
        <v>1872</v>
      </c>
      <c r="AJ10">
        <v>1798</v>
      </c>
      <c r="AK10">
        <v>1798</v>
      </c>
      <c r="AL10">
        <v>1872</v>
      </c>
      <c r="AM10">
        <v>1798</v>
      </c>
      <c r="AN10">
        <v>2370</v>
      </c>
      <c r="AO10">
        <v>2022</v>
      </c>
      <c r="AP10">
        <v>966</v>
      </c>
      <c r="BD10" s="1"/>
    </row>
    <row r="11" spans="1:56" x14ac:dyDescent="0.3">
      <c r="A11" t="s">
        <v>156</v>
      </c>
      <c r="B11" t="s">
        <v>156</v>
      </c>
      <c r="C11" t="s">
        <v>4</v>
      </c>
      <c r="P11">
        <v>0.52</v>
      </c>
      <c r="Q11">
        <v>0.52</v>
      </c>
      <c r="R11">
        <v>0.52</v>
      </c>
      <c r="AB11">
        <v>0.47</v>
      </c>
      <c r="AC11">
        <v>0.47</v>
      </c>
      <c r="AD11">
        <v>0.47</v>
      </c>
      <c r="AE11">
        <v>0.45</v>
      </c>
      <c r="AF11">
        <v>0.42</v>
      </c>
      <c r="AG11">
        <v>0.41</v>
      </c>
      <c r="AH11">
        <v>0.36</v>
      </c>
      <c r="AI11">
        <v>0.36</v>
      </c>
      <c r="AJ11">
        <v>0.36</v>
      </c>
      <c r="AK11">
        <v>0.36</v>
      </c>
      <c r="AL11">
        <v>0.36</v>
      </c>
      <c r="AM11">
        <v>0.36</v>
      </c>
      <c r="AN11">
        <v>1.99</v>
      </c>
      <c r="AO11">
        <v>3.71</v>
      </c>
      <c r="AP11">
        <v>3.71</v>
      </c>
    </row>
    <row r="12" spans="1:56" x14ac:dyDescent="0.3">
      <c r="A12" t="s">
        <v>157</v>
      </c>
      <c r="B12" t="s">
        <v>158</v>
      </c>
      <c r="C12" t="s">
        <v>3</v>
      </c>
      <c r="D12" s="1"/>
      <c r="E12" s="1"/>
      <c r="F12" s="1"/>
      <c r="G12" s="1"/>
      <c r="H12">
        <v>4045</v>
      </c>
      <c r="I12">
        <v>3895</v>
      </c>
      <c r="J12">
        <v>3595</v>
      </c>
      <c r="K12">
        <v>521</v>
      </c>
      <c r="BD12" s="1"/>
    </row>
    <row r="13" spans="1:56" x14ac:dyDescent="0.3">
      <c r="A13" t="s">
        <v>157</v>
      </c>
      <c r="B13" t="s">
        <v>158</v>
      </c>
      <c r="C13" t="s">
        <v>4</v>
      </c>
      <c r="H13">
        <v>3.11</v>
      </c>
      <c r="I13">
        <v>3.11</v>
      </c>
      <c r="J13">
        <v>3.11</v>
      </c>
      <c r="K13">
        <v>3.11</v>
      </c>
    </row>
    <row r="14" spans="1:56" x14ac:dyDescent="0.3">
      <c r="A14" t="s">
        <v>157</v>
      </c>
      <c r="B14" t="s">
        <v>159</v>
      </c>
      <c r="C14" t="s">
        <v>3</v>
      </c>
      <c r="J14" s="1"/>
      <c r="K14" s="1">
        <v>658</v>
      </c>
      <c r="L14" s="1">
        <v>2696</v>
      </c>
      <c r="M14" s="1">
        <v>2921</v>
      </c>
      <c r="N14">
        <v>2584</v>
      </c>
      <c r="O14">
        <v>2341</v>
      </c>
      <c r="BD14" s="1"/>
    </row>
    <row r="15" spans="1:56" x14ac:dyDescent="0.3">
      <c r="A15" t="s">
        <v>157</v>
      </c>
      <c r="B15" t="s">
        <v>159</v>
      </c>
      <c r="C15" t="s">
        <v>4</v>
      </c>
      <c r="K15">
        <v>2.5499999999999998</v>
      </c>
      <c r="L15">
        <v>2.5499999999999998</v>
      </c>
      <c r="M15">
        <v>2.5499999999999998</v>
      </c>
      <c r="N15">
        <v>2.5499999999999998</v>
      </c>
      <c r="O15">
        <v>2.5499999999999998</v>
      </c>
    </row>
    <row r="16" spans="1:56" x14ac:dyDescent="0.3">
      <c r="A16" t="s">
        <v>157</v>
      </c>
      <c r="B16" t="s">
        <v>160</v>
      </c>
      <c r="C16" t="s">
        <v>3</v>
      </c>
      <c r="J16" s="1"/>
      <c r="K16" s="1"/>
      <c r="L16" s="1">
        <v>1700</v>
      </c>
      <c r="M16">
        <v>1947</v>
      </c>
      <c r="N16">
        <v>1496</v>
      </c>
      <c r="BD16" s="1"/>
    </row>
    <row r="17" spans="1:56" x14ac:dyDescent="0.3">
      <c r="A17" t="s">
        <v>157</v>
      </c>
      <c r="B17" t="s">
        <v>160</v>
      </c>
      <c r="C17" t="s">
        <v>4</v>
      </c>
      <c r="L17">
        <v>0.8</v>
      </c>
      <c r="M17">
        <v>0.8</v>
      </c>
      <c r="N17">
        <v>0.8</v>
      </c>
    </row>
    <row r="18" spans="1:56" x14ac:dyDescent="0.3">
      <c r="A18" t="s">
        <v>157</v>
      </c>
      <c r="B18" t="s">
        <v>161</v>
      </c>
      <c r="C18" t="s">
        <v>3</v>
      </c>
      <c r="L18" s="1"/>
      <c r="M18" s="1">
        <v>1947</v>
      </c>
      <c r="N18" s="1">
        <v>1723</v>
      </c>
      <c r="O18" s="1">
        <v>1798</v>
      </c>
      <c r="P18">
        <v>1872</v>
      </c>
      <c r="Q18">
        <v>119</v>
      </c>
      <c r="BD18" s="1"/>
    </row>
    <row r="19" spans="1:56" x14ac:dyDescent="0.3">
      <c r="A19" t="s">
        <v>157</v>
      </c>
      <c r="B19" t="s">
        <v>161</v>
      </c>
      <c r="C19" t="s">
        <v>4</v>
      </c>
      <c r="M19">
        <v>1.72</v>
      </c>
      <c r="N19">
        <v>1.72</v>
      </c>
      <c r="O19">
        <v>1.72</v>
      </c>
      <c r="P19">
        <v>1.72</v>
      </c>
      <c r="Q19">
        <v>1.72</v>
      </c>
    </row>
    <row r="20" spans="1:56" x14ac:dyDescent="0.3">
      <c r="A20" t="s">
        <v>157</v>
      </c>
      <c r="B20" t="s">
        <v>162</v>
      </c>
      <c r="C20" t="s">
        <v>3</v>
      </c>
      <c r="L20" s="1"/>
      <c r="M20" s="1"/>
      <c r="R20">
        <v>168</v>
      </c>
      <c r="S20">
        <v>2022</v>
      </c>
      <c r="T20">
        <v>1053</v>
      </c>
      <c r="BD20" s="1"/>
    </row>
    <row r="21" spans="1:56" x14ac:dyDescent="0.3">
      <c r="A21" t="s">
        <v>157</v>
      </c>
      <c r="B21" t="s">
        <v>162</v>
      </c>
      <c r="C21" t="s">
        <v>4</v>
      </c>
      <c r="R21">
        <v>1.58</v>
      </c>
      <c r="S21">
        <v>1.58</v>
      </c>
      <c r="T21">
        <v>1.58</v>
      </c>
    </row>
    <row r="22" spans="1:56" x14ac:dyDescent="0.3">
      <c r="A22" t="s">
        <v>157</v>
      </c>
      <c r="B22" t="s">
        <v>163</v>
      </c>
      <c r="C22" t="s">
        <v>3</v>
      </c>
      <c r="N22" s="1"/>
      <c r="O22" s="1"/>
      <c r="S22">
        <v>258</v>
      </c>
      <c r="T22">
        <v>1798</v>
      </c>
      <c r="U22">
        <v>1046</v>
      </c>
      <c r="BD22" s="1"/>
    </row>
    <row r="23" spans="1:56" x14ac:dyDescent="0.3">
      <c r="A23" t="s">
        <v>157</v>
      </c>
      <c r="B23" t="s">
        <v>163</v>
      </c>
      <c r="C23" t="s">
        <v>4</v>
      </c>
      <c r="S23">
        <v>2.2000000000000002</v>
      </c>
      <c r="T23">
        <v>2.2000000000000002</v>
      </c>
      <c r="U23">
        <v>2.2000000000000002</v>
      </c>
    </row>
    <row r="24" spans="1:56" x14ac:dyDescent="0.3">
      <c r="A24" t="s">
        <v>157</v>
      </c>
      <c r="B24" t="s">
        <v>164</v>
      </c>
      <c r="C24" t="s">
        <v>3</v>
      </c>
      <c r="O24" s="1"/>
      <c r="P24" s="1"/>
      <c r="Q24" s="1"/>
      <c r="R24" s="1"/>
      <c r="S24" s="1"/>
      <c r="T24" s="1">
        <v>1346</v>
      </c>
      <c r="U24" s="1">
        <v>2921</v>
      </c>
      <c r="V24" s="1">
        <v>3033</v>
      </c>
      <c r="W24">
        <v>2809</v>
      </c>
      <c r="X24">
        <v>2696</v>
      </c>
      <c r="Y24">
        <v>1983</v>
      </c>
      <c r="BD24" s="1"/>
    </row>
    <row r="25" spans="1:56" x14ac:dyDescent="0.3">
      <c r="A25" t="s">
        <v>157</v>
      </c>
      <c r="B25" t="s">
        <v>164</v>
      </c>
      <c r="C25" t="s">
        <v>4</v>
      </c>
      <c r="T25">
        <v>2.5299999999999998</v>
      </c>
      <c r="U25">
        <v>2.5299999999999998</v>
      </c>
      <c r="V25">
        <v>2.5299999999999998</v>
      </c>
      <c r="W25">
        <v>2.5299999999999998</v>
      </c>
      <c r="X25">
        <v>2.5299999999999998</v>
      </c>
      <c r="Y25">
        <v>2.5299999999999998</v>
      </c>
    </row>
    <row r="26" spans="1:56" x14ac:dyDescent="0.3">
      <c r="A26" t="s">
        <v>157</v>
      </c>
      <c r="B26" t="s">
        <v>165</v>
      </c>
      <c r="C26" t="s">
        <v>3</v>
      </c>
      <c r="P26" s="1"/>
      <c r="Q26" s="1"/>
      <c r="R26" s="1"/>
      <c r="S26" s="1"/>
      <c r="T26" s="1"/>
      <c r="U26" s="1">
        <v>2332</v>
      </c>
      <c r="V26" s="1">
        <v>3033</v>
      </c>
      <c r="W26" s="1">
        <v>2809</v>
      </c>
      <c r="X26">
        <v>2696</v>
      </c>
      <c r="Y26">
        <v>2921</v>
      </c>
      <c r="Z26">
        <v>1423</v>
      </c>
      <c r="BD26" s="1"/>
    </row>
    <row r="27" spans="1:56" x14ac:dyDescent="0.3">
      <c r="A27" t="s">
        <v>157</v>
      </c>
      <c r="B27" t="s">
        <v>165</v>
      </c>
      <c r="C27" t="s">
        <v>4</v>
      </c>
      <c r="U27">
        <v>2.63</v>
      </c>
      <c r="V27">
        <v>2.63</v>
      </c>
      <c r="W27">
        <v>2.63</v>
      </c>
      <c r="X27">
        <v>2.63</v>
      </c>
      <c r="Y27">
        <v>2.63</v>
      </c>
      <c r="Z27">
        <v>2.63</v>
      </c>
    </row>
    <row r="28" spans="1:56" x14ac:dyDescent="0.3">
      <c r="A28" t="s">
        <v>166</v>
      </c>
      <c r="B28" t="s">
        <v>166</v>
      </c>
      <c r="C28" t="s">
        <v>3</v>
      </c>
      <c r="D28" s="1"/>
      <c r="E28" s="1"/>
      <c r="F28" s="1"/>
      <c r="G28" s="1"/>
      <c r="H28">
        <v>4045</v>
      </c>
      <c r="I28">
        <v>4553</v>
      </c>
      <c r="J28" s="1">
        <v>7991</v>
      </c>
      <c r="K28" s="1">
        <v>7337</v>
      </c>
      <c r="L28" s="1">
        <v>5803</v>
      </c>
      <c r="M28" s="1">
        <v>4139</v>
      </c>
      <c r="N28" s="1">
        <v>1872</v>
      </c>
      <c r="O28" s="1">
        <v>119</v>
      </c>
      <c r="P28" s="1">
        <v>168</v>
      </c>
      <c r="Q28" s="1">
        <v>2280</v>
      </c>
      <c r="R28" s="1">
        <v>4196</v>
      </c>
      <c r="S28" s="1">
        <v>6299</v>
      </c>
      <c r="T28" s="1">
        <v>6067</v>
      </c>
      <c r="U28" s="1">
        <v>5617</v>
      </c>
      <c r="V28" s="1">
        <v>5393</v>
      </c>
      <c r="W28" s="1">
        <v>4904</v>
      </c>
      <c r="X28">
        <v>1423</v>
      </c>
      <c r="BD28" s="1"/>
    </row>
    <row r="29" spans="1:56" x14ac:dyDescent="0.3">
      <c r="A29" t="s">
        <v>166</v>
      </c>
      <c r="B29" t="s">
        <v>166</v>
      </c>
      <c r="C29" t="s">
        <v>4</v>
      </c>
      <c r="H29">
        <v>3.11</v>
      </c>
      <c r="I29">
        <v>3.03</v>
      </c>
      <c r="J29">
        <v>2.4300000000000002</v>
      </c>
      <c r="K29">
        <v>1.91</v>
      </c>
      <c r="L29">
        <v>1.85</v>
      </c>
      <c r="M29">
        <v>2.19</v>
      </c>
      <c r="N29">
        <v>1.72</v>
      </c>
      <c r="O29">
        <v>1.72</v>
      </c>
      <c r="P29">
        <v>1.58</v>
      </c>
      <c r="Q29">
        <v>1.65</v>
      </c>
      <c r="R29">
        <v>2.15</v>
      </c>
      <c r="S29">
        <v>2.5099999999999998</v>
      </c>
      <c r="T29">
        <v>2.58</v>
      </c>
      <c r="U29">
        <v>2.58</v>
      </c>
      <c r="V29">
        <v>2.58</v>
      </c>
      <c r="W29">
        <v>2.59</v>
      </c>
      <c r="X29">
        <v>2.63</v>
      </c>
    </row>
    <row r="30" spans="1:56" x14ac:dyDescent="0.3">
      <c r="A30" t="s">
        <v>167</v>
      </c>
      <c r="B30" t="s">
        <v>168</v>
      </c>
      <c r="C30" t="s">
        <v>3</v>
      </c>
      <c r="D30" s="1">
        <v>2809</v>
      </c>
      <c r="E30" s="1">
        <v>3033</v>
      </c>
      <c r="F30" s="1">
        <v>2914</v>
      </c>
      <c r="BD30" s="1"/>
    </row>
    <row r="31" spans="1:56" x14ac:dyDescent="0.3">
      <c r="A31" t="s">
        <v>167</v>
      </c>
      <c r="B31" t="s">
        <v>168</v>
      </c>
      <c r="C31" t="s">
        <v>4</v>
      </c>
      <c r="D31">
        <v>2.35</v>
      </c>
      <c r="E31">
        <v>2.35</v>
      </c>
      <c r="F31">
        <v>2.35</v>
      </c>
    </row>
    <row r="32" spans="1:56" x14ac:dyDescent="0.3">
      <c r="A32" t="s">
        <v>167</v>
      </c>
      <c r="B32" t="s">
        <v>169</v>
      </c>
      <c r="C32" t="s">
        <v>3</v>
      </c>
      <c r="G32" s="1">
        <v>2809</v>
      </c>
      <c r="H32" s="1">
        <v>1149</v>
      </c>
      <c r="BD32" s="1"/>
    </row>
    <row r="33" spans="1:56" x14ac:dyDescent="0.3">
      <c r="A33" t="s">
        <v>167</v>
      </c>
      <c r="B33" t="s">
        <v>169</v>
      </c>
      <c r="C33" t="s">
        <v>4</v>
      </c>
      <c r="G33">
        <v>1.0900000000000001</v>
      </c>
      <c r="H33">
        <v>1.0900000000000001</v>
      </c>
    </row>
    <row r="34" spans="1:56" x14ac:dyDescent="0.3">
      <c r="A34" t="s">
        <v>167</v>
      </c>
      <c r="B34" t="s">
        <v>170</v>
      </c>
      <c r="C34" t="s">
        <v>3</v>
      </c>
      <c r="H34" s="1">
        <v>1256</v>
      </c>
      <c r="I34" s="1">
        <v>1628</v>
      </c>
      <c r="BD34" s="1"/>
    </row>
    <row r="35" spans="1:56" x14ac:dyDescent="0.3">
      <c r="A35" t="s">
        <v>167</v>
      </c>
      <c r="B35" t="s">
        <v>170</v>
      </c>
      <c r="C35" t="s">
        <v>4</v>
      </c>
      <c r="H35">
        <v>0.78</v>
      </c>
      <c r="I35">
        <v>0.78</v>
      </c>
    </row>
    <row r="36" spans="1:56" x14ac:dyDescent="0.3">
      <c r="A36" t="s">
        <v>167</v>
      </c>
      <c r="B36" t="s">
        <v>171</v>
      </c>
      <c r="C36" t="s">
        <v>3</v>
      </c>
      <c r="D36" s="1">
        <v>1873</v>
      </c>
      <c r="E36">
        <v>122</v>
      </c>
      <c r="BD36" s="1"/>
    </row>
    <row r="37" spans="1:56" x14ac:dyDescent="0.3">
      <c r="A37" t="s">
        <v>167</v>
      </c>
      <c r="B37" t="s">
        <v>171</v>
      </c>
      <c r="C37" t="s">
        <v>4</v>
      </c>
      <c r="D37">
        <v>0.3</v>
      </c>
      <c r="E37">
        <v>0.3</v>
      </c>
    </row>
    <row r="38" spans="1:56" x14ac:dyDescent="0.3">
      <c r="A38" t="s">
        <v>167</v>
      </c>
      <c r="B38" t="s">
        <v>172</v>
      </c>
      <c r="C38" t="s">
        <v>3</v>
      </c>
      <c r="E38" s="1">
        <v>3033</v>
      </c>
      <c r="F38">
        <v>25</v>
      </c>
      <c r="BD38" s="1"/>
    </row>
    <row r="39" spans="1:56" x14ac:dyDescent="0.3">
      <c r="A39" t="s">
        <v>167</v>
      </c>
      <c r="B39" t="s">
        <v>172</v>
      </c>
      <c r="C39" t="s">
        <v>4</v>
      </c>
      <c r="E39">
        <v>0.96</v>
      </c>
      <c r="F39">
        <v>0.96</v>
      </c>
    </row>
    <row r="40" spans="1:56" x14ac:dyDescent="0.3">
      <c r="A40" t="s">
        <v>167</v>
      </c>
      <c r="B40" t="s">
        <v>173</v>
      </c>
      <c r="C40" t="s">
        <v>3</v>
      </c>
      <c r="E40" s="1">
        <v>1331</v>
      </c>
      <c r="F40" s="1">
        <v>1947</v>
      </c>
      <c r="G40">
        <v>877</v>
      </c>
      <c r="BD40" s="1"/>
    </row>
    <row r="41" spans="1:56" x14ac:dyDescent="0.3">
      <c r="A41" t="s">
        <v>167</v>
      </c>
      <c r="B41" t="s">
        <v>173</v>
      </c>
      <c r="C41" t="s">
        <v>4</v>
      </c>
      <c r="E41">
        <v>2.88</v>
      </c>
      <c r="F41">
        <v>2.88</v>
      </c>
      <c r="G41">
        <v>2.88</v>
      </c>
    </row>
    <row r="42" spans="1:56" x14ac:dyDescent="0.3">
      <c r="A42" t="s">
        <v>167</v>
      </c>
      <c r="B42" t="s">
        <v>174</v>
      </c>
      <c r="C42" t="s">
        <v>3</v>
      </c>
      <c r="D42" s="1">
        <v>1872</v>
      </c>
      <c r="E42" s="1">
        <v>2022</v>
      </c>
      <c r="F42" s="1">
        <v>1282</v>
      </c>
      <c r="BD42" s="1"/>
    </row>
    <row r="43" spans="1:56" x14ac:dyDescent="0.3">
      <c r="A43" t="s">
        <v>167</v>
      </c>
      <c r="B43" t="s">
        <v>174</v>
      </c>
      <c r="C43" t="s">
        <v>4</v>
      </c>
      <c r="D43">
        <v>1.21</v>
      </c>
      <c r="E43">
        <v>1.21</v>
      </c>
      <c r="F43">
        <v>1.21</v>
      </c>
    </row>
    <row r="44" spans="1:56" x14ac:dyDescent="0.3">
      <c r="A44" t="s">
        <v>167</v>
      </c>
      <c r="B44" t="s">
        <v>175</v>
      </c>
      <c r="C44" t="s">
        <v>3</v>
      </c>
      <c r="E44" s="1"/>
      <c r="F44" s="1"/>
      <c r="G44" s="1"/>
      <c r="H44" s="1">
        <v>1685</v>
      </c>
      <c r="I44" s="1">
        <v>2921</v>
      </c>
      <c r="J44" s="1">
        <v>2696</v>
      </c>
      <c r="K44">
        <v>2921</v>
      </c>
      <c r="L44">
        <v>345</v>
      </c>
      <c r="BD44" s="1"/>
    </row>
    <row r="45" spans="1:56" x14ac:dyDescent="0.3">
      <c r="A45" t="s">
        <v>167</v>
      </c>
      <c r="B45" t="s">
        <v>175</v>
      </c>
      <c r="C45" t="s">
        <v>4</v>
      </c>
      <c r="H45">
        <v>2.71</v>
      </c>
      <c r="I45">
        <v>2.71</v>
      </c>
      <c r="J45">
        <v>2.71</v>
      </c>
      <c r="K45">
        <v>2.71</v>
      </c>
      <c r="L45">
        <v>2.71</v>
      </c>
    </row>
    <row r="46" spans="1:56" x14ac:dyDescent="0.3">
      <c r="A46" t="s">
        <v>167</v>
      </c>
      <c r="B46" t="s">
        <v>176</v>
      </c>
      <c r="C46" t="s">
        <v>3</v>
      </c>
      <c r="G46" s="1">
        <v>995</v>
      </c>
      <c r="H46" s="1">
        <v>2022</v>
      </c>
      <c r="I46" s="1">
        <v>1947</v>
      </c>
      <c r="J46" s="1">
        <v>1798</v>
      </c>
      <c r="K46" s="1">
        <v>1947</v>
      </c>
      <c r="L46" s="1">
        <v>1723</v>
      </c>
      <c r="M46" s="1">
        <v>1798</v>
      </c>
      <c r="N46" s="1">
        <v>1873</v>
      </c>
      <c r="O46">
        <v>1947</v>
      </c>
      <c r="P46">
        <v>1873</v>
      </c>
      <c r="Q46">
        <v>1534</v>
      </c>
      <c r="BD46" s="1"/>
    </row>
    <row r="47" spans="1:56" x14ac:dyDescent="0.3">
      <c r="A47" t="s">
        <v>167</v>
      </c>
      <c r="B47" t="s">
        <v>176</v>
      </c>
      <c r="C47" t="s">
        <v>4</v>
      </c>
      <c r="G47">
        <v>1.4</v>
      </c>
      <c r="H47">
        <v>1.4</v>
      </c>
      <c r="I47">
        <v>1.4</v>
      </c>
      <c r="J47">
        <v>1.4</v>
      </c>
      <c r="K47">
        <v>1.4</v>
      </c>
      <c r="L47">
        <v>1.4</v>
      </c>
      <c r="M47">
        <v>1.4</v>
      </c>
      <c r="N47">
        <v>1.4</v>
      </c>
      <c r="O47">
        <v>1.4</v>
      </c>
      <c r="P47">
        <v>1.4</v>
      </c>
      <c r="Q47">
        <v>1.4</v>
      </c>
    </row>
    <row r="48" spans="1:56" x14ac:dyDescent="0.3">
      <c r="A48" t="s">
        <v>167</v>
      </c>
      <c r="B48" t="s">
        <v>177</v>
      </c>
      <c r="C48" t="s">
        <v>3</v>
      </c>
      <c r="D48" s="1">
        <v>1897</v>
      </c>
      <c r="BD48" s="1"/>
    </row>
    <row r="49" spans="1:56" x14ac:dyDescent="0.3">
      <c r="A49" t="s">
        <v>167</v>
      </c>
      <c r="B49" t="s">
        <v>177</v>
      </c>
      <c r="C49" t="s">
        <v>4</v>
      </c>
      <c r="D49">
        <v>1.22</v>
      </c>
    </row>
    <row r="50" spans="1:56" x14ac:dyDescent="0.3">
      <c r="A50" t="s">
        <v>167</v>
      </c>
      <c r="B50" t="s">
        <v>178</v>
      </c>
      <c r="C50" t="s">
        <v>3</v>
      </c>
      <c r="D50" s="1">
        <v>1872</v>
      </c>
      <c r="E50" s="1">
        <v>903</v>
      </c>
      <c r="H50">
        <v>1011</v>
      </c>
      <c r="I50">
        <v>974</v>
      </c>
      <c r="J50">
        <v>899</v>
      </c>
      <c r="K50">
        <v>408</v>
      </c>
      <c r="BD50" s="1"/>
    </row>
    <row r="51" spans="1:56" x14ac:dyDescent="0.3">
      <c r="A51" t="s">
        <v>167</v>
      </c>
      <c r="B51" t="s">
        <v>178</v>
      </c>
      <c r="C51" t="s">
        <v>4</v>
      </c>
      <c r="D51">
        <v>2.3199999999999998</v>
      </c>
      <c r="E51">
        <v>2.3199999999999998</v>
      </c>
      <c r="H51">
        <v>1.28</v>
      </c>
      <c r="I51">
        <v>1.28</v>
      </c>
      <c r="J51">
        <v>1.28</v>
      </c>
      <c r="K51">
        <v>1.28</v>
      </c>
    </row>
    <row r="52" spans="1:56" x14ac:dyDescent="0.3">
      <c r="A52" t="s">
        <v>167</v>
      </c>
      <c r="B52" t="s">
        <v>179</v>
      </c>
      <c r="C52" t="s">
        <v>3</v>
      </c>
      <c r="G52" s="1"/>
      <c r="H52" s="1">
        <v>3033</v>
      </c>
      <c r="I52" s="1">
        <v>2921</v>
      </c>
      <c r="J52" s="1">
        <v>2609</v>
      </c>
      <c r="BD52" s="1"/>
    </row>
    <row r="53" spans="1:56" x14ac:dyDescent="0.3">
      <c r="A53" t="s">
        <v>167</v>
      </c>
      <c r="B53" t="s">
        <v>179</v>
      </c>
      <c r="C53" t="s">
        <v>4</v>
      </c>
      <c r="H53">
        <v>1.23</v>
      </c>
      <c r="I53">
        <v>1.23</v>
      </c>
      <c r="J53">
        <v>1.23</v>
      </c>
    </row>
    <row r="54" spans="1:56" x14ac:dyDescent="0.3">
      <c r="A54" t="s">
        <v>167</v>
      </c>
      <c r="B54" t="s">
        <v>180</v>
      </c>
      <c r="C54" t="s">
        <v>3</v>
      </c>
      <c r="F54" s="1"/>
      <c r="BD54" s="1"/>
    </row>
    <row r="55" spans="1:56" x14ac:dyDescent="0.3">
      <c r="A55" t="s">
        <v>167</v>
      </c>
      <c r="B55" t="s">
        <v>180</v>
      </c>
      <c r="C55" t="s">
        <v>4</v>
      </c>
    </row>
    <row r="56" spans="1:56" x14ac:dyDescent="0.3">
      <c r="A56" t="s">
        <v>167</v>
      </c>
      <c r="B56" t="s">
        <v>181</v>
      </c>
      <c r="C56" t="s">
        <v>3</v>
      </c>
      <c r="G56" s="1"/>
      <c r="H56" s="1"/>
      <c r="BD56" s="1"/>
    </row>
    <row r="57" spans="1:56" x14ac:dyDescent="0.3">
      <c r="A57" t="s">
        <v>167</v>
      </c>
      <c r="B57" t="s">
        <v>181</v>
      </c>
      <c r="C57" t="s">
        <v>4</v>
      </c>
    </row>
    <row r="58" spans="1:56" x14ac:dyDescent="0.3">
      <c r="A58" t="s">
        <v>167</v>
      </c>
      <c r="B58" t="s">
        <v>182</v>
      </c>
      <c r="C58" t="s">
        <v>3</v>
      </c>
      <c r="I58" s="1"/>
      <c r="J58" s="1"/>
      <c r="K58" s="1">
        <v>3033</v>
      </c>
      <c r="L58" s="1">
        <v>2921</v>
      </c>
      <c r="M58">
        <v>2534</v>
      </c>
      <c r="BD58" s="1"/>
    </row>
    <row r="59" spans="1:56" x14ac:dyDescent="0.3">
      <c r="A59" t="s">
        <v>167</v>
      </c>
      <c r="B59" t="s">
        <v>182</v>
      </c>
      <c r="C59" t="s">
        <v>4</v>
      </c>
      <c r="K59">
        <v>1.81</v>
      </c>
      <c r="L59">
        <v>1.81</v>
      </c>
      <c r="M59">
        <v>1.81</v>
      </c>
    </row>
    <row r="60" spans="1:56" x14ac:dyDescent="0.3">
      <c r="A60" t="s">
        <v>183</v>
      </c>
      <c r="B60" t="s">
        <v>183</v>
      </c>
      <c r="C60" t="s">
        <v>3</v>
      </c>
      <c r="D60">
        <v>10324</v>
      </c>
      <c r="E60">
        <v>10446</v>
      </c>
      <c r="F60" s="1">
        <v>6167</v>
      </c>
      <c r="G60" s="1">
        <v>4681</v>
      </c>
      <c r="H60" s="1">
        <v>23269</v>
      </c>
      <c r="I60">
        <v>13312</v>
      </c>
      <c r="J60">
        <v>11435</v>
      </c>
      <c r="K60">
        <v>6690</v>
      </c>
      <c r="L60">
        <v>3790</v>
      </c>
      <c r="M60">
        <v>3218</v>
      </c>
      <c r="N60">
        <v>1873</v>
      </c>
      <c r="O60">
        <v>1947</v>
      </c>
      <c r="P60">
        <v>1873</v>
      </c>
      <c r="Q60">
        <v>1534</v>
      </c>
      <c r="BD60" s="1"/>
    </row>
    <row r="61" spans="1:56" x14ac:dyDescent="0.3">
      <c r="A61" t="s">
        <v>183</v>
      </c>
      <c r="B61" t="s">
        <v>183</v>
      </c>
      <c r="C61" t="s">
        <v>4</v>
      </c>
      <c r="D61">
        <v>1.56</v>
      </c>
      <c r="E61">
        <v>1.77</v>
      </c>
      <c r="F61">
        <v>2.27</v>
      </c>
      <c r="G61">
        <v>1.49</v>
      </c>
      <c r="H61">
        <v>1.59</v>
      </c>
      <c r="I61">
        <v>1.66</v>
      </c>
      <c r="J61">
        <v>1.75</v>
      </c>
      <c r="K61">
        <v>1.96</v>
      </c>
      <c r="L61">
        <v>1.75</v>
      </c>
      <c r="M61">
        <v>1.63</v>
      </c>
      <c r="N61">
        <v>1.4</v>
      </c>
      <c r="O61">
        <v>1.4</v>
      </c>
      <c r="P61">
        <v>1.4</v>
      </c>
      <c r="Q61">
        <v>1.4</v>
      </c>
    </row>
    <row r="62" spans="1:56" x14ac:dyDescent="0.3">
      <c r="A62" t="s">
        <v>184</v>
      </c>
      <c r="B62" t="s">
        <v>185</v>
      </c>
      <c r="C62" t="s">
        <v>3</v>
      </c>
      <c r="D62" s="1"/>
      <c r="E62" s="1"/>
      <c r="F62" s="1"/>
      <c r="G62" s="1"/>
      <c r="H62" s="1"/>
      <c r="I62" s="1"/>
      <c r="J62" s="1"/>
      <c r="K62" s="1"/>
      <c r="L62" s="1"/>
      <c r="M62" s="1">
        <v>85</v>
      </c>
      <c r="N62" s="1">
        <v>1872</v>
      </c>
      <c r="O62">
        <v>1947</v>
      </c>
      <c r="P62">
        <v>110</v>
      </c>
      <c r="BD62" s="1"/>
    </row>
    <row r="63" spans="1:56" x14ac:dyDescent="0.3">
      <c r="A63" t="s">
        <v>184</v>
      </c>
      <c r="B63" t="s">
        <v>185</v>
      </c>
      <c r="C63" t="s">
        <v>4</v>
      </c>
      <c r="M63">
        <v>3.33</v>
      </c>
      <c r="N63">
        <v>3.33</v>
      </c>
      <c r="O63">
        <v>3.33</v>
      </c>
      <c r="P63">
        <v>3.33</v>
      </c>
    </row>
    <row r="64" spans="1:56" x14ac:dyDescent="0.3">
      <c r="A64" t="s">
        <v>184</v>
      </c>
      <c r="B64" t="s">
        <v>186</v>
      </c>
      <c r="C64" t="s">
        <v>3</v>
      </c>
      <c r="M64" s="1">
        <v>85</v>
      </c>
      <c r="N64" s="1">
        <v>1873</v>
      </c>
      <c r="O64">
        <v>512</v>
      </c>
      <c r="BD64" s="1"/>
    </row>
    <row r="65" spans="1:56" x14ac:dyDescent="0.3">
      <c r="A65" t="s">
        <v>184</v>
      </c>
      <c r="B65" t="s">
        <v>186</v>
      </c>
      <c r="C65" t="s">
        <v>4</v>
      </c>
      <c r="M65">
        <v>2.94</v>
      </c>
      <c r="N65">
        <v>2.94</v>
      </c>
      <c r="O65">
        <v>2.94</v>
      </c>
    </row>
    <row r="66" spans="1:56" x14ac:dyDescent="0.3">
      <c r="A66" t="s">
        <v>184</v>
      </c>
      <c r="B66" t="s">
        <v>187</v>
      </c>
      <c r="C66" t="s">
        <v>3</v>
      </c>
      <c r="M66" s="1"/>
      <c r="O66">
        <v>1435</v>
      </c>
      <c r="P66">
        <v>1210</v>
      </c>
      <c r="BD66" s="1"/>
    </row>
    <row r="67" spans="1:56" x14ac:dyDescent="0.3">
      <c r="A67" t="s">
        <v>184</v>
      </c>
      <c r="B67" t="s">
        <v>187</v>
      </c>
      <c r="C67" t="s">
        <v>4</v>
      </c>
      <c r="O67">
        <v>1.89</v>
      </c>
      <c r="P67">
        <v>1.89</v>
      </c>
    </row>
    <row r="68" spans="1:56" x14ac:dyDescent="0.3">
      <c r="A68" t="s">
        <v>184</v>
      </c>
      <c r="B68" t="s">
        <v>188</v>
      </c>
      <c r="C68" t="s">
        <v>3</v>
      </c>
      <c r="M68" s="1"/>
      <c r="T68">
        <v>93</v>
      </c>
      <c r="U68">
        <v>1872</v>
      </c>
      <c r="V68">
        <v>1798</v>
      </c>
      <c r="W68">
        <v>1427</v>
      </c>
      <c r="BD68" s="1"/>
    </row>
    <row r="69" spans="1:56" x14ac:dyDescent="0.3">
      <c r="A69" t="s">
        <v>184</v>
      </c>
      <c r="B69" t="s">
        <v>188</v>
      </c>
      <c r="C69" t="s">
        <v>4</v>
      </c>
      <c r="T69">
        <v>1.6</v>
      </c>
      <c r="U69">
        <v>1.6</v>
      </c>
      <c r="V69">
        <v>1.6</v>
      </c>
      <c r="W69">
        <v>1.6</v>
      </c>
    </row>
    <row r="70" spans="1:56" x14ac:dyDescent="0.3">
      <c r="A70" t="s">
        <v>184</v>
      </c>
      <c r="B70" t="s">
        <v>189</v>
      </c>
      <c r="C70" t="s">
        <v>3</v>
      </c>
      <c r="T70" s="1"/>
      <c r="U70" s="1"/>
      <c r="V70" s="1"/>
      <c r="Z70">
        <v>1873</v>
      </c>
      <c r="AA70">
        <v>1798</v>
      </c>
      <c r="AB70">
        <v>1232</v>
      </c>
      <c r="BD70" s="1"/>
    </row>
    <row r="71" spans="1:56" x14ac:dyDescent="0.3">
      <c r="A71" t="s">
        <v>184</v>
      </c>
      <c r="B71" t="s">
        <v>189</v>
      </c>
      <c r="C71" t="s">
        <v>4</v>
      </c>
      <c r="Z71">
        <v>1.4</v>
      </c>
      <c r="AA71">
        <v>1.4</v>
      </c>
      <c r="AB71">
        <v>1.4</v>
      </c>
    </row>
    <row r="72" spans="1:56" x14ac:dyDescent="0.3">
      <c r="A72" t="s">
        <v>184</v>
      </c>
      <c r="B72" t="s">
        <v>190</v>
      </c>
      <c r="C72" t="s">
        <v>3</v>
      </c>
      <c r="U72" s="1"/>
      <c r="V72" s="1"/>
      <c r="W72" s="1"/>
      <c r="Z72">
        <v>1872</v>
      </c>
      <c r="AA72">
        <v>1798</v>
      </c>
      <c r="AB72">
        <v>1504</v>
      </c>
      <c r="BD72" s="1"/>
    </row>
    <row r="73" spans="1:56" x14ac:dyDescent="0.3">
      <c r="A73" t="s">
        <v>184</v>
      </c>
      <c r="B73" t="s">
        <v>190</v>
      </c>
      <c r="C73" t="s">
        <v>4</v>
      </c>
      <c r="Z73">
        <v>3.28</v>
      </c>
      <c r="AA73">
        <v>3.28</v>
      </c>
      <c r="AB73">
        <v>3.28</v>
      </c>
    </row>
    <row r="74" spans="1:56" x14ac:dyDescent="0.3">
      <c r="A74" t="s">
        <v>184</v>
      </c>
      <c r="B74" t="s">
        <v>191</v>
      </c>
      <c r="C74" t="s">
        <v>3</v>
      </c>
      <c r="U74" s="1"/>
      <c r="V74" s="1"/>
      <c r="W74" s="1"/>
      <c r="Z74">
        <v>1873</v>
      </c>
      <c r="AA74">
        <v>1798</v>
      </c>
      <c r="AB74">
        <v>1388</v>
      </c>
      <c r="BD74" s="1"/>
    </row>
    <row r="75" spans="1:56" x14ac:dyDescent="0.3">
      <c r="A75" t="s">
        <v>184</v>
      </c>
      <c r="B75" t="s">
        <v>191</v>
      </c>
      <c r="C75" t="s">
        <v>4</v>
      </c>
      <c r="Z75">
        <v>2.8</v>
      </c>
      <c r="AA75">
        <v>2.8</v>
      </c>
      <c r="AB75">
        <v>2.8</v>
      </c>
    </row>
    <row r="76" spans="1:56" x14ac:dyDescent="0.3">
      <c r="A76" t="s">
        <v>184</v>
      </c>
      <c r="B76" t="s">
        <v>192</v>
      </c>
      <c r="C76" t="s">
        <v>3</v>
      </c>
      <c r="Q76">
        <v>1610</v>
      </c>
      <c r="R76">
        <v>1798</v>
      </c>
      <c r="S76">
        <v>1469</v>
      </c>
      <c r="V76" s="1"/>
      <c r="W76" s="1"/>
      <c r="X76" s="1"/>
      <c r="BD76" s="1"/>
    </row>
    <row r="77" spans="1:56" x14ac:dyDescent="0.3">
      <c r="A77" t="s">
        <v>184</v>
      </c>
      <c r="B77" t="s">
        <v>192</v>
      </c>
      <c r="C77" t="s">
        <v>4</v>
      </c>
      <c r="Q77">
        <v>3.23</v>
      </c>
      <c r="R77">
        <v>3.23</v>
      </c>
      <c r="S77">
        <v>3.23</v>
      </c>
    </row>
    <row r="78" spans="1:56" x14ac:dyDescent="0.3">
      <c r="A78" t="s">
        <v>184</v>
      </c>
      <c r="B78" t="s">
        <v>193</v>
      </c>
      <c r="C78" t="s">
        <v>3</v>
      </c>
      <c r="N78" s="1"/>
      <c r="O78" s="1"/>
      <c r="R78">
        <v>1036</v>
      </c>
      <c r="S78">
        <v>1947</v>
      </c>
      <c r="T78">
        <v>2022</v>
      </c>
      <c r="U78">
        <v>1416</v>
      </c>
      <c r="BD78" s="1"/>
    </row>
    <row r="79" spans="1:56" x14ac:dyDescent="0.3">
      <c r="A79" t="s">
        <v>184</v>
      </c>
      <c r="B79" t="s">
        <v>193</v>
      </c>
      <c r="C79" t="s">
        <v>4</v>
      </c>
      <c r="R79">
        <v>3.97</v>
      </c>
      <c r="S79">
        <v>3.97</v>
      </c>
      <c r="T79">
        <v>3.97</v>
      </c>
      <c r="U79">
        <v>3.97</v>
      </c>
    </row>
    <row r="80" spans="1:56" x14ac:dyDescent="0.3">
      <c r="A80" t="s">
        <v>184</v>
      </c>
      <c r="B80" t="s">
        <v>194</v>
      </c>
      <c r="C80" t="s">
        <v>3</v>
      </c>
      <c r="J80">
        <v>1685</v>
      </c>
      <c r="K80">
        <v>351</v>
      </c>
      <c r="P80" s="1"/>
      <c r="Q80" s="1"/>
      <c r="R80" s="1"/>
      <c r="BD80" s="1"/>
    </row>
    <row r="81" spans="1:56" x14ac:dyDescent="0.3">
      <c r="A81" t="s">
        <v>184</v>
      </c>
      <c r="B81" t="s">
        <v>194</v>
      </c>
      <c r="C81" t="s">
        <v>4</v>
      </c>
      <c r="J81">
        <v>1.82</v>
      </c>
      <c r="K81">
        <v>1.82</v>
      </c>
    </row>
    <row r="82" spans="1:56" x14ac:dyDescent="0.3">
      <c r="A82" t="s">
        <v>184</v>
      </c>
      <c r="B82" t="s">
        <v>195</v>
      </c>
      <c r="C82" t="s">
        <v>3</v>
      </c>
      <c r="G82" s="1"/>
      <c r="I82">
        <v>1947</v>
      </c>
      <c r="J82">
        <v>113</v>
      </c>
      <c r="BD82" s="1"/>
    </row>
    <row r="83" spans="1:56" x14ac:dyDescent="0.3">
      <c r="A83" t="s">
        <v>184</v>
      </c>
      <c r="B83" t="s">
        <v>195</v>
      </c>
      <c r="C83" t="s">
        <v>4</v>
      </c>
      <c r="I83">
        <v>1.7</v>
      </c>
      <c r="J83">
        <v>1.7</v>
      </c>
    </row>
    <row r="84" spans="1:56" x14ac:dyDescent="0.3">
      <c r="A84" t="s">
        <v>184</v>
      </c>
      <c r="B84" t="s">
        <v>196</v>
      </c>
      <c r="C84" t="s">
        <v>3</v>
      </c>
      <c r="H84" s="1"/>
      <c r="L84">
        <v>1723</v>
      </c>
      <c r="M84">
        <v>184</v>
      </c>
      <c r="BD84" s="1"/>
    </row>
    <row r="85" spans="1:56" x14ac:dyDescent="0.3">
      <c r="A85" t="s">
        <v>184</v>
      </c>
      <c r="B85" t="s">
        <v>196</v>
      </c>
      <c r="C85" t="s">
        <v>4</v>
      </c>
      <c r="L85">
        <v>0.82</v>
      </c>
      <c r="M85">
        <v>0.82</v>
      </c>
    </row>
    <row r="86" spans="1:56" x14ac:dyDescent="0.3">
      <c r="A86" t="s">
        <v>184</v>
      </c>
      <c r="B86" t="s">
        <v>197</v>
      </c>
      <c r="C86" t="s">
        <v>3</v>
      </c>
      <c r="H86" s="1"/>
      <c r="K86">
        <v>1908</v>
      </c>
      <c r="BD86" s="1"/>
    </row>
    <row r="87" spans="1:56" x14ac:dyDescent="0.3">
      <c r="A87" t="s">
        <v>184</v>
      </c>
      <c r="B87" t="s">
        <v>197</v>
      </c>
      <c r="C87" t="s">
        <v>4</v>
      </c>
      <c r="K87">
        <v>0.92</v>
      </c>
    </row>
    <row r="88" spans="1:56" x14ac:dyDescent="0.3">
      <c r="A88" t="s">
        <v>184</v>
      </c>
      <c r="B88" t="s">
        <v>198</v>
      </c>
      <c r="C88" t="s">
        <v>3</v>
      </c>
      <c r="J88" s="1"/>
      <c r="K88">
        <v>1947</v>
      </c>
      <c r="L88">
        <v>1010</v>
      </c>
      <c r="BD88" s="1"/>
    </row>
    <row r="89" spans="1:56" x14ac:dyDescent="0.3">
      <c r="A89" t="s">
        <v>184</v>
      </c>
      <c r="B89" t="s">
        <v>198</v>
      </c>
      <c r="C89" t="s">
        <v>4</v>
      </c>
      <c r="K89">
        <v>0.53</v>
      </c>
      <c r="L89">
        <v>0.53</v>
      </c>
    </row>
    <row r="90" spans="1:56" x14ac:dyDescent="0.3">
      <c r="A90" t="s">
        <v>184</v>
      </c>
      <c r="B90" t="s">
        <v>199</v>
      </c>
      <c r="C90" t="s">
        <v>3</v>
      </c>
      <c r="I90" s="1"/>
      <c r="J90" s="1"/>
      <c r="M90">
        <v>1792</v>
      </c>
      <c r="N90">
        <v>1147</v>
      </c>
      <c r="BD90" s="1"/>
    </row>
    <row r="91" spans="1:56" x14ac:dyDescent="0.3">
      <c r="A91" t="s">
        <v>184</v>
      </c>
      <c r="B91" t="s">
        <v>199</v>
      </c>
      <c r="C91" t="s">
        <v>4</v>
      </c>
      <c r="M91">
        <v>0.69</v>
      </c>
      <c r="N91">
        <v>0.69</v>
      </c>
    </row>
    <row r="92" spans="1:56" x14ac:dyDescent="0.3">
      <c r="A92" t="s">
        <v>184</v>
      </c>
      <c r="B92" t="s">
        <v>200</v>
      </c>
      <c r="C92" t="s">
        <v>3</v>
      </c>
      <c r="J92" s="1"/>
      <c r="L92">
        <v>712</v>
      </c>
      <c r="M92">
        <v>1798</v>
      </c>
      <c r="N92">
        <v>1872</v>
      </c>
      <c r="O92">
        <v>371</v>
      </c>
      <c r="BD92" s="1"/>
    </row>
    <row r="93" spans="1:56" x14ac:dyDescent="0.3">
      <c r="A93" t="s">
        <v>184</v>
      </c>
      <c r="B93" t="s">
        <v>200</v>
      </c>
      <c r="C93" t="s">
        <v>4</v>
      </c>
      <c r="L93">
        <v>3.3</v>
      </c>
      <c r="M93">
        <v>3.3</v>
      </c>
      <c r="N93">
        <v>3.3</v>
      </c>
      <c r="O93">
        <v>3.3</v>
      </c>
    </row>
    <row r="94" spans="1:56" x14ac:dyDescent="0.3">
      <c r="A94" t="s">
        <v>184</v>
      </c>
      <c r="B94" t="s">
        <v>201</v>
      </c>
      <c r="C94" t="s">
        <v>3</v>
      </c>
      <c r="I94" s="1"/>
      <c r="J94" s="1"/>
      <c r="K94" s="1"/>
      <c r="N94">
        <v>725</v>
      </c>
      <c r="O94">
        <v>1947</v>
      </c>
      <c r="P94">
        <v>1823</v>
      </c>
      <c r="BD94" s="1"/>
    </row>
    <row r="95" spans="1:56" x14ac:dyDescent="0.3">
      <c r="A95" t="s">
        <v>184</v>
      </c>
      <c r="B95" t="s">
        <v>201</v>
      </c>
      <c r="C95" t="s">
        <v>4</v>
      </c>
      <c r="N95">
        <v>3.97</v>
      </c>
      <c r="O95">
        <v>3.97</v>
      </c>
      <c r="P95">
        <v>3.97</v>
      </c>
    </row>
    <row r="96" spans="1:56" x14ac:dyDescent="0.3">
      <c r="A96" t="s">
        <v>202</v>
      </c>
      <c r="B96" t="s">
        <v>202</v>
      </c>
      <c r="C96" t="s">
        <v>3</v>
      </c>
      <c r="I96">
        <v>1947</v>
      </c>
      <c r="J96">
        <v>1798</v>
      </c>
      <c r="K96" s="1">
        <v>4206</v>
      </c>
      <c r="L96" s="1">
        <v>3445</v>
      </c>
      <c r="M96">
        <v>3943</v>
      </c>
      <c r="N96">
        <v>7490</v>
      </c>
      <c r="O96">
        <v>6213</v>
      </c>
      <c r="P96">
        <v>3143</v>
      </c>
      <c r="Q96">
        <v>1610</v>
      </c>
      <c r="R96">
        <v>2834</v>
      </c>
      <c r="S96">
        <v>3417</v>
      </c>
      <c r="T96">
        <v>2115</v>
      </c>
      <c r="U96">
        <v>3289</v>
      </c>
      <c r="V96">
        <v>1798</v>
      </c>
      <c r="W96">
        <v>1427</v>
      </c>
      <c r="Z96">
        <v>5618</v>
      </c>
      <c r="AA96">
        <v>5393</v>
      </c>
      <c r="AB96">
        <v>4124</v>
      </c>
      <c r="BD96" s="1"/>
    </row>
    <row r="97" spans="1:56" x14ac:dyDescent="0.3">
      <c r="A97" t="s">
        <v>202</v>
      </c>
      <c r="B97" t="s">
        <v>202</v>
      </c>
      <c r="C97" t="s">
        <v>4</v>
      </c>
      <c r="I97">
        <v>1.7</v>
      </c>
      <c r="J97">
        <v>1.81</v>
      </c>
      <c r="K97">
        <v>0.82</v>
      </c>
      <c r="L97">
        <v>1.25</v>
      </c>
      <c r="M97">
        <v>1.99</v>
      </c>
      <c r="N97">
        <v>2.88</v>
      </c>
      <c r="O97">
        <v>3.17</v>
      </c>
      <c r="P97">
        <v>3.15</v>
      </c>
      <c r="Q97">
        <v>3.23</v>
      </c>
      <c r="R97">
        <v>3.5</v>
      </c>
      <c r="S97">
        <v>3.65</v>
      </c>
      <c r="T97">
        <v>3.87</v>
      </c>
      <c r="U97">
        <v>2.62</v>
      </c>
      <c r="V97">
        <v>1.6</v>
      </c>
      <c r="W97">
        <v>1.6</v>
      </c>
      <c r="Z97">
        <v>2.4900000000000002</v>
      </c>
      <c r="AA97">
        <v>2.4900000000000002</v>
      </c>
      <c r="AB97">
        <v>2.56</v>
      </c>
    </row>
    <row r="98" spans="1:56" x14ac:dyDescent="0.3">
      <c r="A98" t="s">
        <v>203</v>
      </c>
      <c r="B98" t="s">
        <v>274</v>
      </c>
      <c r="C98" t="s">
        <v>3</v>
      </c>
      <c r="G98" s="1"/>
      <c r="H98" s="1"/>
      <c r="I98" s="1"/>
      <c r="J98" s="1">
        <v>1348</v>
      </c>
      <c r="K98" s="1">
        <v>2921</v>
      </c>
      <c r="L98" s="1">
        <v>2584</v>
      </c>
      <c r="M98" s="1">
        <v>2696</v>
      </c>
      <c r="N98" s="1">
        <v>2809</v>
      </c>
      <c r="O98" s="1">
        <v>2921</v>
      </c>
      <c r="P98" s="1">
        <v>2809</v>
      </c>
      <c r="Q98" s="1">
        <v>3033</v>
      </c>
      <c r="R98" s="1">
        <v>2696</v>
      </c>
      <c r="S98">
        <v>2921</v>
      </c>
      <c r="T98" s="1">
        <v>3033</v>
      </c>
      <c r="U98" s="1">
        <v>2809</v>
      </c>
      <c r="V98" s="1">
        <v>2696</v>
      </c>
      <c r="W98" s="1">
        <v>2921</v>
      </c>
      <c r="X98" s="1">
        <v>2584</v>
      </c>
      <c r="Y98">
        <v>1844</v>
      </c>
      <c r="BD98" s="1"/>
    </row>
    <row r="99" spans="1:56" x14ac:dyDescent="0.3">
      <c r="A99" t="s">
        <v>203</v>
      </c>
      <c r="B99" t="s">
        <v>274</v>
      </c>
      <c r="C99" t="s">
        <v>4</v>
      </c>
      <c r="J99">
        <v>2.83</v>
      </c>
      <c r="K99">
        <v>2.83</v>
      </c>
      <c r="L99">
        <v>2.83</v>
      </c>
      <c r="M99">
        <v>2.83</v>
      </c>
      <c r="N99">
        <v>2.83</v>
      </c>
      <c r="O99">
        <v>2.83</v>
      </c>
      <c r="P99">
        <v>2.83</v>
      </c>
      <c r="Q99">
        <v>2.83</v>
      </c>
      <c r="R99">
        <v>2.83</v>
      </c>
      <c r="S99">
        <v>2.83</v>
      </c>
      <c r="T99">
        <v>2.83</v>
      </c>
      <c r="U99">
        <v>2.83</v>
      </c>
      <c r="V99">
        <v>2.83</v>
      </c>
      <c r="W99">
        <v>2.83</v>
      </c>
      <c r="X99">
        <v>2.83</v>
      </c>
      <c r="Y99">
        <v>2.83</v>
      </c>
    </row>
    <row r="100" spans="1:56" x14ac:dyDescent="0.3">
      <c r="A100" t="s">
        <v>203</v>
      </c>
      <c r="B100" t="s">
        <v>204</v>
      </c>
      <c r="C100" t="s">
        <v>3</v>
      </c>
      <c r="H100" s="1"/>
      <c r="I100" s="1"/>
      <c r="J100" s="1"/>
      <c r="K100">
        <v>1947</v>
      </c>
      <c r="L100">
        <v>207</v>
      </c>
      <c r="BD100" s="1"/>
    </row>
    <row r="101" spans="1:56" x14ac:dyDescent="0.3">
      <c r="A101" t="s">
        <v>203</v>
      </c>
      <c r="B101" t="s">
        <v>204</v>
      </c>
      <c r="C101" t="s">
        <v>4</v>
      </c>
      <c r="K101">
        <v>3.63</v>
      </c>
      <c r="L101">
        <v>3.63</v>
      </c>
    </row>
    <row r="102" spans="1:56" x14ac:dyDescent="0.3">
      <c r="A102" t="s">
        <v>203</v>
      </c>
      <c r="B102" t="s">
        <v>205</v>
      </c>
      <c r="C102" t="s">
        <v>3</v>
      </c>
      <c r="H102" s="1"/>
      <c r="I102" s="1"/>
      <c r="J102" s="1">
        <v>1798</v>
      </c>
      <c r="K102">
        <v>1947</v>
      </c>
      <c r="L102">
        <v>481</v>
      </c>
      <c r="BD102" s="1"/>
    </row>
    <row r="103" spans="1:56" x14ac:dyDescent="0.3">
      <c r="A103" t="s">
        <v>203</v>
      </c>
      <c r="B103" t="s">
        <v>205</v>
      </c>
      <c r="C103" t="s">
        <v>4</v>
      </c>
      <c r="J103">
        <v>2.87</v>
      </c>
      <c r="K103">
        <v>2.87</v>
      </c>
      <c r="L103">
        <v>2.87</v>
      </c>
    </row>
    <row r="104" spans="1:56" x14ac:dyDescent="0.3">
      <c r="A104" t="s">
        <v>203</v>
      </c>
      <c r="B104" t="s">
        <v>206</v>
      </c>
      <c r="C104" t="s">
        <v>3</v>
      </c>
      <c r="J104" s="1"/>
      <c r="K104" s="1"/>
      <c r="L104">
        <v>1242</v>
      </c>
      <c r="M104">
        <v>1798</v>
      </c>
      <c r="N104">
        <v>1282</v>
      </c>
      <c r="BD104" s="1"/>
    </row>
    <row r="105" spans="1:56" x14ac:dyDescent="0.3">
      <c r="A105" t="s">
        <v>203</v>
      </c>
      <c r="B105" t="s">
        <v>206</v>
      </c>
      <c r="C105" t="s">
        <v>4</v>
      </c>
      <c r="L105">
        <v>2.4500000000000002</v>
      </c>
      <c r="M105">
        <v>2.4500000000000002</v>
      </c>
      <c r="N105">
        <v>2.4500000000000002</v>
      </c>
    </row>
    <row r="106" spans="1:56" x14ac:dyDescent="0.3">
      <c r="A106" t="s">
        <v>203</v>
      </c>
      <c r="B106" t="s">
        <v>207</v>
      </c>
      <c r="C106" t="s">
        <v>3</v>
      </c>
      <c r="L106" s="1"/>
      <c r="M106" s="1"/>
      <c r="N106" s="1"/>
      <c r="O106">
        <v>1202</v>
      </c>
      <c r="P106">
        <v>1873</v>
      </c>
      <c r="Q106">
        <v>1680</v>
      </c>
      <c r="BD106" s="1"/>
    </row>
    <row r="107" spans="1:56" x14ac:dyDescent="0.3">
      <c r="A107" t="s">
        <v>203</v>
      </c>
      <c r="B107" t="s">
        <v>207</v>
      </c>
      <c r="C107" t="s">
        <v>4</v>
      </c>
      <c r="O107">
        <v>2.84</v>
      </c>
      <c r="P107">
        <v>2.84</v>
      </c>
      <c r="Q107">
        <v>2.84</v>
      </c>
    </row>
    <row r="108" spans="1:56" x14ac:dyDescent="0.3">
      <c r="A108" t="s">
        <v>203</v>
      </c>
      <c r="B108" t="s">
        <v>208</v>
      </c>
      <c r="C108" t="s">
        <v>3</v>
      </c>
      <c r="P108">
        <v>1813</v>
      </c>
      <c r="Q108">
        <v>2022</v>
      </c>
      <c r="R108">
        <v>1798</v>
      </c>
      <c r="S108">
        <v>233</v>
      </c>
      <c r="BD108" s="1"/>
    </row>
    <row r="109" spans="1:56" x14ac:dyDescent="0.3">
      <c r="A109" t="s">
        <v>203</v>
      </c>
      <c r="B109" t="s">
        <v>208</v>
      </c>
      <c r="C109" t="s">
        <v>4</v>
      </c>
      <c r="P109">
        <v>3.2</v>
      </c>
      <c r="Q109">
        <v>3.2</v>
      </c>
      <c r="R109">
        <v>3.2</v>
      </c>
      <c r="S109">
        <v>3.2</v>
      </c>
    </row>
    <row r="110" spans="1:56" x14ac:dyDescent="0.3">
      <c r="A110" t="s">
        <v>203</v>
      </c>
      <c r="B110" t="s">
        <v>275</v>
      </c>
      <c r="C110" t="s">
        <v>3</v>
      </c>
      <c r="M110">
        <v>970</v>
      </c>
      <c r="N110">
        <v>2809</v>
      </c>
      <c r="O110">
        <v>2921</v>
      </c>
      <c r="P110">
        <v>2809</v>
      </c>
      <c r="Q110">
        <v>3033</v>
      </c>
      <c r="R110">
        <v>2696</v>
      </c>
      <c r="S110">
        <v>2921</v>
      </c>
      <c r="T110">
        <v>3033</v>
      </c>
      <c r="U110">
        <v>2809</v>
      </c>
      <c r="V110">
        <v>2696</v>
      </c>
      <c r="W110">
        <v>2345</v>
      </c>
    </row>
    <row r="111" spans="1:56" x14ac:dyDescent="0.3">
      <c r="A111" t="s">
        <v>203</v>
      </c>
      <c r="B111" t="s">
        <v>275</v>
      </c>
      <c r="C111" t="s">
        <v>4</v>
      </c>
      <c r="M111">
        <v>2.31</v>
      </c>
      <c r="N111">
        <v>2.31</v>
      </c>
      <c r="O111">
        <v>2.31</v>
      </c>
      <c r="P111">
        <v>2.31</v>
      </c>
      <c r="Q111">
        <v>2.31</v>
      </c>
      <c r="R111">
        <v>2.31</v>
      </c>
      <c r="S111">
        <v>2.31</v>
      </c>
      <c r="T111">
        <v>2.31</v>
      </c>
      <c r="U111">
        <v>2.31</v>
      </c>
      <c r="V111">
        <v>2.31</v>
      </c>
      <c r="W111">
        <v>2.31</v>
      </c>
    </row>
    <row r="112" spans="1:56" x14ac:dyDescent="0.3">
      <c r="A112" t="s">
        <v>203</v>
      </c>
      <c r="B112" t="s">
        <v>209</v>
      </c>
      <c r="C112" t="s">
        <v>3</v>
      </c>
      <c r="H112" s="1"/>
      <c r="I112" s="1"/>
      <c r="J112" s="1"/>
      <c r="K112" s="1"/>
      <c r="L112" s="1"/>
      <c r="M112" s="1"/>
      <c r="N112" s="1"/>
      <c r="O112" s="1">
        <v>18</v>
      </c>
      <c r="P112" s="1">
        <v>1148</v>
      </c>
      <c r="Q112" s="1"/>
      <c r="R112" s="1"/>
      <c r="S112" s="1"/>
      <c r="T112" s="1"/>
      <c r="U112" s="1"/>
      <c r="V112" s="1"/>
      <c r="W112" s="1"/>
      <c r="X112" s="1"/>
      <c r="Y112" s="1"/>
      <c r="Z112" s="1"/>
      <c r="AA112" s="1"/>
      <c r="AB112" s="1"/>
      <c r="BD112" s="1"/>
    </row>
    <row r="113" spans="1:56" x14ac:dyDescent="0.3">
      <c r="A113" t="s">
        <v>203</v>
      </c>
      <c r="B113" t="s">
        <v>209</v>
      </c>
      <c r="C113" t="s">
        <v>4</v>
      </c>
      <c r="O113">
        <v>3.97</v>
      </c>
      <c r="P113">
        <v>3.97</v>
      </c>
    </row>
    <row r="114" spans="1:56" x14ac:dyDescent="0.3">
      <c r="A114" t="s">
        <v>203</v>
      </c>
      <c r="B114" t="s">
        <v>210</v>
      </c>
      <c r="C114" t="s">
        <v>3</v>
      </c>
      <c r="H114" s="1"/>
      <c r="I114" s="1"/>
      <c r="N114">
        <v>635</v>
      </c>
      <c r="BD114" s="1"/>
    </row>
    <row r="115" spans="1:56" x14ac:dyDescent="0.3">
      <c r="A115" t="s">
        <v>203</v>
      </c>
      <c r="B115" t="s">
        <v>210</v>
      </c>
      <c r="C115" t="s">
        <v>4</v>
      </c>
      <c r="H115" s="7"/>
      <c r="I115" s="7"/>
      <c r="J115" s="7"/>
      <c r="N115">
        <v>2.85</v>
      </c>
    </row>
    <row r="116" spans="1:56" x14ac:dyDescent="0.3">
      <c r="A116" t="s">
        <v>203</v>
      </c>
      <c r="B116" t="s">
        <v>280</v>
      </c>
      <c r="C116" t="s">
        <v>3</v>
      </c>
      <c r="H116" s="1"/>
      <c r="I116" s="1"/>
      <c r="J116" s="1"/>
      <c r="K116" s="1"/>
      <c r="L116" s="1"/>
      <c r="M116" s="1">
        <v>945</v>
      </c>
      <c r="N116" s="1">
        <v>1873</v>
      </c>
      <c r="O116" s="1">
        <v>1947</v>
      </c>
      <c r="P116" s="1">
        <v>1873</v>
      </c>
      <c r="Q116" s="1">
        <v>2022</v>
      </c>
      <c r="R116" s="1">
        <v>1481</v>
      </c>
      <c r="S116" s="1"/>
      <c r="T116" s="1"/>
      <c r="U116" s="1"/>
      <c r="V116" s="1"/>
      <c r="W116" s="1"/>
      <c r="X116" s="1"/>
      <c r="Y116" s="1"/>
      <c r="Z116" s="1"/>
      <c r="AA116" s="1"/>
      <c r="AB116" s="1"/>
      <c r="BD116" s="1"/>
    </row>
    <row r="117" spans="1:56" x14ac:dyDescent="0.3">
      <c r="A117" t="s">
        <v>203</v>
      </c>
      <c r="B117" t="s">
        <v>280</v>
      </c>
      <c r="C117" t="s">
        <v>4</v>
      </c>
      <c r="M117">
        <v>2.41</v>
      </c>
      <c r="N117">
        <v>2.41</v>
      </c>
      <c r="O117">
        <v>2.41</v>
      </c>
      <c r="P117">
        <v>2.41</v>
      </c>
      <c r="Q117">
        <v>2.41</v>
      </c>
      <c r="R117">
        <v>2.41</v>
      </c>
    </row>
    <row r="118" spans="1:56" x14ac:dyDescent="0.3">
      <c r="A118" t="s">
        <v>203</v>
      </c>
      <c r="B118" t="s">
        <v>211</v>
      </c>
      <c r="C118" t="s">
        <v>3</v>
      </c>
      <c r="J118">
        <v>899</v>
      </c>
      <c r="K118">
        <v>1947</v>
      </c>
      <c r="L118">
        <v>1723</v>
      </c>
      <c r="M118" s="1">
        <v>1710</v>
      </c>
      <c r="X118" s="1"/>
      <c r="Y118" s="1"/>
      <c r="BD118" s="1"/>
    </row>
    <row r="119" spans="1:56" x14ac:dyDescent="0.3">
      <c r="A119" t="s">
        <v>203</v>
      </c>
      <c r="B119" t="s">
        <v>211</v>
      </c>
      <c r="C119" t="s">
        <v>4</v>
      </c>
      <c r="J119">
        <v>3.06</v>
      </c>
      <c r="K119">
        <v>3.06</v>
      </c>
      <c r="L119">
        <v>1.34</v>
      </c>
      <c r="M119" s="3">
        <v>1.5451929824561406</v>
      </c>
    </row>
    <row r="120" spans="1:56" x14ac:dyDescent="0.3">
      <c r="A120" t="s">
        <v>203</v>
      </c>
      <c r="B120" t="s">
        <v>276</v>
      </c>
      <c r="C120" t="s">
        <v>3</v>
      </c>
      <c r="I120" s="1"/>
      <c r="J120">
        <v>899</v>
      </c>
      <c r="K120">
        <v>1807</v>
      </c>
      <c r="Z120" s="1"/>
      <c r="AA120" s="1"/>
      <c r="AB120" s="1"/>
      <c r="AC120" s="1"/>
      <c r="AD120" s="1"/>
      <c r="AE120" s="1"/>
      <c r="AF120" s="1"/>
      <c r="AG120" s="1"/>
      <c r="BD120" s="1"/>
    </row>
    <row r="121" spans="1:56" x14ac:dyDescent="0.3">
      <c r="A121" t="s">
        <v>203</v>
      </c>
      <c r="B121" t="s">
        <v>276</v>
      </c>
      <c r="C121" t="s">
        <v>4</v>
      </c>
      <c r="J121">
        <v>1.57</v>
      </c>
      <c r="K121">
        <v>1.57</v>
      </c>
    </row>
    <row r="122" spans="1:56" x14ac:dyDescent="0.3">
      <c r="A122" t="s">
        <v>203</v>
      </c>
      <c r="B122" t="s">
        <v>277</v>
      </c>
      <c r="C122" t="s">
        <v>3</v>
      </c>
      <c r="J122">
        <v>899</v>
      </c>
      <c r="K122">
        <v>1947</v>
      </c>
      <c r="L122">
        <v>1723</v>
      </c>
      <c r="M122">
        <v>121</v>
      </c>
      <c r="V122" s="1"/>
      <c r="W122" s="1"/>
      <c r="X122" s="1"/>
      <c r="Y122" s="1"/>
      <c r="Z122" s="1"/>
      <c r="AA122" s="1"/>
      <c r="BD122" s="1"/>
    </row>
    <row r="123" spans="1:56" x14ac:dyDescent="0.3">
      <c r="A123" t="s">
        <v>203</v>
      </c>
      <c r="B123" t="s">
        <v>277</v>
      </c>
      <c r="C123" t="s">
        <v>4</v>
      </c>
      <c r="J123">
        <v>2.7</v>
      </c>
      <c r="K123">
        <v>2.7</v>
      </c>
      <c r="L123">
        <v>2.7</v>
      </c>
      <c r="M123">
        <v>2.7</v>
      </c>
    </row>
    <row r="124" spans="1:56" x14ac:dyDescent="0.3">
      <c r="A124" t="s">
        <v>212</v>
      </c>
      <c r="B124" t="s">
        <v>212</v>
      </c>
      <c r="C124" t="s">
        <v>3</v>
      </c>
      <c r="J124">
        <v>5842</v>
      </c>
      <c r="K124">
        <v>12518</v>
      </c>
      <c r="L124">
        <v>8163</v>
      </c>
      <c r="M124">
        <v>8037</v>
      </c>
      <c r="N124">
        <v>9407</v>
      </c>
      <c r="O124">
        <v>9010</v>
      </c>
      <c r="P124">
        <v>12324</v>
      </c>
      <c r="Q124">
        <v>11792</v>
      </c>
      <c r="R124">
        <v>8671</v>
      </c>
      <c r="S124">
        <v>6075</v>
      </c>
      <c r="T124">
        <v>6067</v>
      </c>
      <c r="U124">
        <v>5618</v>
      </c>
      <c r="V124">
        <v>5393</v>
      </c>
      <c r="W124" s="1">
        <v>5266</v>
      </c>
      <c r="X124" s="1">
        <v>2584</v>
      </c>
      <c r="Y124" s="1">
        <v>1844</v>
      </c>
      <c r="Z124" s="1"/>
      <c r="AA124" s="1"/>
      <c r="AB124" s="1"/>
      <c r="BD124" s="1"/>
    </row>
    <row r="125" spans="1:56" x14ac:dyDescent="0.3">
      <c r="A125" t="s">
        <v>212</v>
      </c>
      <c r="B125" t="s">
        <v>212</v>
      </c>
      <c r="C125" t="s">
        <v>4</v>
      </c>
      <c r="J125">
        <v>2.66</v>
      </c>
      <c r="K125">
        <v>2.79</v>
      </c>
      <c r="L125">
        <v>2.46</v>
      </c>
      <c r="M125">
        <v>2.35</v>
      </c>
      <c r="N125">
        <v>2.54</v>
      </c>
      <c r="O125">
        <v>2.57</v>
      </c>
      <c r="P125">
        <v>2.81</v>
      </c>
      <c r="Q125">
        <v>2.69</v>
      </c>
      <c r="R125">
        <v>2.67</v>
      </c>
      <c r="S125">
        <v>2.59</v>
      </c>
      <c r="T125">
        <v>2.57</v>
      </c>
      <c r="U125">
        <v>2.57</v>
      </c>
      <c r="V125">
        <v>2.57</v>
      </c>
      <c r="W125">
        <v>2.6</v>
      </c>
      <c r="X125">
        <v>2.83</v>
      </c>
      <c r="Y125">
        <v>2.83</v>
      </c>
    </row>
    <row r="126" spans="1:56" x14ac:dyDescent="0.3">
      <c r="A126" t="s">
        <v>213</v>
      </c>
      <c r="B126" t="s">
        <v>281</v>
      </c>
      <c r="C126" t="s">
        <v>3</v>
      </c>
      <c r="V126" s="1"/>
      <c r="W126" s="1">
        <v>14</v>
      </c>
      <c r="X126" s="1">
        <v>0</v>
      </c>
      <c r="Y126" s="1">
        <v>1798</v>
      </c>
      <c r="Z126" s="1">
        <v>1020</v>
      </c>
      <c r="AA126" s="1"/>
      <c r="AB126" s="1"/>
      <c r="AC126" s="1"/>
      <c r="AD126" s="1"/>
      <c r="AE126" s="1"/>
      <c r="AF126" s="1"/>
      <c r="AG126" s="1"/>
      <c r="BD126" s="1"/>
    </row>
    <row r="127" spans="1:56" x14ac:dyDescent="0.3">
      <c r="A127" t="s">
        <v>213</v>
      </c>
      <c r="B127" t="s">
        <v>281</v>
      </c>
      <c r="C127" t="s">
        <v>4</v>
      </c>
      <c r="W127">
        <v>1.94</v>
      </c>
      <c r="Y127">
        <v>1.94</v>
      </c>
      <c r="Z127">
        <v>1.94</v>
      </c>
    </row>
    <row r="128" spans="1:56" x14ac:dyDescent="0.3">
      <c r="A128" t="s">
        <v>213</v>
      </c>
      <c r="B128" t="s">
        <v>282</v>
      </c>
      <c r="C128" t="s">
        <v>3</v>
      </c>
      <c r="O128" s="1"/>
      <c r="P128" s="1"/>
      <c r="Z128">
        <v>1873</v>
      </c>
      <c r="AA128">
        <v>1399</v>
      </c>
      <c r="BD128" s="1"/>
    </row>
    <row r="129" spans="1:56" x14ac:dyDescent="0.3">
      <c r="A129" t="s">
        <v>213</v>
      </c>
      <c r="B129" t="s">
        <v>282</v>
      </c>
      <c r="C129" t="s">
        <v>4</v>
      </c>
      <c r="Z129">
        <v>3.22</v>
      </c>
      <c r="AA129">
        <v>3.22</v>
      </c>
    </row>
    <row r="130" spans="1:56" x14ac:dyDescent="0.3">
      <c r="A130" t="s">
        <v>213</v>
      </c>
      <c r="B130" t="s">
        <v>283</v>
      </c>
      <c r="C130" t="s">
        <v>3</v>
      </c>
      <c r="O130" s="1"/>
      <c r="P130" s="1">
        <v>625</v>
      </c>
      <c r="Q130">
        <v>269</v>
      </c>
      <c r="BD130" s="1"/>
    </row>
    <row r="131" spans="1:56" x14ac:dyDescent="0.3">
      <c r="A131" t="s">
        <v>213</v>
      </c>
      <c r="B131" t="s">
        <v>283</v>
      </c>
      <c r="C131" t="s">
        <v>4</v>
      </c>
      <c r="P131">
        <v>3.05</v>
      </c>
      <c r="Q131">
        <v>3.05</v>
      </c>
    </row>
    <row r="132" spans="1:56" x14ac:dyDescent="0.3">
      <c r="A132" t="s">
        <v>213</v>
      </c>
      <c r="B132" t="s">
        <v>284</v>
      </c>
      <c r="C132" t="s">
        <v>3</v>
      </c>
      <c r="M132">
        <v>1036</v>
      </c>
      <c r="N132">
        <v>1007</v>
      </c>
      <c r="O132" s="1"/>
      <c r="P132" s="1"/>
      <c r="BD132" s="1"/>
    </row>
    <row r="133" spans="1:56" x14ac:dyDescent="0.3">
      <c r="A133" t="s">
        <v>213</v>
      </c>
      <c r="B133" t="s">
        <v>284</v>
      </c>
      <c r="C133" t="s">
        <v>4</v>
      </c>
      <c r="M133">
        <v>2.0099999999999998</v>
      </c>
      <c r="N133">
        <v>2.0099999999999998</v>
      </c>
    </row>
    <row r="134" spans="1:56" x14ac:dyDescent="0.3">
      <c r="A134" t="s">
        <v>213</v>
      </c>
      <c r="B134" t="s">
        <v>285</v>
      </c>
      <c r="C134" t="s">
        <v>3</v>
      </c>
      <c r="O134" s="1">
        <v>1211</v>
      </c>
      <c r="P134" s="1">
        <v>959</v>
      </c>
      <c r="BD134" s="1"/>
    </row>
    <row r="135" spans="1:56" x14ac:dyDescent="0.3">
      <c r="A135" t="s">
        <v>213</v>
      </c>
      <c r="B135" t="s">
        <v>285</v>
      </c>
      <c r="C135" t="s">
        <v>4</v>
      </c>
      <c r="O135">
        <v>1.64</v>
      </c>
      <c r="P135">
        <v>1.64</v>
      </c>
    </row>
    <row r="136" spans="1:56" x14ac:dyDescent="0.3">
      <c r="A136" t="s">
        <v>213</v>
      </c>
      <c r="B136" t="s">
        <v>214</v>
      </c>
      <c r="C136" t="s">
        <v>3</v>
      </c>
      <c r="P136">
        <v>913</v>
      </c>
      <c r="Q136">
        <v>2022</v>
      </c>
      <c r="R136" s="1">
        <v>176</v>
      </c>
      <c r="S136" s="1"/>
      <c r="BD136" s="1"/>
    </row>
    <row r="137" spans="1:56" x14ac:dyDescent="0.3">
      <c r="A137" t="s">
        <v>213</v>
      </c>
      <c r="B137" t="s">
        <v>214</v>
      </c>
      <c r="C137" t="s">
        <v>4</v>
      </c>
      <c r="P137">
        <v>3.97</v>
      </c>
      <c r="Q137">
        <v>3.97</v>
      </c>
      <c r="R137">
        <v>3.97</v>
      </c>
    </row>
    <row r="138" spans="1:56" x14ac:dyDescent="0.3">
      <c r="A138" t="s">
        <v>213</v>
      </c>
      <c r="B138" t="s">
        <v>215</v>
      </c>
      <c r="C138" t="s">
        <v>3</v>
      </c>
      <c r="R138" s="1"/>
      <c r="S138" s="1"/>
      <c r="T138" s="1">
        <v>2933</v>
      </c>
      <c r="U138">
        <v>2809</v>
      </c>
      <c r="V138">
        <v>2696</v>
      </c>
      <c r="W138">
        <v>2921</v>
      </c>
      <c r="X138">
        <v>2584</v>
      </c>
      <c r="Y138">
        <v>1980</v>
      </c>
      <c r="BD138" s="1"/>
    </row>
    <row r="139" spans="1:56" x14ac:dyDescent="0.3">
      <c r="A139" t="s">
        <v>213</v>
      </c>
      <c r="B139" t="s">
        <v>215</v>
      </c>
      <c r="C139" t="s">
        <v>4</v>
      </c>
      <c r="T139">
        <v>2.17</v>
      </c>
      <c r="U139">
        <v>2.17</v>
      </c>
      <c r="V139">
        <v>2.17</v>
      </c>
      <c r="W139">
        <v>2.17</v>
      </c>
      <c r="X139">
        <v>2.17</v>
      </c>
      <c r="Y139">
        <v>2.17</v>
      </c>
    </row>
    <row r="140" spans="1:56" x14ac:dyDescent="0.3">
      <c r="A140" t="s">
        <v>213</v>
      </c>
      <c r="B140" t="s">
        <v>286</v>
      </c>
      <c r="C140" t="s">
        <v>3</v>
      </c>
      <c r="O140" s="1"/>
      <c r="P140" s="1"/>
      <c r="Q140" s="1">
        <v>87</v>
      </c>
      <c r="R140" s="1">
        <v>899</v>
      </c>
      <c r="S140" s="1">
        <v>974</v>
      </c>
      <c r="T140" s="1">
        <v>2</v>
      </c>
      <c r="U140" s="1"/>
      <c r="V140" s="1"/>
      <c r="BD140" s="1"/>
    </row>
    <row r="141" spans="1:56" x14ac:dyDescent="0.3">
      <c r="A141" t="s">
        <v>213</v>
      </c>
      <c r="B141" t="s">
        <v>286</v>
      </c>
      <c r="C141" t="s">
        <v>4</v>
      </c>
      <c r="Q141">
        <v>1.55</v>
      </c>
      <c r="R141">
        <v>1.55</v>
      </c>
      <c r="S141">
        <v>1.55</v>
      </c>
      <c r="T141">
        <v>1.55</v>
      </c>
    </row>
    <row r="142" spans="1:56" x14ac:dyDescent="0.3">
      <c r="A142" t="s">
        <v>213</v>
      </c>
      <c r="B142" t="s">
        <v>287</v>
      </c>
      <c r="C142" t="s">
        <v>3</v>
      </c>
      <c r="Q142">
        <v>229</v>
      </c>
      <c r="R142">
        <v>899</v>
      </c>
      <c r="S142">
        <v>974</v>
      </c>
      <c r="T142" s="1">
        <v>509</v>
      </c>
      <c r="BD142" s="1"/>
    </row>
    <row r="143" spans="1:56" x14ac:dyDescent="0.3">
      <c r="A143" t="s">
        <v>213</v>
      </c>
      <c r="B143" t="s">
        <v>287</v>
      </c>
      <c r="C143" t="s">
        <v>4</v>
      </c>
      <c r="Q143">
        <v>3.49</v>
      </c>
      <c r="R143">
        <v>3.49</v>
      </c>
      <c r="S143">
        <v>3.49</v>
      </c>
      <c r="T143">
        <v>3.49</v>
      </c>
    </row>
    <row r="144" spans="1:56" x14ac:dyDescent="0.3">
      <c r="A144" t="s">
        <v>213</v>
      </c>
      <c r="B144" t="s">
        <v>216</v>
      </c>
      <c r="C144" t="s">
        <v>3</v>
      </c>
      <c r="Q144">
        <v>877</v>
      </c>
      <c r="R144">
        <v>899</v>
      </c>
      <c r="S144">
        <v>509</v>
      </c>
      <c r="U144" s="1"/>
      <c r="BD144" s="1"/>
    </row>
    <row r="145" spans="1:56" x14ac:dyDescent="0.3">
      <c r="A145" t="s">
        <v>213</v>
      </c>
      <c r="B145" t="s">
        <v>216</v>
      </c>
      <c r="C145" t="s">
        <v>4</v>
      </c>
      <c r="Q145">
        <v>1.03</v>
      </c>
      <c r="R145">
        <v>1.03</v>
      </c>
      <c r="S145">
        <v>1.03</v>
      </c>
    </row>
    <row r="146" spans="1:56" x14ac:dyDescent="0.3">
      <c r="A146" t="s">
        <v>213</v>
      </c>
      <c r="B146" t="s">
        <v>217</v>
      </c>
      <c r="C146" t="s">
        <v>3</v>
      </c>
      <c r="R146">
        <v>1621</v>
      </c>
      <c r="S146">
        <v>1947</v>
      </c>
      <c r="T146">
        <v>2022</v>
      </c>
      <c r="U146" s="1">
        <v>1872</v>
      </c>
      <c r="V146" s="1">
        <v>1798</v>
      </c>
      <c r="W146">
        <v>786</v>
      </c>
      <c r="BD146" s="1"/>
    </row>
    <row r="147" spans="1:56" x14ac:dyDescent="0.3">
      <c r="A147" t="s">
        <v>213</v>
      </c>
      <c r="B147" t="s">
        <v>217</v>
      </c>
      <c r="C147" t="s">
        <v>4</v>
      </c>
      <c r="R147">
        <v>2.4500000000000002</v>
      </c>
      <c r="S147">
        <v>2.4500000000000002</v>
      </c>
      <c r="T147">
        <v>2.4500000000000002</v>
      </c>
      <c r="U147">
        <v>2.4500000000000002</v>
      </c>
      <c r="V147">
        <v>2.4500000000000002</v>
      </c>
      <c r="W147">
        <v>2.4500000000000002</v>
      </c>
    </row>
    <row r="148" spans="1:56" x14ac:dyDescent="0.3">
      <c r="A148" t="s">
        <v>218</v>
      </c>
      <c r="B148" t="s">
        <v>218</v>
      </c>
      <c r="C148" t="s">
        <v>3</v>
      </c>
      <c r="M148">
        <v>1036</v>
      </c>
      <c r="N148">
        <v>1007</v>
      </c>
      <c r="O148">
        <v>1211</v>
      </c>
      <c r="P148">
        <v>2498</v>
      </c>
      <c r="Q148">
        <v>3484</v>
      </c>
      <c r="R148">
        <v>4494</v>
      </c>
      <c r="S148">
        <v>4404</v>
      </c>
      <c r="T148">
        <v>5466</v>
      </c>
      <c r="U148" s="1">
        <v>4681</v>
      </c>
      <c r="V148" s="1">
        <v>4494</v>
      </c>
      <c r="W148">
        <v>3721</v>
      </c>
      <c r="X148">
        <v>2584</v>
      </c>
      <c r="Y148">
        <v>3778</v>
      </c>
      <c r="Z148">
        <v>2892</v>
      </c>
      <c r="AA148">
        <v>1399</v>
      </c>
      <c r="BD148" s="1"/>
    </row>
    <row r="149" spans="1:56" x14ac:dyDescent="0.3">
      <c r="A149" t="s">
        <v>218</v>
      </c>
      <c r="B149" t="s">
        <v>218</v>
      </c>
      <c r="C149" t="s">
        <v>4</v>
      </c>
      <c r="M149">
        <v>2.0099999999999998</v>
      </c>
      <c r="N149">
        <v>2.0099999999999998</v>
      </c>
      <c r="O149">
        <v>1.64</v>
      </c>
      <c r="P149">
        <v>2.85</v>
      </c>
      <c r="Q149">
        <v>3.07</v>
      </c>
      <c r="R149">
        <v>2.25</v>
      </c>
      <c r="S149">
        <v>2.31</v>
      </c>
      <c r="T149">
        <v>2.39</v>
      </c>
      <c r="U149">
        <v>2.2799999999999998</v>
      </c>
      <c r="V149">
        <v>2.2799999999999998</v>
      </c>
      <c r="W149">
        <v>2.23</v>
      </c>
      <c r="X149">
        <v>2.17</v>
      </c>
      <c r="Y149">
        <v>2.06</v>
      </c>
      <c r="Z149">
        <v>2.77</v>
      </c>
      <c r="AA149">
        <v>3.22</v>
      </c>
    </row>
    <row r="150" spans="1:56" x14ac:dyDescent="0.3">
      <c r="A150" t="s">
        <v>219</v>
      </c>
      <c r="B150" t="s">
        <v>220</v>
      </c>
      <c r="C150" t="s">
        <v>3</v>
      </c>
      <c r="Q150" s="1"/>
      <c r="R150" s="1"/>
      <c r="S150" s="1"/>
      <c r="T150" s="1"/>
      <c r="U150" s="1"/>
      <c r="V150" s="1"/>
      <c r="W150" s="1"/>
      <c r="X150">
        <v>1723</v>
      </c>
      <c r="Y150">
        <v>1450</v>
      </c>
      <c r="BD150" s="1"/>
    </row>
    <row r="151" spans="1:56" x14ac:dyDescent="0.3">
      <c r="A151" t="s">
        <v>219</v>
      </c>
      <c r="B151" t="s">
        <v>220</v>
      </c>
      <c r="C151" t="s">
        <v>4</v>
      </c>
      <c r="X151">
        <v>1.34</v>
      </c>
      <c r="Y151">
        <v>1.34</v>
      </c>
    </row>
    <row r="152" spans="1:56" x14ac:dyDescent="0.3">
      <c r="A152" t="s">
        <v>219</v>
      </c>
      <c r="B152" t="s">
        <v>221</v>
      </c>
      <c r="C152" t="s">
        <v>3</v>
      </c>
      <c r="O152" s="1"/>
      <c r="P152" s="1"/>
      <c r="Q152" s="1"/>
      <c r="R152" s="1"/>
      <c r="S152" s="1"/>
      <c r="T152" s="1"/>
      <c r="U152" s="1"/>
      <c r="V152" s="1"/>
      <c r="W152" s="1">
        <v>434</v>
      </c>
      <c r="X152">
        <v>1723</v>
      </c>
      <c r="Y152">
        <v>1665</v>
      </c>
      <c r="BD152" s="1"/>
    </row>
    <row r="153" spans="1:56" x14ac:dyDescent="0.3">
      <c r="A153" t="s">
        <v>219</v>
      </c>
      <c r="B153" t="s">
        <v>221</v>
      </c>
      <c r="C153" t="s">
        <v>4</v>
      </c>
      <c r="W153">
        <v>3.12</v>
      </c>
      <c r="X153">
        <v>3.12</v>
      </c>
      <c r="Y153">
        <v>3.12</v>
      </c>
    </row>
    <row r="154" spans="1:56" x14ac:dyDescent="0.3">
      <c r="A154" t="s">
        <v>219</v>
      </c>
      <c r="B154" t="s">
        <v>222</v>
      </c>
      <c r="C154" t="s">
        <v>3</v>
      </c>
      <c r="O154" s="1"/>
      <c r="P154" s="1"/>
      <c r="Q154" s="1"/>
      <c r="W154">
        <v>1947</v>
      </c>
      <c r="X154">
        <v>1723</v>
      </c>
      <c r="Y154">
        <v>238</v>
      </c>
      <c r="BD154" s="1"/>
    </row>
    <row r="155" spans="1:56" x14ac:dyDescent="0.3">
      <c r="A155" t="s">
        <v>219</v>
      </c>
      <c r="B155" t="s">
        <v>222</v>
      </c>
      <c r="C155" t="s">
        <v>4</v>
      </c>
      <c r="W155">
        <v>1.91</v>
      </c>
      <c r="X155">
        <v>1.91</v>
      </c>
      <c r="Y155">
        <v>1.91</v>
      </c>
    </row>
    <row r="156" spans="1:56" x14ac:dyDescent="0.3">
      <c r="A156" t="s">
        <v>219</v>
      </c>
      <c r="B156" t="s">
        <v>223</v>
      </c>
      <c r="C156" t="s">
        <v>3</v>
      </c>
      <c r="O156" s="1"/>
      <c r="P156" s="1"/>
      <c r="Q156" s="1"/>
      <c r="U156">
        <v>594</v>
      </c>
      <c r="V156">
        <v>1798</v>
      </c>
      <c r="W156">
        <v>1213</v>
      </c>
      <c r="BD156" s="1"/>
    </row>
    <row r="157" spans="1:56" x14ac:dyDescent="0.3">
      <c r="A157" t="s">
        <v>219</v>
      </c>
      <c r="B157" t="s">
        <v>223</v>
      </c>
      <c r="C157" t="s">
        <v>4</v>
      </c>
      <c r="U157">
        <v>2.88</v>
      </c>
      <c r="V157">
        <v>2.88</v>
      </c>
      <c r="W157">
        <v>2.88</v>
      </c>
    </row>
    <row r="158" spans="1:56" x14ac:dyDescent="0.3">
      <c r="A158" t="s">
        <v>219</v>
      </c>
      <c r="B158" t="s">
        <v>224</v>
      </c>
      <c r="C158" t="s">
        <v>3</v>
      </c>
      <c r="R158" s="1"/>
      <c r="S158" s="1">
        <v>128</v>
      </c>
      <c r="T158">
        <v>2022</v>
      </c>
      <c r="U158">
        <v>1872</v>
      </c>
      <c r="V158">
        <v>1098</v>
      </c>
      <c r="BD158" s="1"/>
    </row>
    <row r="159" spans="1:56" x14ac:dyDescent="0.3">
      <c r="A159" t="s">
        <v>219</v>
      </c>
      <c r="B159" t="s">
        <v>224</v>
      </c>
      <c r="C159" t="s">
        <v>4</v>
      </c>
      <c r="S159">
        <v>3.61</v>
      </c>
      <c r="T159">
        <v>3.61</v>
      </c>
      <c r="U159">
        <v>3.61</v>
      </c>
      <c r="V159">
        <v>3.61</v>
      </c>
    </row>
    <row r="160" spans="1:56" x14ac:dyDescent="0.3">
      <c r="A160" t="s">
        <v>219</v>
      </c>
      <c r="B160" t="s">
        <v>225</v>
      </c>
      <c r="C160" t="s">
        <v>3</v>
      </c>
      <c r="R160" s="1"/>
      <c r="S160" s="1"/>
      <c r="T160">
        <v>1611</v>
      </c>
      <c r="U160">
        <v>1873</v>
      </c>
      <c r="V160">
        <v>1798</v>
      </c>
      <c r="W160">
        <v>24</v>
      </c>
      <c r="BD160" s="1"/>
    </row>
    <row r="161" spans="1:56" x14ac:dyDescent="0.3">
      <c r="A161" t="s">
        <v>219</v>
      </c>
      <c r="B161" t="s">
        <v>225</v>
      </c>
      <c r="C161" t="s">
        <v>4</v>
      </c>
      <c r="T161">
        <v>2.87</v>
      </c>
      <c r="U161">
        <v>2.87</v>
      </c>
      <c r="V161">
        <v>2.87</v>
      </c>
      <c r="W161">
        <v>2.87</v>
      </c>
    </row>
    <row r="162" spans="1:56" x14ac:dyDescent="0.3">
      <c r="A162" t="s">
        <v>219</v>
      </c>
      <c r="B162" t="s">
        <v>226</v>
      </c>
      <c r="C162" t="s">
        <v>3</v>
      </c>
      <c r="P162" s="1"/>
      <c r="Q162" s="1"/>
      <c r="S162">
        <v>2921</v>
      </c>
      <c r="T162">
        <v>3033</v>
      </c>
      <c r="U162">
        <v>2809</v>
      </c>
      <c r="V162">
        <v>2696</v>
      </c>
      <c r="W162">
        <v>2921</v>
      </c>
      <c r="X162">
        <v>2584</v>
      </c>
      <c r="Y162">
        <v>2696</v>
      </c>
      <c r="Z162">
        <v>874</v>
      </c>
      <c r="BD162" s="1"/>
    </row>
    <row r="163" spans="1:56" x14ac:dyDescent="0.3">
      <c r="A163" t="s">
        <v>219</v>
      </c>
      <c r="B163" t="s">
        <v>226</v>
      </c>
      <c r="C163" t="s">
        <v>4</v>
      </c>
      <c r="S163">
        <v>2.4300000000000002</v>
      </c>
      <c r="T163">
        <v>2.4300000000000002</v>
      </c>
      <c r="U163">
        <v>2.4300000000000002</v>
      </c>
      <c r="V163">
        <v>2.4300000000000002</v>
      </c>
      <c r="W163">
        <v>2.4300000000000002</v>
      </c>
      <c r="X163">
        <v>2.4300000000000002</v>
      </c>
      <c r="Y163">
        <v>2.4300000000000002</v>
      </c>
      <c r="Z163">
        <v>2.4300000000000002</v>
      </c>
    </row>
    <row r="164" spans="1:56" x14ac:dyDescent="0.3">
      <c r="A164" t="s">
        <v>219</v>
      </c>
      <c r="B164" t="s">
        <v>227</v>
      </c>
      <c r="C164" t="s">
        <v>3</v>
      </c>
      <c r="P164" s="1"/>
      <c r="Q164" s="1"/>
      <c r="Y164">
        <v>1798</v>
      </c>
      <c r="Z164">
        <v>186</v>
      </c>
      <c r="BD164" s="1"/>
    </row>
    <row r="165" spans="1:56" x14ac:dyDescent="0.3">
      <c r="A165" t="s">
        <v>219</v>
      </c>
      <c r="B165" t="s">
        <v>227</v>
      </c>
      <c r="C165" t="s">
        <v>4</v>
      </c>
      <c r="Y165">
        <v>3.97</v>
      </c>
      <c r="Z165">
        <v>3.97</v>
      </c>
    </row>
    <row r="166" spans="1:56" x14ac:dyDescent="0.3">
      <c r="A166" t="s">
        <v>219</v>
      </c>
      <c r="B166" t="s">
        <v>228</v>
      </c>
      <c r="C166" t="s">
        <v>3</v>
      </c>
      <c r="P166" s="1"/>
      <c r="Q166" s="1"/>
      <c r="W166">
        <v>40</v>
      </c>
      <c r="X166">
        <v>0</v>
      </c>
      <c r="Y166">
        <v>1798</v>
      </c>
      <c r="Z166">
        <v>841</v>
      </c>
      <c r="BD166" s="1"/>
    </row>
    <row r="167" spans="1:56" x14ac:dyDescent="0.3">
      <c r="A167" t="s">
        <v>219</v>
      </c>
      <c r="B167" t="s">
        <v>228</v>
      </c>
      <c r="C167" t="s">
        <v>4</v>
      </c>
      <c r="W167">
        <v>3.97</v>
      </c>
      <c r="Y167">
        <v>3.97</v>
      </c>
      <c r="Z167">
        <v>3.97</v>
      </c>
    </row>
    <row r="168" spans="1:56" x14ac:dyDescent="0.3">
      <c r="A168" t="s">
        <v>219</v>
      </c>
      <c r="B168" t="s">
        <v>229</v>
      </c>
      <c r="C168" t="s">
        <v>3</v>
      </c>
      <c r="Q168" s="1"/>
      <c r="R168" s="1"/>
      <c r="Z168">
        <v>1873</v>
      </c>
      <c r="AA168">
        <v>1798</v>
      </c>
      <c r="AB168">
        <v>593</v>
      </c>
      <c r="BD168" s="1"/>
    </row>
    <row r="169" spans="1:56" x14ac:dyDescent="0.3">
      <c r="A169" t="s">
        <v>219</v>
      </c>
      <c r="B169" t="s">
        <v>229</v>
      </c>
      <c r="C169" t="s">
        <v>4</v>
      </c>
      <c r="Z169">
        <v>2.5299999999999998</v>
      </c>
      <c r="AA169">
        <v>2.5299999999999998</v>
      </c>
      <c r="AB169">
        <v>2.5299999999999998</v>
      </c>
    </row>
    <row r="170" spans="1:56" x14ac:dyDescent="0.3">
      <c r="A170" t="s">
        <v>219</v>
      </c>
      <c r="B170" t="s">
        <v>230</v>
      </c>
      <c r="C170" t="s">
        <v>3</v>
      </c>
      <c r="R170" s="1"/>
      <c r="S170" s="1"/>
      <c r="Z170">
        <v>1873</v>
      </c>
      <c r="AA170">
        <v>1798</v>
      </c>
      <c r="AB170">
        <v>588</v>
      </c>
      <c r="BD170" s="1"/>
    </row>
    <row r="171" spans="1:56" x14ac:dyDescent="0.3">
      <c r="A171" t="s">
        <v>219</v>
      </c>
      <c r="B171" t="s">
        <v>230</v>
      </c>
      <c r="C171" t="s">
        <v>4</v>
      </c>
      <c r="Z171">
        <v>3.5</v>
      </c>
      <c r="AA171">
        <v>3.5</v>
      </c>
      <c r="AB171">
        <v>3.5</v>
      </c>
    </row>
    <row r="172" spans="1:56" x14ac:dyDescent="0.3">
      <c r="A172" t="s">
        <v>219</v>
      </c>
      <c r="B172" t="s">
        <v>231</v>
      </c>
      <c r="C172" t="s">
        <v>3</v>
      </c>
      <c r="R172" s="1"/>
      <c r="S172" s="1"/>
      <c r="T172">
        <v>2946</v>
      </c>
      <c r="U172">
        <v>2809</v>
      </c>
      <c r="V172">
        <v>4494</v>
      </c>
      <c r="W172">
        <v>1853</v>
      </c>
      <c r="Y172">
        <v>3595</v>
      </c>
      <c r="Z172">
        <v>2635</v>
      </c>
      <c r="AA172">
        <v>1798</v>
      </c>
      <c r="AB172">
        <v>1356</v>
      </c>
      <c r="BD172" s="1"/>
    </row>
    <row r="173" spans="1:56" x14ac:dyDescent="0.3">
      <c r="A173" t="s">
        <v>219</v>
      </c>
      <c r="B173" t="s">
        <v>231</v>
      </c>
      <c r="C173" t="s">
        <v>4</v>
      </c>
      <c r="T173">
        <v>2.5499999999999998</v>
      </c>
      <c r="U173">
        <v>2.5499999999999998</v>
      </c>
      <c r="V173">
        <v>2.1800000000000002</v>
      </c>
      <c r="W173">
        <v>2.5</v>
      </c>
      <c r="Y173">
        <v>1.93</v>
      </c>
      <c r="Z173">
        <v>1.85</v>
      </c>
      <c r="AA173">
        <v>1.75</v>
      </c>
      <c r="AB173">
        <v>1.75</v>
      </c>
    </row>
    <row r="174" spans="1:56" x14ac:dyDescent="0.3">
      <c r="A174" t="s">
        <v>232</v>
      </c>
      <c r="B174" t="s">
        <v>232</v>
      </c>
      <c r="C174" t="s">
        <v>3</v>
      </c>
      <c r="S174">
        <v>3049</v>
      </c>
      <c r="T174" s="1">
        <v>9612</v>
      </c>
      <c r="U174">
        <v>9956</v>
      </c>
      <c r="V174">
        <v>11884</v>
      </c>
      <c r="W174">
        <v>8433</v>
      </c>
      <c r="X174">
        <v>7752</v>
      </c>
      <c r="Y174">
        <v>13240</v>
      </c>
      <c r="Z174">
        <v>8281</v>
      </c>
      <c r="AA174">
        <v>5393</v>
      </c>
      <c r="AB174">
        <v>2537</v>
      </c>
      <c r="BD174" s="1"/>
    </row>
    <row r="175" spans="1:56" x14ac:dyDescent="0.3">
      <c r="A175" t="s">
        <v>232</v>
      </c>
      <c r="B175" t="s">
        <v>232</v>
      </c>
      <c r="C175" t="s">
        <v>4</v>
      </c>
      <c r="S175">
        <v>2.48</v>
      </c>
      <c r="T175">
        <v>2.79</v>
      </c>
      <c r="U175">
        <v>2.8</v>
      </c>
      <c r="V175">
        <v>2.58</v>
      </c>
      <c r="W175">
        <v>2.4300000000000002</v>
      </c>
      <c r="X175">
        <v>2.23</v>
      </c>
      <c r="Y175">
        <v>2.67</v>
      </c>
      <c r="Z175">
        <v>2.7</v>
      </c>
      <c r="AA175">
        <v>2.59</v>
      </c>
      <c r="AB175">
        <v>2.34</v>
      </c>
    </row>
    <row r="176" spans="1:56" x14ac:dyDescent="0.3">
      <c r="A176" t="s">
        <v>233</v>
      </c>
      <c r="B176" t="s">
        <v>234</v>
      </c>
      <c r="C176" t="s">
        <v>3</v>
      </c>
      <c r="T176" s="1"/>
      <c r="W176">
        <v>2921</v>
      </c>
      <c r="X176">
        <v>2562</v>
      </c>
      <c r="BD176" s="1"/>
    </row>
    <row r="177" spans="1:56" x14ac:dyDescent="0.3">
      <c r="A177" t="s">
        <v>233</v>
      </c>
      <c r="B177" t="s">
        <v>234</v>
      </c>
      <c r="C177" t="s">
        <v>4</v>
      </c>
      <c r="W177">
        <v>2.2400000000000002</v>
      </c>
      <c r="X177">
        <v>2.2400000000000002</v>
      </c>
    </row>
    <row r="178" spans="1:56" x14ac:dyDescent="0.3">
      <c r="A178" t="s">
        <v>233</v>
      </c>
      <c r="B178" t="s">
        <v>235</v>
      </c>
      <c r="C178" t="s">
        <v>3</v>
      </c>
      <c r="S178">
        <v>1947</v>
      </c>
      <c r="T178">
        <v>2022</v>
      </c>
      <c r="U178" s="1">
        <v>876</v>
      </c>
      <c r="V178" s="1"/>
      <c r="BD178" s="1"/>
    </row>
    <row r="179" spans="1:56" x14ac:dyDescent="0.3">
      <c r="A179" t="s">
        <v>233</v>
      </c>
      <c r="B179" t="s">
        <v>235</v>
      </c>
      <c r="C179" t="s">
        <v>4</v>
      </c>
      <c r="S179">
        <v>2.64</v>
      </c>
      <c r="T179">
        <v>2.64</v>
      </c>
      <c r="U179">
        <v>2.64</v>
      </c>
    </row>
    <row r="180" spans="1:56" x14ac:dyDescent="0.3">
      <c r="A180" t="s">
        <v>233</v>
      </c>
      <c r="B180" t="s">
        <v>236</v>
      </c>
      <c r="C180" t="s">
        <v>3</v>
      </c>
      <c r="U180" s="1"/>
      <c r="V180" s="1"/>
      <c r="W180" s="1"/>
      <c r="X180">
        <v>1723</v>
      </c>
      <c r="Y180">
        <v>1580</v>
      </c>
      <c r="BD180" s="1"/>
    </row>
    <row r="181" spans="1:56" x14ac:dyDescent="0.3">
      <c r="A181" t="s">
        <v>233</v>
      </c>
      <c r="B181" t="s">
        <v>236</v>
      </c>
      <c r="C181" t="s">
        <v>4</v>
      </c>
      <c r="X181">
        <v>3.97</v>
      </c>
      <c r="Y181">
        <v>3.97</v>
      </c>
    </row>
    <row r="182" spans="1:56" x14ac:dyDescent="0.3">
      <c r="A182" t="s">
        <v>233</v>
      </c>
      <c r="B182" t="s">
        <v>237</v>
      </c>
      <c r="C182" t="s">
        <v>3</v>
      </c>
      <c r="U182" s="1"/>
      <c r="V182" s="1"/>
      <c r="W182" s="1">
        <v>1947</v>
      </c>
      <c r="X182">
        <v>1623</v>
      </c>
      <c r="BD182" s="1"/>
    </row>
    <row r="183" spans="1:56" x14ac:dyDescent="0.3">
      <c r="A183" t="s">
        <v>233</v>
      </c>
      <c r="B183" t="s">
        <v>237</v>
      </c>
      <c r="C183" t="s">
        <v>4</v>
      </c>
      <c r="W183">
        <v>2.5499999999999998</v>
      </c>
      <c r="X183">
        <v>2.5499999999999998</v>
      </c>
    </row>
    <row r="184" spans="1:56" x14ac:dyDescent="0.3">
      <c r="A184" t="s">
        <v>233</v>
      </c>
      <c r="B184" t="s">
        <v>238</v>
      </c>
      <c r="C184" t="s">
        <v>3</v>
      </c>
      <c r="V184" s="1"/>
      <c r="W184" s="1"/>
      <c r="X184" s="1">
        <v>1723</v>
      </c>
      <c r="Y184">
        <v>1798</v>
      </c>
      <c r="Z184">
        <v>439</v>
      </c>
      <c r="BD184" s="1"/>
    </row>
    <row r="185" spans="1:56" x14ac:dyDescent="0.3">
      <c r="A185" t="s">
        <v>233</v>
      </c>
      <c r="B185" t="s">
        <v>238</v>
      </c>
      <c r="C185" t="s">
        <v>4</v>
      </c>
      <c r="X185">
        <v>3.97</v>
      </c>
      <c r="Y185">
        <v>3.97</v>
      </c>
      <c r="Z185">
        <v>3.97</v>
      </c>
    </row>
    <row r="186" spans="1:56" x14ac:dyDescent="0.3">
      <c r="A186" t="s">
        <v>233</v>
      </c>
      <c r="B186" t="s">
        <v>239</v>
      </c>
      <c r="C186" t="s">
        <v>3</v>
      </c>
      <c r="V186">
        <v>1002</v>
      </c>
      <c r="W186">
        <v>1947</v>
      </c>
      <c r="X186">
        <v>1318</v>
      </c>
    </row>
    <row r="187" spans="1:56" x14ac:dyDescent="0.3">
      <c r="A187" t="s">
        <v>233</v>
      </c>
      <c r="B187" t="s">
        <v>239</v>
      </c>
      <c r="C187" t="s">
        <v>4</v>
      </c>
      <c r="V187">
        <v>2.23</v>
      </c>
      <c r="W187">
        <v>2.23</v>
      </c>
      <c r="X187">
        <v>2.23</v>
      </c>
    </row>
    <row r="188" spans="1:56" x14ac:dyDescent="0.3">
      <c r="A188" t="s">
        <v>233</v>
      </c>
      <c r="B188" t="s">
        <v>240</v>
      </c>
      <c r="C188" t="s">
        <v>3</v>
      </c>
      <c r="W188">
        <v>1947</v>
      </c>
      <c r="X188">
        <v>1255</v>
      </c>
    </row>
    <row r="189" spans="1:56" x14ac:dyDescent="0.3">
      <c r="A189" t="s">
        <v>233</v>
      </c>
      <c r="B189" t="s">
        <v>240</v>
      </c>
      <c r="C189" t="s">
        <v>4</v>
      </c>
      <c r="W189">
        <v>2.94</v>
      </c>
      <c r="X189">
        <v>2.94</v>
      </c>
    </row>
    <row r="190" spans="1:56" x14ac:dyDescent="0.3">
      <c r="A190" t="s">
        <v>233</v>
      </c>
      <c r="B190" t="s">
        <v>241</v>
      </c>
      <c r="C190" t="s">
        <v>3</v>
      </c>
      <c r="O190" s="1"/>
      <c r="P190" s="1"/>
      <c r="Q190" s="1"/>
      <c r="R190" s="1"/>
      <c r="S190" s="1"/>
      <c r="T190" s="1"/>
      <c r="U190" s="1"/>
      <c r="V190" s="1"/>
      <c r="W190" s="1"/>
      <c r="X190" s="1">
        <v>724</v>
      </c>
      <c r="Y190">
        <v>1798</v>
      </c>
      <c r="Z190">
        <v>800</v>
      </c>
      <c r="BD190" s="1"/>
    </row>
    <row r="191" spans="1:56" x14ac:dyDescent="0.3">
      <c r="A191" t="s">
        <v>233</v>
      </c>
      <c r="B191" t="s">
        <v>241</v>
      </c>
      <c r="C191" t="s">
        <v>4</v>
      </c>
      <c r="X191">
        <v>2.36</v>
      </c>
      <c r="Y191">
        <v>2.36</v>
      </c>
      <c r="Z191">
        <v>2.36</v>
      </c>
    </row>
    <row r="192" spans="1:56" x14ac:dyDescent="0.3">
      <c r="A192" t="s">
        <v>233</v>
      </c>
      <c r="B192" t="s">
        <v>242</v>
      </c>
      <c r="C192" t="s">
        <v>3</v>
      </c>
      <c r="W192" s="1"/>
      <c r="X192" s="1">
        <v>1723</v>
      </c>
      <c r="Y192">
        <v>1798</v>
      </c>
      <c r="Z192">
        <v>633</v>
      </c>
      <c r="BD192" s="1"/>
    </row>
    <row r="193" spans="1:56" x14ac:dyDescent="0.3">
      <c r="A193" t="s">
        <v>233</v>
      </c>
      <c r="B193" t="s">
        <v>242</v>
      </c>
      <c r="C193" t="s">
        <v>4</v>
      </c>
      <c r="X193">
        <v>3.08</v>
      </c>
      <c r="Y193">
        <v>3.08</v>
      </c>
      <c r="Z193">
        <v>3.08</v>
      </c>
    </row>
    <row r="194" spans="1:56" x14ac:dyDescent="0.3">
      <c r="A194" t="s">
        <v>233</v>
      </c>
      <c r="B194" t="s">
        <v>243</v>
      </c>
      <c r="C194" t="s">
        <v>3</v>
      </c>
      <c r="W194" s="1"/>
      <c r="X194" s="1">
        <v>1723</v>
      </c>
      <c r="Y194">
        <v>1798</v>
      </c>
      <c r="Z194">
        <v>927</v>
      </c>
      <c r="BD194" s="1"/>
    </row>
    <row r="195" spans="1:56" x14ac:dyDescent="0.3">
      <c r="A195" t="s">
        <v>233</v>
      </c>
      <c r="B195" t="s">
        <v>243</v>
      </c>
      <c r="C195" t="s">
        <v>4</v>
      </c>
      <c r="X195">
        <v>3.6</v>
      </c>
      <c r="Y195">
        <v>3.6</v>
      </c>
      <c r="Z195">
        <v>3.6</v>
      </c>
    </row>
    <row r="196" spans="1:56" x14ac:dyDescent="0.3">
      <c r="A196" t="s">
        <v>233</v>
      </c>
      <c r="B196" t="s">
        <v>244</v>
      </c>
      <c r="C196" t="s">
        <v>3</v>
      </c>
      <c r="T196">
        <v>1158</v>
      </c>
      <c r="U196">
        <v>398</v>
      </c>
      <c r="Y196" s="1"/>
      <c r="Z196" s="1"/>
      <c r="AA196" s="1"/>
      <c r="AB196" s="1"/>
      <c r="AC196" s="1"/>
      <c r="AD196" s="1"/>
      <c r="AE196" s="1"/>
      <c r="AF196" s="1"/>
      <c r="AG196" s="1"/>
      <c r="AH196" s="1"/>
      <c r="AI196" s="1"/>
      <c r="AJ196" s="1"/>
      <c r="AK196" s="1"/>
      <c r="AL196" s="1"/>
      <c r="AM196" s="1"/>
      <c r="AN196" s="1"/>
      <c r="AO196" s="1"/>
      <c r="AP196" s="1"/>
      <c r="AQ196" s="1"/>
      <c r="BD196" s="1"/>
    </row>
    <row r="197" spans="1:56" x14ac:dyDescent="0.3">
      <c r="A197" t="s">
        <v>233</v>
      </c>
      <c r="B197" t="s">
        <v>244</v>
      </c>
      <c r="C197" t="s">
        <v>4</v>
      </c>
      <c r="T197">
        <v>2.85</v>
      </c>
      <c r="U197">
        <v>2.85</v>
      </c>
    </row>
    <row r="198" spans="1:56" x14ac:dyDescent="0.3">
      <c r="A198" t="s">
        <v>233</v>
      </c>
      <c r="B198" t="s">
        <v>245</v>
      </c>
      <c r="C198" t="s">
        <v>3</v>
      </c>
      <c r="T198">
        <v>831</v>
      </c>
      <c r="U198">
        <v>776</v>
      </c>
      <c r="X198" s="1"/>
      <c r="Y198" s="1"/>
      <c r="BD198" s="1"/>
    </row>
    <row r="199" spans="1:56" x14ac:dyDescent="0.3">
      <c r="A199" t="s">
        <v>233</v>
      </c>
      <c r="B199" t="s">
        <v>245</v>
      </c>
      <c r="C199" t="s">
        <v>4</v>
      </c>
      <c r="T199">
        <v>2.73</v>
      </c>
      <c r="U199">
        <v>2.73</v>
      </c>
    </row>
    <row r="200" spans="1:56" x14ac:dyDescent="0.3">
      <c r="A200" t="s">
        <v>233</v>
      </c>
      <c r="B200" t="s">
        <v>246</v>
      </c>
      <c r="C200" t="s">
        <v>3</v>
      </c>
      <c r="X200" s="1"/>
      <c r="Y200" s="1">
        <v>1798</v>
      </c>
      <c r="Z200">
        <v>1872</v>
      </c>
      <c r="AA200">
        <v>940</v>
      </c>
      <c r="BD200" s="1"/>
    </row>
    <row r="201" spans="1:56" x14ac:dyDescent="0.3">
      <c r="A201" t="s">
        <v>233</v>
      </c>
      <c r="B201" t="s">
        <v>246</v>
      </c>
      <c r="C201" t="s">
        <v>4</v>
      </c>
      <c r="Y201">
        <v>2.73</v>
      </c>
      <c r="Z201">
        <v>2.73</v>
      </c>
      <c r="AA201">
        <v>2.73</v>
      </c>
    </row>
    <row r="202" spans="1:56" x14ac:dyDescent="0.3">
      <c r="A202" t="s">
        <v>233</v>
      </c>
      <c r="B202" t="s">
        <v>247</v>
      </c>
      <c r="C202" t="s">
        <v>3</v>
      </c>
      <c r="Y202" s="1">
        <v>533</v>
      </c>
      <c r="Z202" s="1">
        <v>1872</v>
      </c>
      <c r="AA202">
        <v>1798</v>
      </c>
      <c r="AB202">
        <v>872</v>
      </c>
      <c r="BD202" s="1"/>
    </row>
    <row r="203" spans="1:56" x14ac:dyDescent="0.3">
      <c r="A203" t="s">
        <v>233</v>
      </c>
      <c r="B203" t="s">
        <v>247</v>
      </c>
      <c r="C203" t="s">
        <v>4</v>
      </c>
      <c r="Y203">
        <v>2.74</v>
      </c>
      <c r="Z203">
        <v>2.74</v>
      </c>
      <c r="AA203">
        <v>2.74</v>
      </c>
      <c r="AB203">
        <v>2.74</v>
      </c>
    </row>
    <row r="204" spans="1:56" x14ac:dyDescent="0.3">
      <c r="A204" t="s">
        <v>233</v>
      </c>
      <c r="B204" t="s">
        <v>248</v>
      </c>
      <c r="C204" t="s">
        <v>3</v>
      </c>
      <c r="Z204" s="1">
        <v>1873</v>
      </c>
      <c r="AA204" s="1">
        <v>1798</v>
      </c>
      <c r="AB204">
        <v>949</v>
      </c>
      <c r="BD204" s="1"/>
    </row>
    <row r="205" spans="1:56" x14ac:dyDescent="0.3">
      <c r="A205" t="s">
        <v>233</v>
      </c>
      <c r="B205" t="s">
        <v>248</v>
      </c>
      <c r="C205" t="s">
        <v>4</v>
      </c>
      <c r="Z205">
        <v>3.75</v>
      </c>
      <c r="AA205">
        <v>3.75</v>
      </c>
      <c r="AB205">
        <v>3.75</v>
      </c>
    </row>
    <row r="206" spans="1:56" x14ac:dyDescent="0.3">
      <c r="A206" t="s">
        <v>233</v>
      </c>
      <c r="B206" t="s">
        <v>249</v>
      </c>
      <c r="C206" t="s">
        <v>3</v>
      </c>
      <c r="Z206">
        <v>1872</v>
      </c>
      <c r="AA206" s="1">
        <v>1798</v>
      </c>
      <c r="AB206">
        <v>1947</v>
      </c>
      <c r="AC206">
        <v>196</v>
      </c>
      <c r="BD206" s="1"/>
    </row>
    <row r="207" spans="1:56" x14ac:dyDescent="0.3">
      <c r="A207" t="s">
        <v>233</v>
      </c>
      <c r="B207" t="s">
        <v>249</v>
      </c>
      <c r="C207" t="s">
        <v>4</v>
      </c>
      <c r="Z207">
        <v>3.66</v>
      </c>
      <c r="AA207">
        <v>3.66</v>
      </c>
      <c r="AB207">
        <v>3.66</v>
      </c>
      <c r="AC207">
        <v>3.66</v>
      </c>
    </row>
    <row r="208" spans="1:56" x14ac:dyDescent="0.3">
      <c r="A208" t="s">
        <v>233</v>
      </c>
      <c r="B208" t="s">
        <v>250</v>
      </c>
      <c r="C208" t="s">
        <v>3</v>
      </c>
      <c r="Z208">
        <v>842</v>
      </c>
      <c r="AA208" s="1"/>
      <c r="BD208" s="1"/>
    </row>
    <row r="209" spans="1:56" x14ac:dyDescent="0.3">
      <c r="A209" t="s">
        <v>233</v>
      </c>
      <c r="B209" t="s">
        <v>250</v>
      </c>
      <c r="C209" t="s">
        <v>4</v>
      </c>
      <c r="Z209">
        <v>3.44</v>
      </c>
    </row>
    <row r="210" spans="1:56" x14ac:dyDescent="0.3">
      <c r="A210" t="s">
        <v>233</v>
      </c>
      <c r="B210" t="s">
        <v>251</v>
      </c>
      <c r="C210" t="s">
        <v>3</v>
      </c>
      <c r="Z210">
        <v>602</v>
      </c>
      <c r="AA210" s="1"/>
      <c r="AB210" s="1"/>
      <c r="BD210" s="1"/>
    </row>
    <row r="211" spans="1:56" x14ac:dyDescent="0.3">
      <c r="A211" t="s">
        <v>233</v>
      </c>
      <c r="B211" t="s">
        <v>251</v>
      </c>
      <c r="C211" t="s">
        <v>4</v>
      </c>
      <c r="Z211">
        <v>2.88</v>
      </c>
    </row>
    <row r="212" spans="1:56" x14ac:dyDescent="0.3">
      <c r="A212" t="s">
        <v>252</v>
      </c>
      <c r="B212" t="s">
        <v>252</v>
      </c>
      <c r="C212" t="s">
        <v>3</v>
      </c>
      <c r="S212">
        <v>1947</v>
      </c>
      <c r="T212">
        <v>4011</v>
      </c>
      <c r="U212">
        <v>2050</v>
      </c>
      <c r="V212">
        <v>1002</v>
      </c>
      <c r="W212">
        <v>8763</v>
      </c>
      <c r="X212">
        <v>14371</v>
      </c>
      <c r="Y212">
        <v>11102</v>
      </c>
      <c r="Z212">
        <v>11734</v>
      </c>
      <c r="AA212" s="1">
        <v>6333</v>
      </c>
      <c r="AB212" s="1">
        <v>3769</v>
      </c>
      <c r="AC212">
        <v>196</v>
      </c>
      <c r="BD212" s="1"/>
    </row>
    <row r="213" spans="1:56" x14ac:dyDescent="0.3">
      <c r="A213" t="s">
        <v>252</v>
      </c>
      <c r="B213" t="s">
        <v>252</v>
      </c>
      <c r="C213" t="s">
        <v>4</v>
      </c>
      <c r="S213">
        <v>2.64</v>
      </c>
      <c r="T213">
        <v>2.72</v>
      </c>
      <c r="U213">
        <v>2.71</v>
      </c>
      <c r="V213">
        <v>2.23</v>
      </c>
      <c r="W213">
        <v>2.46</v>
      </c>
      <c r="X213">
        <v>3.02</v>
      </c>
      <c r="Y213">
        <v>3.25</v>
      </c>
      <c r="Z213">
        <v>3.21</v>
      </c>
      <c r="AA213">
        <v>3.29</v>
      </c>
      <c r="AB213">
        <v>3.47</v>
      </c>
      <c r="AC213">
        <v>3.66</v>
      </c>
    </row>
    <row r="214" spans="1:56" x14ac:dyDescent="0.3">
      <c r="A214" t="s">
        <v>253</v>
      </c>
      <c r="B214" t="s">
        <v>254</v>
      </c>
      <c r="C214" t="s">
        <v>3</v>
      </c>
      <c r="AA214">
        <v>2696</v>
      </c>
      <c r="AB214">
        <v>2921</v>
      </c>
      <c r="AC214">
        <v>368</v>
      </c>
      <c r="BD214" s="1"/>
    </row>
    <row r="215" spans="1:56" x14ac:dyDescent="0.3">
      <c r="A215" t="s">
        <v>253</v>
      </c>
      <c r="B215" t="s">
        <v>254</v>
      </c>
      <c r="C215" t="s">
        <v>4</v>
      </c>
      <c r="AA215">
        <v>1.99</v>
      </c>
      <c r="AB215">
        <v>1.99</v>
      </c>
      <c r="AC215">
        <v>1.99</v>
      </c>
    </row>
    <row r="216" spans="1:56" x14ac:dyDescent="0.3">
      <c r="A216" t="s">
        <v>253</v>
      </c>
      <c r="B216" t="s">
        <v>255</v>
      </c>
      <c r="C216" t="s">
        <v>3</v>
      </c>
      <c r="Z216" s="1"/>
      <c r="AA216" s="1">
        <v>1798</v>
      </c>
      <c r="AB216" s="1">
        <v>696</v>
      </c>
      <c r="AC216" s="1"/>
      <c r="AD216" s="1"/>
      <c r="AE216" s="1"/>
      <c r="AF216" s="1"/>
      <c r="AG216" s="1"/>
      <c r="AH216" s="1"/>
      <c r="BD216" s="1"/>
    </row>
    <row r="217" spans="1:56" x14ac:dyDescent="0.3">
      <c r="A217" t="s">
        <v>253</v>
      </c>
      <c r="B217" t="s">
        <v>255</v>
      </c>
      <c r="C217" t="s">
        <v>4</v>
      </c>
      <c r="AA217">
        <v>2.29</v>
      </c>
      <c r="AB217">
        <v>2.29</v>
      </c>
    </row>
    <row r="218" spans="1:56" x14ac:dyDescent="0.3">
      <c r="A218" t="s">
        <v>253</v>
      </c>
      <c r="B218" t="s">
        <v>256</v>
      </c>
      <c r="C218" t="s">
        <v>3</v>
      </c>
      <c r="Z218" s="1"/>
      <c r="AA218" s="1"/>
      <c r="AC218">
        <v>2022</v>
      </c>
      <c r="AD218">
        <v>1798</v>
      </c>
      <c r="AE218">
        <v>1947</v>
      </c>
      <c r="AF218">
        <v>2022</v>
      </c>
      <c r="AG218">
        <v>1873</v>
      </c>
      <c r="AH218">
        <v>1798</v>
      </c>
      <c r="AI218">
        <v>1873</v>
      </c>
      <c r="AJ218">
        <v>1798</v>
      </c>
      <c r="AK218">
        <v>1798</v>
      </c>
      <c r="AL218">
        <v>1873</v>
      </c>
      <c r="AM218">
        <v>1798</v>
      </c>
      <c r="AN218">
        <v>1947</v>
      </c>
      <c r="AO218">
        <v>2022</v>
      </c>
      <c r="AP218">
        <v>1798</v>
      </c>
      <c r="AQ218">
        <v>1947</v>
      </c>
      <c r="AR218">
        <v>1947</v>
      </c>
      <c r="AS218">
        <v>1947</v>
      </c>
      <c r="AT218">
        <v>1873</v>
      </c>
      <c r="AU218">
        <v>1708</v>
      </c>
      <c r="BD218" s="1"/>
    </row>
    <row r="219" spans="1:56" x14ac:dyDescent="0.3">
      <c r="A219" t="s">
        <v>253</v>
      </c>
      <c r="B219" t="s">
        <v>256</v>
      </c>
      <c r="C219" t="s">
        <v>4</v>
      </c>
      <c r="AC219">
        <v>1.8</v>
      </c>
      <c r="AD219">
        <v>1.8</v>
      </c>
      <c r="AE219">
        <v>1.8</v>
      </c>
      <c r="AF219">
        <v>1.8</v>
      </c>
      <c r="AG219">
        <v>1.8</v>
      </c>
      <c r="AH219">
        <v>1.8</v>
      </c>
      <c r="AI219">
        <v>1.8</v>
      </c>
      <c r="AJ219">
        <v>1.8</v>
      </c>
      <c r="AK219">
        <v>1.8</v>
      </c>
      <c r="AL219">
        <v>1.8</v>
      </c>
      <c r="AM219">
        <v>1.8</v>
      </c>
      <c r="AN219">
        <v>1.8</v>
      </c>
      <c r="AO219">
        <v>1.8</v>
      </c>
      <c r="AP219">
        <v>1.8</v>
      </c>
      <c r="AQ219">
        <v>1.8</v>
      </c>
      <c r="AR219">
        <v>1.8</v>
      </c>
      <c r="AS219">
        <v>1.8</v>
      </c>
      <c r="AT219">
        <v>1.8</v>
      </c>
      <c r="AU219">
        <v>1.8</v>
      </c>
    </row>
    <row r="220" spans="1:56" x14ac:dyDescent="0.3">
      <c r="A220" t="s">
        <v>253</v>
      </c>
      <c r="B220" t="s">
        <v>257</v>
      </c>
      <c r="C220" t="s">
        <v>3</v>
      </c>
      <c r="AA220">
        <v>1798</v>
      </c>
      <c r="AB220" s="1">
        <v>1020</v>
      </c>
      <c r="BD220" s="1"/>
    </row>
    <row r="221" spans="1:56" x14ac:dyDescent="0.3">
      <c r="A221" t="s">
        <v>253</v>
      </c>
      <c r="B221" t="s">
        <v>257</v>
      </c>
      <c r="C221" t="s">
        <v>4</v>
      </c>
      <c r="AA221">
        <v>2.46</v>
      </c>
      <c r="AB221">
        <v>2.46</v>
      </c>
    </row>
    <row r="222" spans="1:56" x14ac:dyDescent="0.3">
      <c r="A222" t="s">
        <v>253</v>
      </c>
      <c r="B222" t="s">
        <v>258</v>
      </c>
      <c r="C222" t="s">
        <v>3</v>
      </c>
      <c r="W222" s="1"/>
      <c r="X222" s="1"/>
      <c r="Y222" s="1"/>
      <c r="Z222" s="1"/>
      <c r="AA222" s="1"/>
      <c r="AB222" s="1">
        <v>1947</v>
      </c>
      <c r="AC222" s="1">
        <v>1075</v>
      </c>
      <c r="AD222" s="1"/>
      <c r="AE222" s="1"/>
      <c r="AF222" s="1"/>
      <c r="AG222" s="1"/>
      <c r="AH222" s="1"/>
      <c r="AI222" s="1"/>
      <c r="AJ222" s="1"/>
      <c r="AK222" s="1"/>
      <c r="AL222" s="1"/>
      <c r="AM222" s="1"/>
      <c r="AN222" s="1"/>
      <c r="AO222" s="1"/>
      <c r="AP222" s="1"/>
      <c r="AQ222" s="1"/>
      <c r="BD222" s="1"/>
    </row>
    <row r="223" spans="1:56" x14ac:dyDescent="0.3">
      <c r="A223" t="s">
        <v>253</v>
      </c>
      <c r="B223" t="s">
        <v>258</v>
      </c>
      <c r="C223" t="s">
        <v>4</v>
      </c>
      <c r="AB223">
        <v>2.68</v>
      </c>
      <c r="AC223">
        <v>2.68</v>
      </c>
    </row>
    <row r="224" spans="1:56" x14ac:dyDescent="0.3">
      <c r="A224" t="s">
        <v>253</v>
      </c>
      <c r="B224" t="s">
        <v>259</v>
      </c>
      <c r="C224" t="s">
        <v>3</v>
      </c>
      <c r="X224" s="1"/>
      <c r="Y224" s="1"/>
      <c r="AB224">
        <v>1947</v>
      </c>
      <c r="AC224">
        <v>1323</v>
      </c>
      <c r="BD224" s="1"/>
    </row>
    <row r="225" spans="1:56" x14ac:dyDescent="0.3">
      <c r="A225" t="s">
        <v>253</v>
      </c>
      <c r="B225" t="s">
        <v>259</v>
      </c>
      <c r="C225" t="s">
        <v>4</v>
      </c>
      <c r="AB225">
        <v>3.97</v>
      </c>
      <c r="AC225">
        <v>3.97</v>
      </c>
    </row>
    <row r="226" spans="1:56" x14ac:dyDescent="0.3">
      <c r="A226" t="s">
        <v>253</v>
      </c>
      <c r="B226" t="s">
        <v>260</v>
      </c>
      <c r="C226" t="s">
        <v>3</v>
      </c>
      <c r="X226" s="1"/>
      <c r="AB226">
        <v>1947</v>
      </c>
      <c r="AC226">
        <v>1715</v>
      </c>
      <c r="BD226" s="1"/>
    </row>
    <row r="227" spans="1:56" x14ac:dyDescent="0.3">
      <c r="A227" t="s">
        <v>253</v>
      </c>
      <c r="B227" t="s">
        <v>260</v>
      </c>
      <c r="C227" t="s">
        <v>4</v>
      </c>
      <c r="AB227">
        <v>3.97</v>
      </c>
      <c r="AC227">
        <v>3.97</v>
      </c>
    </row>
    <row r="228" spans="1:56" x14ac:dyDescent="0.3">
      <c r="A228" t="s">
        <v>253</v>
      </c>
      <c r="B228" t="s">
        <v>261</v>
      </c>
      <c r="C228" t="s">
        <v>3</v>
      </c>
      <c r="AA228" s="1"/>
      <c r="AB228" s="1">
        <v>698</v>
      </c>
      <c r="AC228">
        <v>1705</v>
      </c>
      <c r="BD228" s="1"/>
    </row>
    <row r="229" spans="1:56" x14ac:dyDescent="0.3">
      <c r="A229" t="s">
        <v>253</v>
      </c>
      <c r="B229" t="s">
        <v>261</v>
      </c>
      <c r="C229" t="s">
        <v>4</v>
      </c>
      <c r="AB229">
        <v>3.53</v>
      </c>
      <c r="AC229">
        <v>3.53</v>
      </c>
    </row>
    <row r="230" spans="1:56" x14ac:dyDescent="0.3">
      <c r="A230" t="s">
        <v>253</v>
      </c>
      <c r="B230" t="s">
        <v>262</v>
      </c>
      <c r="C230" t="s">
        <v>3</v>
      </c>
      <c r="AB230" s="1"/>
      <c r="AC230" s="1">
        <v>1964</v>
      </c>
      <c r="BD230" s="1"/>
    </row>
    <row r="231" spans="1:56" x14ac:dyDescent="0.3">
      <c r="A231" t="s">
        <v>253</v>
      </c>
      <c r="B231" t="s">
        <v>262</v>
      </c>
      <c r="C231" t="s">
        <v>4</v>
      </c>
      <c r="AC231">
        <v>3.2</v>
      </c>
    </row>
    <row r="232" spans="1:56" x14ac:dyDescent="0.3">
      <c r="A232" t="s">
        <v>253</v>
      </c>
      <c r="B232" t="s">
        <v>263</v>
      </c>
      <c r="C232" t="s">
        <v>3</v>
      </c>
      <c r="AB232" s="1"/>
      <c r="AC232">
        <v>2022</v>
      </c>
      <c r="AD232">
        <v>1602</v>
      </c>
      <c r="BD232" s="1"/>
    </row>
    <row r="233" spans="1:56" x14ac:dyDescent="0.3">
      <c r="A233" t="s">
        <v>253</v>
      </c>
      <c r="B233" t="s">
        <v>263</v>
      </c>
      <c r="C233" t="s">
        <v>4</v>
      </c>
      <c r="AC233">
        <v>3.01</v>
      </c>
      <c r="AD233">
        <v>3.01</v>
      </c>
    </row>
    <row r="234" spans="1:56" x14ac:dyDescent="0.3">
      <c r="A234" t="s">
        <v>253</v>
      </c>
      <c r="B234" t="s">
        <v>264</v>
      </c>
      <c r="C234" t="s">
        <v>3</v>
      </c>
      <c r="Y234" s="1"/>
      <c r="AC234">
        <v>2022</v>
      </c>
      <c r="AD234">
        <v>1798</v>
      </c>
      <c r="AE234">
        <v>273</v>
      </c>
      <c r="BD234" s="1"/>
    </row>
    <row r="235" spans="1:56" x14ac:dyDescent="0.3">
      <c r="A235" t="s">
        <v>253</v>
      </c>
      <c r="B235" t="s">
        <v>264</v>
      </c>
      <c r="C235" t="s">
        <v>4</v>
      </c>
      <c r="AC235">
        <v>2.4500000000000002</v>
      </c>
      <c r="AD235">
        <v>2.4500000000000002</v>
      </c>
      <c r="AE235">
        <v>2.4500000000000002</v>
      </c>
    </row>
    <row r="236" spans="1:56" x14ac:dyDescent="0.3">
      <c r="A236" t="s">
        <v>253</v>
      </c>
      <c r="B236" t="s">
        <v>265</v>
      </c>
      <c r="C236" t="s">
        <v>3</v>
      </c>
      <c r="Z236" s="1"/>
      <c r="AC236">
        <v>1126</v>
      </c>
      <c r="BD236" s="1"/>
    </row>
    <row r="237" spans="1:56" x14ac:dyDescent="0.3">
      <c r="A237" t="s">
        <v>253</v>
      </c>
      <c r="B237" t="s">
        <v>265</v>
      </c>
      <c r="C237" t="s">
        <v>4</v>
      </c>
      <c r="AC237">
        <v>1.97</v>
      </c>
    </row>
    <row r="238" spans="1:56" x14ac:dyDescent="0.3">
      <c r="A238" t="s">
        <v>253</v>
      </c>
      <c r="B238" t="s">
        <v>266</v>
      </c>
      <c r="C238" t="s">
        <v>3</v>
      </c>
      <c r="Y238" s="1"/>
      <c r="AC238">
        <v>2022</v>
      </c>
      <c r="AD238">
        <v>1798</v>
      </c>
      <c r="AE238">
        <v>1947</v>
      </c>
      <c r="AF238">
        <v>2022</v>
      </c>
      <c r="AG238">
        <v>1872</v>
      </c>
      <c r="AH238">
        <v>1798</v>
      </c>
      <c r="AI238">
        <v>1872</v>
      </c>
      <c r="AJ238">
        <v>1798</v>
      </c>
      <c r="AK238">
        <v>1798</v>
      </c>
      <c r="AL238">
        <v>747</v>
      </c>
      <c r="BD238" s="1"/>
    </row>
    <row r="239" spans="1:56" x14ac:dyDescent="0.3">
      <c r="A239" t="s">
        <v>253</v>
      </c>
      <c r="B239" t="s">
        <v>266</v>
      </c>
      <c r="C239" t="s">
        <v>4</v>
      </c>
      <c r="AC239">
        <v>1.92</v>
      </c>
      <c r="AD239">
        <v>1.92</v>
      </c>
      <c r="AE239">
        <v>1.92</v>
      </c>
      <c r="AF239">
        <v>1.92</v>
      </c>
      <c r="AG239">
        <v>1.92</v>
      </c>
      <c r="AH239">
        <v>1.92</v>
      </c>
      <c r="AI239">
        <v>1.92</v>
      </c>
      <c r="AJ239">
        <v>1.92</v>
      </c>
      <c r="AK239">
        <v>1.92</v>
      </c>
      <c r="AL239">
        <v>1.92</v>
      </c>
    </row>
    <row r="240" spans="1:56" x14ac:dyDescent="0.3">
      <c r="A240" t="s">
        <v>253</v>
      </c>
      <c r="B240" t="s">
        <v>267</v>
      </c>
      <c r="C240" t="s">
        <v>3</v>
      </c>
      <c r="Y240" s="1"/>
      <c r="AC240">
        <v>2022</v>
      </c>
      <c r="AD240">
        <v>933</v>
      </c>
      <c r="BD240" s="1"/>
    </row>
    <row r="241" spans="1:56" x14ac:dyDescent="0.3">
      <c r="A241" t="s">
        <v>253</v>
      </c>
      <c r="B241" t="s">
        <v>267</v>
      </c>
      <c r="C241" t="s">
        <v>4</v>
      </c>
      <c r="AC241">
        <v>3.97</v>
      </c>
      <c r="AD241">
        <v>3.97</v>
      </c>
    </row>
    <row r="242" spans="1:56" x14ac:dyDescent="0.3">
      <c r="A242" t="s">
        <v>253</v>
      </c>
      <c r="B242" t="s">
        <v>268</v>
      </c>
      <c r="C242" t="s">
        <v>3</v>
      </c>
      <c r="X242" s="1"/>
      <c r="Y242" s="1"/>
      <c r="Z242" s="1"/>
      <c r="AA242" s="1"/>
      <c r="AB242" s="1"/>
      <c r="AC242" s="1">
        <v>1886</v>
      </c>
      <c r="AD242" s="1"/>
      <c r="AE242" s="1"/>
      <c r="AF242" s="1"/>
      <c r="AG242" s="1"/>
      <c r="AH242" s="1"/>
      <c r="AI242" s="1"/>
      <c r="AJ242" s="1"/>
      <c r="AK242" s="1"/>
      <c r="AL242" s="1"/>
      <c r="AM242" s="1"/>
      <c r="AN242" s="1"/>
      <c r="BD242" s="1"/>
    </row>
    <row r="243" spans="1:56" x14ac:dyDescent="0.3">
      <c r="A243" t="s">
        <v>253</v>
      </c>
      <c r="B243" t="s">
        <v>268</v>
      </c>
      <c r="C243" t="s">
        <v>4</v>
      </c>
      <c r="AC243">
        <v>3.79</v>
      </c>
    </row>
    <row r="244" spans="1:56" x14ac:dyDescent="0.3">
      <c r="A244" t="s">
        <v>269</v>
      </c>
      <c r="B244" t="s">
        <v>269</v>
      </c>
      <c r="C244" t="s">
        <v>3</v>
      </c>
      <c r="X244" s="1"/>
      <c r="Y244" s="1"/>
      <c r="Z244" s="1"/>
      <c r="AA244" s="1">
        <v>6292</v>
      </c>
      <c r="AB244" s="1">
        <v>11178</v>
      </c>
      <c r="AC244" s="1">
        <v>21273</v>
      </c>
      <c r="AD244" s="1">
        <v>7927</v>
      </c>
      <c r="AE244" s="1">
        <v>4167</v>
      </c>
      <c r="AF244" s="1">
        <v>4045</v>
      </c>
      <c r="AG244" s="1">
        <v>3745</v>
      </c>
      <c r="AH244" s="1">
        <v>3595</v>
      </c>
      <c r="AI244" s="1">
        <v>3745</v>
      </c>
      <c r="AJ244" s="1">
        <v>3595</v>
      </c>
      <c r="AK244" s="1">
        <v>3595</v>
      </c>
      <c r="AL244" s="1">
        <v>2619</v>
      </c>
      <c r="AM244">
        <v>1798</v>
      </c>
      <c r="AN244">
        <v>1947</v>
      </c>
      <c r="AO244">
        <v>2022</v>
      </c>
      <c r="AP244">
        <v>1798</v>
      </c>
      <c r="AQ244">
        <v>1947</v>
      </c>
      <c r="AR244">
        <v>1947</v>
      </c>
      <c r="AS244">
        <v>1947</v>
      </c>
      <c r="AT244">
        <v>1873</v>
      </c>
      <c r="AU244">
        <v>1708</v>
      </c>
      <c r="BD244" s="1"/>
    </row>
    <row r="245" spans="1:56" x14ac:dyDescent="0.3">
      <c r="A245" t="s">
        <v>269</v>
      </c>
      <c r="B245" t="s">
        <v>269</v>
      </c>
      <c r="C245" t="s">
        <v>4</v>
      </c>
      <c r="AA245">
        <v>2.21</v>
      </c>
      <c r="AB245">
        <v>2.96</v>
      </c>
      <c r="AC245">
        <v>3.01</v>
      </c>
      <c r="AD245">
        <v>2.4700000000000002</v>
      </c>
      <c r="AE245">
        <v>1.9</v>
      </c>
      <c r="AF245">
        <v>1.86</v>
      </c>
      <c r="AG245">
        <v>1.86</v>
      </c>
      <c r="AH245">
        <v>1.86</v>
      </c>
      <c r="AI245">
        <v>1.86</v>
      </c>
      <c r="AJ245">
        <v>1.86</v>
      </c>
      <c r="AK245">
        <v>1.86</v>
      </c>
      <c r="AL245">
        <v>1.83</v>
      </c>
      <c r="AM245">
        <v>1.8</v>
      </c>
      <c r="AN245">
        <v>1.8</v>
      </c>
      <c r="AO245">
        <v>1.8</v>
      </c>
      <c r="AP245">
        <v>1.8</v>
      </c>
      <c r="AQ245">
        <v>1.8</v>
      </c>
      <c r="AR245">
        <v>1.8</v>
      </c>
      <c r="AS245">
        <v>1.8</v>
      </c>
      <c r="AT245">
        <v>1.8</v>
      </c>
      <c r="AU245">
        <v>1.8</v>
      </c>
    </row>
    <row r="246" spans="1:56" x14ac:dyDescent="0.3">
      <c r="A246" t="s">
        <v>1</v>
      </c>
      <c r="B246" t="s">
        <v>2</v>
      </c>
      <c r="C246" t="s">
        <v>3</v>
      </c>
      <c r="AB246">
        <v>1947</v>
      </c>
      <c r="AC246" s="1">
        <v>2022</v>
      </c>
      <c r="AD246">
        <v>188</v>
      </c>
      <c r="BD246" s="1"/>
    </row>
    <row r="247" spans="1:56" x14ac:dyDescent="0.3">
      <c r="A247" t="s">
        <v>1</v>
      </c>
      <c r="B247" t="s">
        <v>2</v>
      </c>
      <c r="C247" t="s">
        <v>4</v>
      </c>
      <c r="AB247">
        <v>3</v>
      </c>
      <c r="AC247">
        <v>3</v>
      </c>
      <c r="AD247">
        <v>3</v>
      </c>
    </row>
    <row r="248" spans="1:56" x14ac:dyDescent="0.3">
      <c r="A248" t="s">
        <v>1</v>
      </c>
      <c r="B248" t="s">
        <v>5</v>
      </c>
      <c r="C248" t="s">
        <v>3</v>
      </c>
      <c r="AB248">
        <v>1947</v>
      </c>
      <c r="AC248" s="1">
        <v>666</v>
      </c>
      <c r="BD248" s="1"/>
    </row>
    <row r="249" spans="1:56" x14ac:dyDescent="0.3">
      <c r="A249" t="s">
        <v>1</v>
      </c>
      <c r="B249" t="s">
        <v>5</v>
      </c>
      <c r="C249" t="s">
        <v>4</v>
      </c>
      <c r="AB249">
        <v>2.95</v>
      </c>
      <c r="AC249">
        <v>2.95</v>
      </c>
    </row>
    <row r="250" spans="1:56" x14ac:dyDescent="0.3">
      <c r="A250" t="s">
        <v>1</v>
      </c>
      <c r="B250" t="s">
        <v>6</v>
      </c>
      <c r="C250" t="s">
        <v>3</v>
      </c>
      <c r="AC250" s="1"/>
      <c r="AD250">
        <v>1798</v>
      </c>
      <c r="AE250">
        <v>1947</v>
      </c>
      <c r="AF250">
        <v>172</v>
      </c>
      <c r="BD250" s="1"/>
    </row>
    <row r="251" spans="1:56" x14ac:dyDescent="0.3">
      <c r="A251" t="s">
        <v>1</v>
      </c>
      <c r="B251" t="s">
        <v>6</v>
      </c>
      <c r="C251" t="s">
        <v>4</v>
      </c>
      <c r="AD251">
        <v>3.97</v>
      </c>
      <c r="AE251">
        <v>3.97</v>
      </c>
      <c r="AF251">
        <v>3.97</v>
      </c>
    </row>
    <row r="252" spans="1:56" x14ac:dyDescent="0.3">
      <c r="A252" t="s">
        <v>1</v>
      </c>
      <c r="B252" t="s">
        <v>7</v>
      </c>
      <c r="C252" t="s">
        <v>3</v>
      </c>
      <c r="AD252" s="1"/>
      <c r="AE252">
        <v>1947</v>
      </c>
      <c r="AF252">
        <v>1548</v>
      </c>
      <c r="BD252" s="1"/>
    </row>
    <row r="253" spans="1:56" x14ac:dyDescent="0.3">
      <c r="A253" t="s">
        <v>1</v>
      </c>
      <c r="B253" t="s">
        <v>7</v>
      </c>
      <c r="C253" t="s">
        <v>4</v>
      </c>
      <c r="AE253">
        <v>3.97</v>
      </c>
      <c r="AF253">
        <v>3.97</v>
      </c>
    </row>
    <row r="254" spans="1:56" x14ac:dyDescent="0.3">
      <c r="A254" t="s">
        <v>1</v>
      </c>
      <c r="B254" t="s">
        <v>8</v>
      </c>
      <c r="C254" t="s">
        <v>3</v>
      </c>
      <c r="AB254" s="1"/>
      <c r="AC254" s="1"/>
      <c r="AD254" s="1"/>
      <c r="AE254" s="1">
        <v>1470</v>
      </c>
      <c r="AF254" s="1"/>
      <c r="AG254" s="1"/>
      <c r="AH254" s="1"/>
      <c r="AI254" s="1"/>
      <c r="BD254" s="1"/>
    </row>
    <row r="255" spans="1:56" x14ac:dyDescent="0.3">
      <c r="A255" t="s">
        <v>1</v>
      </c>
      <c r="B255" t="s">
        <v>8</v>
      </c>
      <c r="C255" t="s">
        <v>4</v>
      </c>
      <c r="AE255">
        <v>3.97</v>
      </c>
    </row>
    <row r="256" spans="1:56" x14ac:dyDescent="0.3">
      <c r="A256" t="s">
        <v>1</v>
      </c>
      <c r="B256" t="s">
        <v>9</v>
      </c>
      <c r="C256" t="s">
        <v>3</v>
      </c>
      <c r="Z256">
        <v>1873</v>
      </c>
      <c r="AA256">
        <v>659</v>
      </c>
      <c r="AB256" s="1"/>
      <c r="AC256" s="1"/>
      <c r="AD256" s="1"/>
      <c r="AE256" s="1"/>
      <c r="AF256" s="1"/>
      <c r="AG256" s="1"/>
      <c r="AH256" s="1"/>
      <c r="BD256" s="1"/>
    </row>
    <row r="257" spans="1:56" x14ac:dyDescent="0.3">
      <c r="A257" t="s">
        <v>1</v>
      </c>
      <c r="B257" t="s">
        <v>9</v>
      </c>
      <c r="C257" t="s">
        <v>4</v>
      </c>
      <c r="Z257">
        <v>3.21</v>
      </c>
      <c r="AA257">
        <v>3.21</v>
      </c>
    </row>
    <row r="258" spans="1:56" x14ac:dyDescent="0.3">
      <c r="A258" t="s">
        <v>1</v>
      </c>
      <c r="B258" t="s">
        <v>10</v>
      </c>
      <c r="C258" t="s">
        <v>3</v>
      </c>
      <c r="AB258" s="1">
        <v>1947</v>
      </c>
      <c r="AC258" s="1">
        <v>414</v>
      </c>
      <c r="AD258" s="1"/>
      <c r="BD258" s="1"/>
    </row>
    <row r="259" spans="1:56" x14ac:dyDescent="0.3">
      <c r="A259" t="s">
        <v>1</v>
      </c>
      <c r="B259" t="s">
        <v>10</v>
      </c>
      <c r="C259" t="s">
        <v>4</v>
      </c>
      <c r="AB259">
        <v>3.67</v>
      </c>
      <c r="AC259">
        <v>3.67</v>
      </c>
    </row>
    <row r="260" spans="1:56" x14ac:dyDescent="0.3">
      <c r="A260" t="s">
        <v>1</v>
      </c>
      <c r="B260" t="s">
        <v>11</v>
      </c>
      <c r="C260" t="s">
        <v>3</v>
      </c>
      <c r="Z260">
        <v>815</v>
      </c>
      <c r="AA260">
        <v>1673</v>
      </c>
      <c r="AB260" s="1"/>
      <c r="AC260" s="1"/>
      <c r="AD260" s="1"/>
      <c r="BD260" s="1"/>
    </row>
    <row r="261" spans="1:56" x14ac:dyDescent="0.3">
      <c r="A261" t="s">
        <v>1</v>
      </c>
      <c r="B261" t="s">
        <v>11</v>
      </c>
      <c r="C261" t="s">
        <v>4</v>
      </c>
      <c r="Z261">
        <v>3.97</v>
      </c>
      <c r="AA261">
        <v>3.97</v>
      </c>
    </row>
    <row r="262" spans="1:56" x14ac:dyDescent="0.3">
      <c r="A262" t="s">
        <v>1</v>
      </c>
      <c r="B262" t="s">
        <v>12</v>
      </c>
      <c r="C262" t="s">
        <v>3</v>
      </c>
      <c r="AA262">
        <v>1798</v>
      </c>
      <c r="AB262" s="1">
        <v>718</v>
      </c>
      <c r="AC262" s="1"/>
      <c r="AD262" s="1"/>
      <c r="BD262" s="1"/>
    </row>
    <row r="263" spans="1:56" x14ac:dyDescent="0.3">
      <c r="A263" t="s">
        <v>1</v>
      </c>
      <c r="B263" t="s">
        <v>12</v>
      </c>
      <c r="C263" t="s">
        <v>4</v>
      </c>
      <c r="AA263">
        <v>3.97</v>
      </c>
      <c r="AB263">
        <v>3.97</v>
      </c>
    </row>
    <row r="264" spans="1:56" x14ac:dyDescent="0.3">
      <c r="A264" t="s">
        <v>1</v>
      </c>
      <c r="B264" t="s">
        <v>13</v>
      </c>
      <c r="C264" t="s">
        <v>3</v>
      </c>
      <c r="AA264">
        <v>1024</v>
      </c>
      <c r="AB264" s="1">
        <v>1947</v>
      </c>
      <c r="AC264" s="1">
        <v>2022</v>
      </c>
      <c r="AD264" s="1">
        <v>1798</v>
      </c>
      <c r="AE264">
        <v>1947</v>
      </c>
      <c r="AF264">
        <v>2022</v>
      </c>
      <c r="AG264">
        <v>1872</v>
      </c>
      <c r="AH264">
        <v>1798</v>
      </c>
      <c r="AI264">
        <v>1872</v>
      </c>
      <c r="AJ264">
        <v>1798</v>
      </c>
      <c r="AK264">
        <v>1798</v>
      </c>
      <c r="AL264">
        <v>1872</v>
      </c>
      <c r="AM264">
        <v>1798</v>
      </c>
      <c r="AN264">
        <v>1947</v>
      </c>
      <c r="AO264">
        <v>2022</v>
      </c>
      <c r="AP264">
        <v>1798</v>
      </c>
      <c r="AQ264">
        <v>1947</v>
      </c>
      <c r="AR264">
        <v>191</v>
      </c>
      <c r="BD264" s="1"/>
    </row>
    <row r="265" spans="1:56" x14ac:dyDescent="0.3">
      <c r="A265" t="s">
        <v>1</v>
      </c>
      <c r="B265" t="s">
        <v>13</v>
      </c>
      <c r="C265" t="s">
        <v>4</v>
      </c>
      <c r="AA265">
        <v>2.2599999999999998</v>
      </c>
      <c r="AB265">
        <v>2.2599999999999998</v>
      </c>
      <c r="AC265">
        <v>2.2599999999999998</v>
      </c>
      <c r="AD265">
        <v>2.2599999999999998</v>
      </c>
      <c r="AE265">
        <v>2.2599999999999998</v>
      </c>
      <c r="AF265">
        <v>2.2599999999999998</v>
      </c>
      <c r="AG265">
        <v>2.2599999999999998</v>
      </c>
      <c r="AH265">
        <v>2.2599999999999998</v>
      </c>
      <c r="AI265">
        <v>2.2599999999999998</v>
      </c>
      <c r="AJ265">
        <v>2.2599999999999998</v>
      </c>
      <c r="AK265">
        <v>2.2599999999999998</v>
      </c>
      <c r="AL265">
        <v>2.2599999999999998</v>
      </c>
      <c r="AM265">
        <v>2.2599999999999998</v>
      </c>
      <c r="AN265">
        <v>2.2599999999999998</v>
      </c>
      <c r="AO265">
        <v>2.2599999999999998</v>
      </c>
      <c r="AP265">
        <v>2.2599999999999998</v>
      </c>
      <c r="AQ265">
        <v>2.2599999999999998</v>
      </c>
      <c r="AR265">
        <v>2.2599999999999998</v>
      </c>
    </row>
    <row r="266" spans="1:56" x14ac:dyDescent="0.3">
      <c r="A266" t="s">
        <v>1</v>
      </c>
      <c r="B266" t="s">
        <v>14</v>
      </c>
      <c r="C266" t="s">
        <v>3</v>
      </c>
      <c r="X266" s="1"/>
      <c r="Y266" s="1"/>
      <c r="Z266" s="1"/>
      <c r="AA266" s="1"/>
      <c r="AB266" s="1">
        <v>1947</v>
      </c>
      <c r="AC266" s="1">
        <v>2022</v>
      </c>
      <c r="AD266" s="1">
        <v>1798</v>
      </c>
      <c r="AE266" s="1">
        <v>1947</v>
      </c>
      <c r="AF266" s="1">
        <v>2022</v>
      </c>
      <c r="AG266" s="1">
        <v>1873</v>
      </c>
      <c r="AH266" s="1">
        <v>1798</v>
      </c>
      <c r="AI266" s="1">
        <v>1873</v>
      </c>
      <c r="AJ266" s="1">
        <v>1798</v>
      </c>
      <c r="AK266" s="1">
        <v>1798</v>
      </c>
      <c r="AL266" s="1">
        <v>1873</v>
      </c>
      <c r="AM266" s="1">
        <v>1798</v>
      </c>
      <c r="AN266" s="1">
        <v>1947</v>
      </c>
      <c r="AO266">
        <v>2022</v>
      </c>
      <c r="AP266">
        <v>624</v>
      </c>
      <c r="BD266" s="1"/>
    </row>
    <row r="267" spans="1:56" x14ac:dyDescent="0.3">
      <c r="A267" t="s">
        <v>1</v>
      </c>
      <c r="B267" t="s">
        <v>14</v>
      </c>
      <c r="C267" t="s">
        <v>4</v>
      </c>
      <c r="AB267">
        <v>2.12</v>
      </c>
      <c r="AC267">
        <v>2.12</v>
      </c>
      <c r="AD267">
        <v>2.12</v>
      </c>
      <c r="AE267">
        <v>2.12</v>
      </c>
      <c r="AF267">
        <v>2.12</v>
      </c>
      <c r="AG267">
        <v>2.12</v>
      </c>
      <c r="AH267">
        <v>2.12</v>
      </c>
      <c r="AI267">
        <v>2.12</v>
      </c>
      <c r="AJ267">
        <v>2.12</v>
      </c>
      <c r="AK267">
        <v>2.12</v>
      </c>
      <c r="AL267">
        <v>2.12</v>
      </c>
      <c r="AM267">
        <v>2.12</v>
      </c>
      <c r="AN267">
        <v>2.12</v>
      </c>
      <c r="AO267">
        <v>2.12</v>
      </c>
      <c r="AP267">
        <v>2.12</v>
      </c>
    </row>
    <row r="268" spans="1:56" x14ac:dyDescent="0.3">
      <c r="A268" t="s">
        <v>1</v>
      </c>
      <c r="B268" t="s">
        <v>15</v>
      </c>
      <c r="C268" t="s">
        <v>3</v>
      </c>
      <c r="AC268">
        <v>2022</v>
      </c>
      <c r="AD268">
        <v>1149</v>
      </c>
      <c r="AF268" s="1"/>
      <c r="AG268" s="1"/>
      <c r="AH268" s="1"/>
      <c r="AI268" s="1"/>
      <c r="AJ268" s="1"/>
      <c r="AK268" s="1"/>
      <c r="BD268" s="1"/>
    </row>
    <row r="269" spans="1:56" x14ac:dyDescent="0.3">
      <c r="A269" t="s">
        <v>1</v>
      </c>
      <c r="B269" t="s">
        <v>15</v>
      </c>
      <c r="C269" t="s">
        <v>4</v>
      </c>
      <c r="AC269">
        <v>3.97</v>
      </c>
      <c r="AD269">
        <v>3.97</v>
      </c>
    </row>
    <row r="270" spans="1:56" x14ac:dyDescent="0.3">
      <c r="A270" t="s">
        <v>1</v>
      </c>
      <c r="B270" t="s">
        <v>16</v>
      </c>
      <c r="C270" t="s">
        <v>3</v>
      </c>
      <c r="AC270">
        <v>36</v>
      </c>
      <c r="AD270">
        <v>1798</v>
      </c>
      <c r="AE270">
        <v>886</v>
      </c>
      <c r="AG270" s="1"/>
      <c r="AH270" s="1"/>
      <c r="AI270" s="1"/>
      <c r="AJ270" s="1"/>
      <c r="AK270" s="1"/>
      <c r="BD270" s="1"/>
    </row>
    <row r="271" spans="1:56" x14ac:dyDescent="0.3">
      <c r="A271" t="s">
        <v>1</v>
      </c>
      <c r="B271" t="s">
        <v>16</v>
      </c>
      <c r="C271" t="s">
        <v>4</v>
      </c>
      <c r="AC271">
        <v>3.58</v>
      </c>
      <c r="AD271">
        <v>3.58</v>
      </c>
      <c r="AE271">
        <v>3.58</v>
      </c>
    </row>
    <row r="272" spans="1:56" x14ac:dyDescent="0.3">
      <c r="A272" t="s">
        <v>1</v>
      </c>
      <c r="B272" t="s">
        <v>17</v>
      </c>
      <c r="C272" t="s">
        <v>3</v>
      </c>
      <c r="AD272">
        <v>1204</v>
      </c>
      <c r="AE272" s="1"/>
      <c r="AF272" s="1"/>
      <c r="AG272" s="1"/>
      <c r="BD272" s="1"/>
    </row>
    <row r="273" spans="1:56" x14ac:dyDescent="0.3">
      <c r="A273" t="s">
        <v>1</v>
      </c>
      <c r="B273" t="s">
        <v>17</v>
      </c>
      <c r="C273" t="s">
        <v>4</v>
      </c>
      <c r="AD273">
        <v>1.79</v>
      </c>
    </row>
    <row r="274" spans="1:56" x14ac:dyDescent="0.3">
      <c r="A274" t="s">
        <v>1</v>
      </c>
      <c r="B274" t="s">
        <v>18</v>
      </c>
      <c r="C274" t="s">
        <v>3</v>
      </c>
      <c r="AD274">
        <v>1798</v>
      </c>
      <c r="AE274">
        <v>309</v>
      </c>
      <c r="AG274" s="1"/>
      <c r="AH274" s="1"/>
      <c r="AI274" s="1"/>
      <c r="AJ274" s="1"/>
      <c r="BD274" s="1"/>
    </row>
    <row r="275" spans="1:56" x14ac:dyDescent="0.3">
      <c r="A275" t="s">
        <v>1</v>
      </c>
      <c r="B275" t="s">
        <v>18</v>
      </c>
      <c r="C275" t="s">
        <v>4</v>
      </c>
      <c r="AD275">
        <v>2.4900000000000002</v>
      </c>
      <c r="AE275">
        <v>2.4900000000000002</v>
      </c>
    </row>
    <row r="276" spans="1:56" x14ac:dyDescent="0.3">
      <c r="A276" t="s">
        <v>1</v>
      </c>
      <c r="B276" t="s">
        <v>19</v>
      </c>
      <c r="C276" t="s">
        <v>3</v>
      </c>
      <c r="AD276">
        <v>1798</v>
      </c>
      <c r="AE276" s="1">
        <v>1947</v>
      </c>
      <c r="AF276" s="1">
        <v>2022</v>
      </c>
      <c r="AG276" s="1">
        <v>1873</v>
      </c>
      <c r="AH276" s="1">
        <v>1798</v>
      </c>
      <c r="AI276" s="1">
        <v>1873</v>
      </c>
      <c r="AJ276" s="1">
        <v>1798</v>
      </c>
      <c r="AK276">
        <v>1798</v>
      </c>
      <c r="AL276">
        <v>407</v>
      </c>
      <c r="BD276" s="1"/>
    </row>
    <row r="277" spans="1:56" x14ac:dyDescent="0.3">
      <c r="A277" t="s">
        <v>1</v>
      </c>
      <c r="B277" t="s">
        <v>19</v>
      </c>
      <c r="C277" t="s">
        <v>4</v>
      </c>
      <c r="AD277">
        <v>2.02</v>
      </c>
      <c r="AE277">
        <v>2.02</v>
      </c>
      <c r="AF277">
        <v>2.02</v>
      </c>
      <c r="AG277">
        <v>2.02</v>
      </c>
      <c r="AH277">
        <v>2.02</v>
      </c>
      <c r="AI277">
        <v>2.02</v>
      </c>
      <c r="AJ277">
        <v>2.02</v>
      </c>
      <c r="AK277">
        <v>2.02</v>
      </c>
      <c r="AL277">
        <v>2.02</v>
      </c>
    </row>
    <row r="278" spans="1:56" x14ac:dyDescent="0.3">
      <c r="A278" t="s">
        <v>1</v>
      </c>
      <c r="B278" t="s">
        <v>20</v>
      </c>
      <c r="C278" t="s">
        <v>3</v>
      </c>
      <c r="AD278">
        <v>620</v>
      </c>
      <c r="AE278" s="1">
        <v>1947</v>
      </c>
      <c r="AF278" s="1">
        <v>2022</v>
      </c>
      <c r="AG278" s="1">
        <v>1872</v>
      </c>
      <c r="AH278" s="1">
        <v>1798</v>
      </c>
      <c r="AI278" s="1">
        <v>1872</v>
      </c>
      <c r="AJ278" s="1">
        <v>1798</v>
      </c>
      <c r="AK278" s="1">
        <v>1527</v>
      </c>
      <c r="AL278" s="1"/>
      <c r="AM278" s="1"/>
      <c r="BD278" s="1"/>
    </row>
    <row r="279" spans="1:56" x14ac:dyDescent="0.3">
      <c r="A279" t="s">
        <v>1</v>
      </c>
      <c r="B279" t="s">
        <v>20</v>
      </c>
      <c r="C279" t="s">
        <v>4</v>
      </c>
      <c r="AD279">
        <v>2.12</v>
      </c>
      <c r="AE279">
        <v>2.12</v>
      </c>
      <c r="AF279">
        <v>2.12</v>
      </c>
      <c r="AG279">
        <v>2.12</v>
      </c>
      <c r="AH279">
        <v>2.12</v>
      </c>
      <c r="AI279">
        <v>2.12</v>
      </c>
      <c r="AJ279">
        <v>2.12</v>
      </c>
      <c r="AK279">
        <v>2.12</v>
      </c>
    </row>
    <row r="280" spans="1:56" x14ac:dyDescent="0.3">
      <c r="A280" t="s">
        <v>1</v>
      </c>
      <c r="B280" t="s">
        <v>21</v>
      </c>
      <c r="C280" t="s">
        <v>3</v>
      </c>
      <c r="AD280">
        <v>1798</v>
      </c>
      <c r="AE280" s="1">
        <v>1947</v>
      </c>
      <c r="AF280" s="1">
        <v>2022</v>
      </c>
      <c r="AG280">
        <v>200</v>
      </c>
      <c r="BD280" s="1"/>
    </row>
    <row r="281" spans="1:56" x14ac:dyDescent="0.3">
      <c r="A281" t="s">
        <v>1</v>
      </c>
      <c r="B281" t="s">
        <v>21</v>
      </c>
      <c r="C281" t="s">
        <v>4</v>
      </c>
      <c r="AD281">
        <v>3.97</v>
      </c>
      <c r="AE281">
        <v>3.97</v>
      </c>
      <c r="AF281">
        <v>3.97</v>
      </c>
      <c r="AG281">
        <v>3.97</v>
      </c>
    </row>
    <row r="282" spans="1:56" x14ac:dyDescent="0.3">
      <c r="A282" t="s">
        <v>1</v>
      </c>
      <c r="B282" t="s">
        <v>22</v>
      </c>
      <c r="C282" t="s">
        <v>3</v>
      </c>
      <c r="AE282" s="1">
        <v>1947</v>
      </c>
      <c r="AF282" s="1">
        <v>2022</v>
      </c>
      <c r="AG282">
        <v>275</v>
      </c>
      <c r="BD282" s="1"/>
    </row>
    <row r="283" spans="1:56" x14ac:dyDescent="0.3">
      <c r="A283" t="s">
        <v>1</v>
      </c>
      <c r="B283" t="s">
        <v>22</v>
      </c>
      <c r="C283" t="s">
        <v>4</v>
      </c>
      <c r="AE283">
        <v>3.97</v>
      </c>
      <c r="AF283">
        <v>3.97</v>
      </c>
      <c r="AG283">
        <v>3.97</v>
      </c>
    </row>
    <row r="284" spans="1:56" x14ac:dyDescent="0.3">
      <c r="A284" t="s">
        <v>1</v>
      </c>
      <c r="B284" t="s">
        <v>23</v>
      </c>
      <c r="C284" t="s">
        <v>3</v>
      </c>
      <c r="AD284" s="1">
        <v>1798</v>
      </c>
      <c r="AE284" s="1">
        <v>1947</v>
      </c>
      <c r="AF284">
        <v>1336</v>
      </c>
      <c r="BD284" s="1"/>
    </row>
    <row r="285" spans="1:56" x14ac:dyDescent="0.3">
      <c r="A285" t="s">
        <v>1</v>
      </c>
      <c r="B285" t="s">
        <v>23</v>
      </c>
      <c r="C285" t="s">
        <v>4</v>
      </c>
      <c r="AD285">
        <v>3.05</v>
      </c>
      <c r="AE285">
        <v>3.05</v>
      </c>
      <c r="AF285">
        <v>3.05</v>
      </c>
    </row>
    <row r="286" spans="1:56" x14ac:dyDescent="0.3">
      <c r="A286" t="s">
        <v>1</v>
      </c>
      <c r="B286" t="s">
        <v>24</v>
      </c>
      <c r="C286" t="s">
        <v>3</v>
      </c>
      <c r="AD286">
        <v>1798</v>
      </c>
      <c r="AE286">
        <v>1947</v>
      </c>
      <c r="AF286">
        <v>1628</v>
      </c>
      <c r="AG286" s="1"/>
      <c r="AH286" s="1"/>
      <c r="BD286" s="1"/>
    </row>
    <row r="287" spans="1:56" x14ac:dyDescent="0.3">
      <c r="A287" t="s">
        <v>1</v>
      </c>
      <c r="B287" t="s">
        <v>24</v>
      </c>
      <c r="C287" t="s">
        <v>4</v>
      </c>
      <c r="AD287">
        <v>3.97</v>
      </c>
      <c r="AE287">
        <v>3.97</v>
      </c>
      <c r="AF287">
        <v>3.97</v>
      </c>
    </row>
    <row r="288" spans="1:56" x14ac:dyDescent="0.3">
      <c r="A288" t="s">
        <v>25</v>
      </c>
      <c r="B288" t="s">
        <v>25</v>
      </c>
      <c r="C288" t="s">
        <v>3</v>
      </c>
      <c r="Z288">
        <v>2688</v>
      </c>
      <c r="AA288">
        <v>5154</v>
      </c>
      <c r="AB288">
        <v>10455</v>
      </c>
      <c r="AC288">
        <v>9206</v>
      </c>
      <c r="AD288">
        <v>19339</v>
      </c>
      <c r="AE288" s="1">
        <v>22139</v>
      </c>
      <c r="AF288" s="1">
        <v>16817</v>
      </c>
      <c r="AG288" s="1">
        <v>7966</v>
      </c>
      <c r="AH288">
        <v>7190</v>
      </c>
      <c r="AI288">
        <v>7490</v>
      </c>
      <c r="AJ288">
        <v>7190</v>
      </c>
      <c r="AK288">
        <v>6920</v>
      </c>
      <c r="AL288">
        <v>4152</v>
      </c>
      <c r="AM288">
        <v>3595</v>
      </c>
      <c r="AN288">
        <v>3895</v>
      </c>
      <c r="AO288">
        <v>4045</v>
      </c>
      <c r="AP288">
        <v>2421</v>
      </c>
      <c r="AQ288">
        <v>1947</v>
      </c>
      <c r="AR288">
        <v>191</v>
      </c>
      <c r="BD288" s="1"/>
    </row>
    <row r="289" spans="1:56" x14ac:dyDescent="0.3">
      <c r="A289" t="s">
        <v>25</v>
      </c>
      <c r="B289" t="s">
        <v>25</v>
      </c>
      <c r="C289" t="s">
        <v>4</v>
      </c>
      <c r="Z289">
        <v>3.44</v>
      </c>
      <c r="AA289">
        <v>3.54</v>
      </c>
      <c r="AB289">
        <v>2.88</v>
      </c>
      <c r="AC289">
        <v>2.89</v>
      </c>
      <c r="AD289">
        <v>3</v>
      </c>
      <c r="AE289">
        <v>3.21</v>
      </c>
      <c r="AF289">
        <v>3.01</v>
      </c>
      <c r="AG289">
        <v>2.2400000000000002</v>
      </c>
      <c r="AH289">
        <v>2.13</v>
      </c>
      <c r="AI289">
        <v>2.13</v>
      </c>
      <c r="AJ289">
        <v>2.13</v>
      </c>
      <c r="AK289">
        <v>2.13</v>
      </c>
      <c r="AL289">
        <v>2.17</v>
      </c>
      <c r="AM289">
        <v>2.19</v>
      </c>
      <c r="AN289">
        <v>2.19</v>
      </c>
      <c r="AO289">
        <v>2.19</v>
      </c>
      <c r="AP289">
        <v>2.23</v>
      </c>
      <c r="AQ289">
        <v>2.2599999999999998</v>
      </c>
      <c r="AR289">
        <v>2.2599999999999998</v>
      </c>
    </row>
    <row r="290" spans="1:56" x14ac:dyDescent="0.3">
      <c r="A290" t="s">
        <v>26</v>
      </c>
      <c r="B290" t="s">
        <v>27</v>
      </c>
      <c r="C290" t="s">
        <v>3</v>
      </c>
      <c r="AE290" s="1"/>
      <c r="AF290" s="1">
        <v>1899</v>
      </c>
      <c r="AG290" s="1">
        <v>1872</v>
      </c>
      <c r="AH290" s="1">
        <v>1798</v>
      </c>
      <c r="AI290">
        <v>1872</v>
      </c>
      <c r="AJ290">
        <v>1798</v>
      </c>
      <c r="AK290">
        <v>1798</v>
      </c>
      <c r="AL290">
        <v>355</v>
      </c>
      <c r="BD290" s="1"/>
    </row>
    <row r="291" spans="1:56" x14ac:dyDescent="0.3">
      <c r="A291" t="s">
        <v>26</v>
      </c>
      <c r="B291" t="s">
        <v>27</v>
      </c>
      <c r="C291" t="s">
        <v>4</v>
      </c>
      <c r="AF291">
        <v>2.77</v>
      </c>
      <c r="AG291">
        <v>2.77</v>
      </c>
      <c r="AH291">
        <v>2.77</v>
      </c>
      <c r="AI291">
        <v>2.77</v>
      </c>
      <c r="AJ291">
        <v>2.77</v>
      </c>
      <c r="AK291">
        <v>2.77</v>
      </c>
      <c r="AL291">
        <v>2.77</v>
      </c>
    </row>
    <row r="292" spans="1:56" x14ac:dyDescent="0.3">
      <c r="A292" t="s">
        <v>26</v>
      </c>
      <c r="B292" t="s">
        <v>28</v>
      </c>
      <c r="C292" t="s">
        <v>3</v>
      </c>
      <c r="AD292" s="1"/>
      <c r="AI292">
        <v>1873</v>
      </c>
      <c r="AJ292">
        <v>1798</v>
      </c>
      <c r="AK292">
        <v>1798</v>
      </c>
      <c r="AL292">
        <v>1873</v>
      </c>
      <c r="AM292">
        <v>1798</v>
      </c>
      <c r="AN292">
        <v>371</v>
      </c>
      <c r="BD292" s="1"/>
    </row>
    <row r="293" spans="1:56" x14ac:dyDescent="0.3">
      <c r="A293" t="s">
        <v>26</v>
      </c>
      <c r="B293" t="s">
        <v>28</v>
      </c>
      <c r="C293" t="s">
        <v>4</v>
      </c>
      <c r="AI293">
        <v>3.19</v>
      </c>
      <c r="AJ293">
        <v>3.19</v>
      </c>
      <c r="AK293">
        <v>3.19</v>
      </c>
      <c r="AL293">
        <v>3.19</v>
      </c>
      <c r="AM293">
        <v>3.19</v>
      </c>
      <c r="AN293">
        <v>3.19</v>
      </c>
    </row>
    <row r="294" spans="1:56" x14ac:dyDescent="0.3">
      <c r="A294" t="s">
        <v>26</v>
      </c>
      <c r="B294" t="s">
        <v>29</v>
      </c>
      <c r="C294" t="s">
        <v>3</v>
      </c>
      <c r="AE294" s="1"/>
      <c r="AH294">
        <v>1798</v>
      </c>
      <c r="AI294">
        <v>1873</v>
      </c>
      <c r="AJ294">
        <v>1798</v>
      </c>
      <c r="AK294">
        <v>293</v>
      </c>
      <c r="BD294" s="1"/>
    </row>
    <row r="295" spans="1:56" x14ac:dyDescent="0.3">
      <c r="A295" t="s">
        <v>26</v>
      </c>
      <c r="B295" t="s">
        <v>29</v>
      </c>
      <c r="C295" t="s">
        <v>4</v>
      </c>
      <c r="AH295">
        <v>1.1399999999999999</v>
      </c>
      <c r="AI295">
        <v>1.1399999999999999</v>
      </c>
      <c r="AJ295">
        <v>1.1399999999999999</v>
      </c>
      <c r="AK295">
        <v>1.1399999999999999</v>
      </c>
    </row>
    <row r="296" spans="1:56" x14ac:dyDescent="0.3">
      <c r="A296" t="s">
        <v>26</v>
      </c>
      <c r="B296" t="s">
        <v>30</v>
      </c>
      <c r="C296" t="s">
        <v>3</v>
      </c>
      <c r="AD296" s="1"/>
      <c r="AE296" s="1"/>
      <c r="AF296" s="1">
        <v>1848</v>
      </c>
      <c r="AG296">
        <v>1873</v>
      </c>
      <c r="AH296">
        <v>1798</v>
      </c>
      <c r="AI296">
        <v>1873</v>
      </c>
      <c r="AJ296">
        <v>1004</v>
      </c>
      <c r="BD296" s="1"/>
    </row>
    <row r="297" spans="1:56" x14ac:dyDescent="0.3">
      <c r="A297" t="s">
        <v>26</v>
      </c>
      <c r="B297" t="s">
        <v>30</v>
      </c>
      <c r="C297" t="s">
        <v>4</v>
      </c>
      <c r="AF297">
        <v>2.46</v>
      </c>
      <c r="AG297">
        <v>2.46</v>
      </c>
      <c r="AH297">
        <v>2.46</v>
      </c>
      <c r="AI297">
        <v>2.46</v>
      </c>
      <c r="AJ297">
        <v>2.46</v>
      </c>
    </row>
    <row r="298" spans="1:56" x14ac:dyDescent="0.3">
      <c r="A298" t="s">
        <v>26</v>
      </c>
      <c r="B298" t="s">
        <v>31</v>
      </c>
      <c r="C298" t="s">
        <v>3</v>
      </c>
      <c r="AD298" s="1"/>
      <c r="AE298" s="1"/>
      <c r="AF298" s="1"/>
      <c r="AG298" s="1"/>
      <c r="AH298" s="1"/>
      <c r="AI298" s="1">
        <v>1872</v>
      </c>
      <c r="AJ298" s="1">
        <v>1798</v>
      </c>
      <c r="AK298" s="1">
        <v>1798</v>
      </c>
      <c r="AL298" s="1">
        <v>1872</v>
      </c>
      <c r="AM298" s="1">
        <v>1798</v>
      </c>
      <c r="AN298">
        <v>1947</v>
      </c>
      <c r="AO298">
        <v>128</v>
      </c>
      <c r="BD298" s="1"/>
    </row>
    <row r="299" spans="1:56" x14ac:dyDescent="0.3">
      <c r="A299" t="s">
        <v>26</v>
      </c>
      <c r="B299" t="s">
        <v>31</v>
      </c>
      <c r="C299" t="s">
        <v>4</v>
      </c>
      <c r="AI299">
        <v>1.95</v>
      </c>
      <c r="AJ299">
        <v>1.95</v>
      </c>
      <c r="AK299">
        <v>1.95</v>
      </c>
      <c r="AL299">
        <v>1.95</v>
      </c>
      <c r="AM299">
        <v>1.95</v>
      </c>
      <c r="AN299">
        <v>1.95</v>
      </c>
      <c r="AO299">
        <v>1.95</v>
      </c>
    </row>
    <row r="300" spans="1:56" x14ac:dyDescent="0.3">
      <c r="A300" t="s">
        <v>26</v>
      </c>
      <c r="B300" t="s">
        <v>32</v>
      </c>
      <c r="C300" t="s">
        <v>3</v>
      </c>
      <c r="AH300" s="1">
        <v>64</v>
      </c>
      <c r="AI300" s="1">
        <v>1873</v>
      </c>
      <c r="AJ300" s="1">
        <v>1798</v>
      </c>
      <c r="AK300">
        <v>1798</v>
      </c>
      <c r="AL300">
        <v>1873</v>
      </c>
      <c r="AM300">
        <v>1798</v>
      </c>
      <c r="AN300">
        <v>1947</v>
      </c>
      <c r="AO300">
        <v>2022</v>
      </c>
      <c r="AP300">
        <v>1798</v>
      </c>
      <c r="AQ300">
        <v>1679</v>
      </c>
      <c r="BD300" s="1"/>
    </row>
    <row r="301" spans="1:56" x14ac:dyDescent="0.3">
      <c r="A301" t="s">
        <v>26</v>
      </c>
      <c r="B301" t="s">
        <v>32</v>
      </c>
      <c r="C301" t="s">
        <v>4</v>
      </c>
      <c r="AH301">
        <v>1.94</v>
      </c>
      <c r="AI301">
        <v>1.94</v>
      </c>
      <c r="AJ301">
        <v>1.94</v>
      </c>
      <c r="AK301">
        <v>1.94</v>
      </c>
      <c r="AL301">
        <v>1.94</v>
      </c>
      <c r="AM301">
        <v>1.94</v>
      </c>
      <c r="AN301">
        <v>1.94</v>
      </c>
      <c r="AO301">
        <v>1.94</v>
      </c>
      <c r="AP301">
        <v>1.94</v>
      </c>
      <c r="AQ301">
        <v>1.94</v>
      </c>
    </row>
    <row r="302" spans="1:56" x14ac:dyDescent="0.3">
      <c r="A302" t="s">
        <v>26</v>
      </c>
      <c r="B302" t="s">
        <v>33</v>
      </c>
      <c r="C302" t="s">
        <v>3</v>
      </c>
      <c r="AE302">
        <v>933</v>
      </c>
      <c r="AF302">
        <v>2022</v>
      </c>
      <c r="AG302">
        <v>1873</v>
      </c>
      <c r="AH302">
        <v>145</v>
      </c>
      <c r="AI302" s="1"/>
      <c r="AJ302" s="1"/>
      <c r="AK302" s="1"/>
      <c r="BD302" s="1"/>
    </row>
    <row r="303" spans="1:56" x14ac:dyDescent="0.3">
      <c r="A303" t="s">
        <v>26</v>
      </c>
      <c r="B303" t="s">
        <v>33</v>
      </c>
      <c r="C303" t="s">
        <v>4</v>
      </c>
      <c r="AE303">
        <v>1.83</v>
      </c>
      <c r="AF303">
        <v>1.83</v>
      </c>
      <c r="AG303">
        <v>1.83</v>
      </c>
      <c r="AH303">
        <v>1.83</v>
      </c>
    </row>
    <row r="304" spans="1:56" x14ac:dyDescent="0.3">
      <c r="A304" t="s">
        <v>26</v>
      </c>
      <c r="B304" t="s">
        <v>34</v>
      </c>
      <c r="C304" t="s">
        <v>3</v>
      </c>
      <c r="AG304">
        <v>1872</v>
      </c>
      <c r="AH304">
        <v>1798</v>
      </c>
      <c r="AI304">
        <v>473</v>
      </c>
      <c r="AM304" s="1"/>
      <c r="BD304" s="1"/>
    </row>
    <row r="305" spans="1:56" x14ac:dyDescent="0.3">
      <c r="A305" t="s">
        <v>26</v>
      </c>
      <c r="B305" t="s">
        <v>34</v>
      </c>
      <c r="C305" t="s">
        <v>4</v>
      </c>
      <c r="AG305">
        <v>1.93</v>
      </c>
      <c r="AH305">
        <v>1.93</v>
      </c>
      <c r="AI305">
        <v>1.93</v>
      </c>
    </row>
    <row r="306" spans="1:56" x14ac:dyDescent="0.3">
      <c r="A306" t="s">
        <v>26</v>
      </c>
      <c r="B306" t="s">
        <v>35</v>
      </c>
      <c r="C306" t="s">
        <v>3</v>
      </c>
      <c r="AG306">
        <v>1872</v>
      </c>
      <c r="AH306">
        <v>1489</v>
      </c>
      <c r="AL306" s="1"/>
      <c r="BD306" s="1"/>
    </row>
    <row r="307" spans="1:56" x14ac:dyDescent="0.3">
      <c r="A307" t="s">
        <v>26</v>
      </c>
      <c r="B307" t="s">
        <v>35</v>
      </c>
      <c r="C307" t="s">
        <v>4</v>
      </c>
      <c r="AG307">
        <v>3.76</v>
      </c>
      <c r="AH307">
        <v>3.76</v>
      </c>
    </row>
    <row r="308" spans="1:56" x14ac:dyDescent="0.3">
      <c r="A308" t="s">
        <v>26</v>
      </c>
      <c r="B308" t="s">
        <v>36</v>
      </c>
      <c r="C308" t="s">
        <v>3</v>
      </c>
      <c r="AG308">
        <v>1873</v>
      </c>
      <c r="AH308">
        <v>1798</v>
      </c>
      <c r="AI308">
        <v>675</v>
      </c>
      <c r="AK308" s="1"/>
      <c r="AL308" s="1"/>
      <c r="BD308" s="1"/>
    </row>
    <row r="309" spans="1:56" x14ac:dyDescent="0.3">
      <c r="A309" t="s">
        <v>26</v>
      </c>
      <c r="B309" t="s">
        <v>36</v>
      </c>
      <c r="C309" t="s">
        <v>4</v>
      </c>
      <c r="AG309">
        <v>3.21</v>
      </c>
      <c r="AH309">
        <v>3.21</v>
      </c>
      <c r="AI309">
        <v>3.21</v>
      </c>
    </row>
    <row r="310" spans="1:56" x14ac:dyDescent="0.3">
      <c r="A310" t="s">
        <v>26</v>
      </c>
      <c r="B310" t="s">
        <v>37</v>
      </c>
      <c r="C310" t="s">
        <v>3</v>
      </c>
      <c r="AG310">
        <v>1872</v>
      </c>
      <c r="AH310">
        <v>1798</v>
      </c>
      <c r="AI310" s="1">
        <v>1872</v>
      </c>
      <c r="AJ310">
        <v>1553</v>
      </c>
      <c r="BD310" s="1"/>
    </row>
    <row r="311" spans="1:56" x14ac:dyDescent="0.3">
      <c r="A311" t="s">
        <v>26</v>
      </c>
      <c r="B311" t="s">
        <v>37</v>
      </c>
      <c r="C311" t="s">
        <v>4</v>
      </c>
      <c r="AG311">
        <v>3.93</v>
      </c>
      <c r="AH311">
        <v>3.93</v>
      </c>
      <c r="AI311">
        <v>3.93</v>
      </c>
      <c r="AJ311">
        <v>3.93</v>
      </c>
    </row>
    <row r="312" spans="1:56" x14ac:dyDescent="0.3">
      <c r="A312" t="s">
        <v>26</v>
      </c>
      <c r="B312" t="s">
        <v>38</v>
      </c>
      <c r="C312" t="s">
        <v>3</v>
      </c>
      <c r="AG312">
        <v>1872</v>
      </c>
      <c r="AH312">
        <v>1798</v>
      </c>
      <c r="AI312">
        <v>1872</v>
      </c>
      <c r="AJ312">
        <v>1760</v>
      </c>
      <c r="BD312" s="1"/>
    </row>
    <row r="313" spans="1:56" x14ac:dyDescent="0.3">
      <c r="A313" t="s">
        <v>26</v>
      </c>
      <c r="B313" t="s">
        <v>38</v>
      </c>
      <c r="C313" t="s">
        <v>4</v>
      </c>
      <c r="AG313">
        <v>3.72</v>
      </c>
      <c r="AH313">
        <v>3.72</v>
      </c>
      <c r="AI313">
        <v>3.72</v>
      </c>
      <c r="AJ313">
        <v>3.72</v>
      </c>
    </row>
    <row r="314" spans="1:56" x14ac:dyDescent="0.3">
      <c r="A314" t="s">
        <v>26</v>
      </c>
      <c r="B314" t="s">
        <v>39</v>
      </c>
      <c r="C314" t="s">
        <v>3</v>
      </c>
      <c r="AG314">
        <v>489</v>
      </c>
      <c r="AH314">
        <v>1301</v>
      </c>
      <c r="AK314" s="1"/>
      <c r="BD314" s="1"/>
    </row>
    <row r="315" spans="1:56" x14ac:dyDescent="0.3">
      <c r="A315" t="s">
        <v>26</v>
      </c>
      <c r="B315" t="s">
        <v>39</v>
      </c>
      <c r="C315" t="s">
        <v>4</v>
      </c>
      <c r="AG315">
        <v>2.4</v>
      </c>
      <c r="AH315">
        <v>2.4</v>
      </c>
    </row>
    <row r="316" spans="1:56" x14ac:dyDescent="0.3">
      <c r="A316" t="s">
        <v>26</v>
      </c>
      <c r="B316" t="s">
        <v>40</v>
      </c>
      <c r="C316" t="s">
        <v>3</v>
      </c>
      <c r="AH316">
        <v>1798</v>
      </c>
      <c r="AI316">
        <v>721</v>
      </c>
      <c r="AL316" s="1"/>
      <c r="BD316" s="1"/>
    </row>
    <row r="317" spans="1:56" x14ac:dyDescent="0.3">
      <c r="A317" t="s">
        <v>26</v>
      </c>
      <c r="B317" t="s">
        <v>40</v>
      </c>
      <c r="C317" t="s">
        <v>4</v>
      </c>
      <c r="AH317">
        <v>1.99</v>
      </c>
      <c r="AI317">
        <v>1.99</v>
      </c>
    </row>
    <row r="318" spans="1:56" x14ac:dyDescent="0.3">
      <c r="A318" t="s">
        <v>26</v>
      </c>
      <c r="B318" t="s">
        <v>41</v>
      </c>
      <c r="C318" t="s">
        <v>3</v>
      </c>
      <c r="AE318">
        <v>1947</v>
      </c>
      <c r="AF318">
        <v>2022</v>
      </c>
      <c r="AG318">
        <v>357</v>
      </c>
      <c r="AJ318" s="1"/>
      <c r="BD318" s="1"/>
    </row>
    <row r="319" spans="1:56" x14ac:dyDescent="0.3">
      <c r="A319" t="s">
        <v>26</v>
      </c>
      <c r="B319" t="s">
        <v>41</v>
      </c>
      <c r="C319" t="s">
        <v>4</v>
      </c>
      <c r="AE319">
        <v>1.8</v>
      </c>
      <c r="AF319">
        <v>1.8</v>
      </c>
      <c r="AG319">
        <v>1.8</v>
      </c>
    </row>
    <row r="320" spans="1:56" x14ac:dyDescent="0.3">
      <c r="A320" t="s">
        <v>42</v>
      </c>
      <c r="B320" t="s">
        <v>42</v>
      </c>
      <c r="C320" t="s">
        <v>3</v>
      </c>
      <c r="AE320">
        <v>2880</v>
      </c>
      <c r="AF320">
        <v>7791</v>
      </c>
      <c r="AG320">
        <v>15826</v>
      </c>
      <c r="AH320">
        <v>17380</v>
      </c>
      <c r="AI320">
        <v>16849</v>
      </c>
      <c r="AJ320" s="1">
        <v>13305</v>
      </c>
      <c r="AK320">
        <v>7484</v>
      </c>
      <c r="AL320">
        <v>5972</v>
      </c>
      <c r="AM320">
        <v>5393</v>
      </c>
      <c r="AN320">
        <v>4266</v>
      </c>
      <c r="AO320">
        <v>2150</v>
      </c>
      <c r="AP320">
        <v>1798</v>
      </c>
      <c r="AQ320">
        <v>1679</v>
      </c>
      <c r="BD320" s="1"/>
    </row>
    <row r="321" spans="1:56" x14ac:dyDescent="0.3">
      <c r="A321" t="s">
        <v>42</v>
      </c>
      <c r="B321" t="s">
        <v>42</v>
      </c>
      <c r="C321" t="s">
        <v>4</v>
      </c>
      <c r="AE321">
        <v>1.81</v>
      </c>
      <c r="AF321">
        <v>2.2000000000000002</v>
      </c>
      <c r="AG321">
        <v>2.91</v>
      </c>
      <c r="AH321">
        <v>2.71</v>
      </c>
      <c r="AI321">
        <v>2.61</v>
      </c>
      <c r="AJ321">
        <v>2.62</v>
      </c>
      <c r="AK321">
        <v>2.41</v>
      </c>
      <c r="AL321">
        <v>2.38</v>
      </c>
      <c r="AM321">
        <v>2.36</v>
      </c>
      <c r="AN321">
        <v>2.0499999999999998</v>
      </c>
      <c r="AO321">
        <v>1.94</v>
      </c>
      <c r="AP321">
        <v>1.94</v>
      </c>
      <c r="AQ321">
        <v>1.94</v>
      </c>
    </row>
    <row r="322" spans="1:56" x14ac:dyDescent="0.3">
      <c r="A322" t="s">
        <v>43</v>
      </c>
      <c r="B322" t="s">
        <v>44</v>
      </c>
      <c r="C322" t="s">
        <v>3</v>
      </c>
      <c r="AH322" s="1"/>
      <c r="AI322" s="1"/>
      <c r="AL322">
        <v>1872</v>
      </c>
      <c r="AM322">
        <v>1798</v>
      </c>
      <c r="AN322">
        <v>1393</v>
      </c>
      <c r="BD322" s="1"/>
    </row>
    <row r="323" spans="1:56" x14ac:dyDescent="0.3">
      <c r="A323" t="s">
        <v>43</v>
      </c>
      <c r="B323" t="s">
        <v>44</v>
      </c>
      <c r="C323" t="s">
        <v>4</v>
      </c>
      <c r="AL323">
        <v>2.91</v>
      </c>
      <c r="AM323">
        <v>2.91</v>
      </c>
      <c r="AN323">
        <v>2.91</v>
      </c>
    </row>
    <row r="324" spans="1:56" x14ac:dyDescent="0.3">
      <c r="A324" t="s">
        <v>43</v>
      </c>
      <c r="B324" t="s">
        <v>45</v>
      </c>
      <c r="C324" t="s">
        <v>3</v>
      </c>
      <c r="AH324" s="1"/>
      <c r="AI324" s="1"/>
      <c r="AJ324" s="1">
        <v>1798</v>
      </c>
      <c r="AK324">
        <v>1798</v>
      </c>
      <c r="AL324">
        <v>1224</v>
      </c>
      <c r="BD324" s="1"/>
    </row>
    <row r="325" spans="1:56" x14ac:dyDescent="0.3">
      <c r="A325" t="s">
        <v>43</v>
      </c>
      <c r="B325" t="s">
        <v>45</v>
      </c>
      <c r="C325" t="s">
        <v>4</v>
      </c>
      <c r="AJ325">
        <v>3.39</v>
      </c>
      <c r="AK325">
        <v>3.39</v>
      </c>
      <c r="AL325">
        <v>3.39</v>
      </c>
    </row>
    <row r="326" spans="1:56" x14ac:dyDescent="0.3">
      <c r="A326" t="s">
        <v>43</v>
      </c>
      <c r="B326" t="s">
        <v>46</v>
      </c>
      <c r="C326" t="s">
        <v>3</v>
      </c>
      <c r="AH326" s="1"/>
      <c r="AI326" s="1"/>
      <c r="AJ326" s="1"/>
      <c r="AK326" s="1"/>
      <c r="AL326" s="1"/>
      <c r="AM326" s="1"/>
      <c r="AO326">
        <v>1742</v>
      </c>
      <c r="BD326" s="1"/>
    </row>
    <row r="327" spans="1:56" x14ac:dyDescent="0.3">
      <c r="A327" t="s">
        <v>43</v>
      </c>
      <c r="B327" t="s">
        <v>46</v>
      </c>
      <c r="C327" t="s">
        <v>4</v>
      </c>
      <c r="AO327">
        <v>2.87</v>
      </c>
    </row>
    <row r="328" spans="1:56" x14ac:dyDescent="0.3">
      <c r="A328" t="s">
        <v>43</v>
      </c>
      <c r="B328" t="s">
        <v>47</v>
      </c>
      <c r="C328" t="s">
        <v>3</v>
      </c>
      <c r="AJ328" s="1"/>
      <c r="AK328" s="1"/>
      <c r="AL328" s="1"/>
      <c r="AO328">
        <v>1659</v>
      </c>
      <c r="BD328" s="1"/>
    </row>
    <row r="329" spans="1:56" x14ac:dyDescent="0.3">
      <c r="A329" t="s">
        <v>43</v>
      </c>
      <c r="B329" t="s">
        <v>47</v>
      </c>
      <c r="C329" t="s">
        <v>4</v>
      </c>
      <c r="AO329">
        <v>3.97</v>
      </c>
    </row>
    <row r="330" spans="1:56" x14ac:dyDescent="0.3">
      <c r="A330" t="s">
        <v>43</v>
      </c>
      <c r="B330" t="s">
        <v>48</v>
      </c>
      <c r="C330" t="s">
        <v>3</v>
      </c>
      <c r="AL330" s="1"/>
      <c r="AM330" s="1">
        <v>1798</v>
      </c>
      <c r="AN330" s="1">
        <v>1521</v>
      </c>
      <c r="BD330" s="1"/>
    </row>
    <row r="331" spans="1:56" x14ac:dyDescent="0.3">
      <c r="A331" t="s">
        <v>43</v>
      </c>
      <c r="B331" t="s">
        <v>48</v>
      </c>
      <c r="C331" t="s">
        <v>4</v>
      </c>
      <c r="AM331">
        <v>3.97</v>
      </c>
      <c r="AN331">
        <v>3.97</v>
      </c>
    </row>
    <row r="332" spans="1:56" x14ac:dyDescent="0.3">
      <c r="A332" t="s">
        <v>43</v>
      </c>
      <c r="B332" t="s">
        <v>49</v>
      </c>
      <c r="C332" t="s">
        <v>3</v>
      </c>
      <c r="AJ332" s="1"/>
      <c r="AK332">
        <v>1798</v>
      </c>
      <c r="AL332">
        <v>1117</v>
      </c>
      <c r="BD332" s="1"/>
    </row>
    <row r="333" spans="1:56" x14ac:dyDescent="0.3">
      <c r="A333" t="s">
        <v>43</v>
      </c>
      <c r="B333" t="s">
        <v>49</v>
      </c>
      <c r="C333" t="s">
        <v>4</v>
      </c>
      <c r="AK333">
        <v>3.97</v>
      </c>
      <c r="AL333">
        <v>3.97</v>
      </c>
    </row>
    <row r="334" spans="1:56" x14ac:dyDescent="0.3">
      <c r="A334" t="s">
        <v>43</v>
      </c>
      <c r="B334" t="s">
        <v>50</v>
      </c>
      <c r="C334" t="s">
        <v>3</v>
      </c>
      <c r="AL334" s="1"/>
      <c r="AN334">
        <v>1678</v>
      </c>
      <c r="BD334" s="1"/>
    </row>
    <row r="335" spans="1:56" x14ac:dyDescent="0.3">
      <c r="A335" t="s">
        <v>43</v>
      </c>
      <c r="B335" t="s">
        <v>50</v>
      </c>
      <c r="C335" t="s">
        <v>4</v>
      </c>
      <c r="AN335">
        <v>3.66</v>
      </c>
    </row>
    <row r="336" spans="1:56" x14ac:dyDescent="0.3">
      <c r="A336" t="s">
        <v>43</v>
      </c>
      <c r="B336" t="s">
        <v>51</v>
      </c>
      <c r="C336" t="s">
        <v>3</v>
      </c>
      <c r="AK336" s="1"/>
      <c r="AL336">
        <v>689</v>
      </c>
      <c r="AM336">
        <v>1798</v>
      </c>
      <c r="AN336">
        <v>276</v>
      </c>
      <c r="BD336" s="1"/>
    </row>
    <row r="337" spans="1:56" x14ac:dyDescent="0.3">
      <c r="A337" t="s">
        <v>43</v>
      </c>
      <c r="B337" t="s">
        <v>51</v>
      </c>
      <c r="C337" t="s">
        <v>4</v>
      </c>
      <c r="AL337">
        <v>3.97</v>
      </c>
      <c r="AM337">
        <v>3.97</v>
      </c>
      <c r="AN337">
        <v>3.97</v>
      </c>
    </row>
    <row r="338" spans="1:56" x14ac:dyDescent="0.3">
      <c r="A338" t="s">
        <v>43</v>
      </c>
      <c r="B338" t="s">
        <v>52</v>
      </c>
      <c r="C338" t="s">
        <v>3</v>
      </c>
      <c r="AI338" s="1"/>
      <c r="AM338">
        <v>1221</v>
      </c>
      <c r="AN338">
        <v>1947</v>
      </c>
      <c r="AO338">
        <v>90</v>
      </c>
      <c r="BD338" s="1"/>
    </row>
    <row r="339" spans="1:56" x14ac:dyDescent="0.3">
      <c r="A339" t="s">
        <v>43</v>
      </c>
      <c r="B339" t="s">
        <v>52</v>
      </c>
      <c r="C339" t="s">
        <v>4</v>
      </c>
      <c r="AM339">
        <v>3.97</v>
      </c>
      <c r="AN339">
        <v>3.97</v>
      </c>
      <c r="AO339">
        <v>3.97</v>
      </c>
    </row>
    <row r="340" spans="1:56" x14ac:dyDescent="0.3">
      <c r="A340" t="s">
        <v>43</v>
      </c>
      <c r="B340" t="s">
        <v>53</v>
      </c>
      <c r="C340" t="s">
        <v>3</v>
      </c>
      <c r="AI340">
        <v>1255</v>
      </c>
      <c r="AJ340">
        <v>588</v>
      </c>
      <c r="AK340" s="1"/>
      <c r="AL340" s="1"/>
      <c r="BD340" s="1"/>
    </row>
    <row r="341" spans="1:56" x14ac:dyDescent="0.3">
      <c r="A341" t="s">
        <v>43</v>
      </c>
      <c r="B341" t="s">
        <v>53</v>
      </c>
      <c r="C341" t="s">
        <v>4</v>
      </c>
      <c r="AI341">
        <v>3.97</v>
      </c>
      <c r="AJ341">
        <v>3.97</v>
      </c>
    </row>
    <row r="342" spans="1:56" x14ac:dyDescent="0.3">
      <c r="A342" t="s">
        <v>43</v>
      </c>
      <c r="B342" t="s">
        <v>54</v>
      </c>
      <c r="C342" t="s">
        <v>3</v>
      </c>
      <c r="AL342" s="1">
        <v>1872</v>
      </c>
      <c r="AM342" s="1">
        <v>781</v>
      </c>
      <c r="BD342" s="1"/>
    </row>
    <row r="343" spans="1:56" x14ac:dyDescent="0.3">
      <c r="A343" t="s">
        <v>43</v>
      </c>
      <c r="B343" t="s">
        <v>54</v>
      </c>
      <c r="C343" t="s">
        <v>4</v>
      </c>
      <c r="AL343">
        <v>2.17</v>
      </c>
      <c r="AM343">
        <v>2.17</v>
      </c>
    </row>
    <row r="344" spans="1:56" x14ac:dyDescent="0.3">
      <c r="A344" t="s">
        <v>43</v>
      </c>
      <c r="B344" t="s">
        <v>55</v>
      </c>
      <c r="C344" t="s">
        <v>3</v>
      </c>
      <c r="AL344">
        <v>1872</v>
      </c>
      <c r="AM344">
        <v>1607</v>
      </c>
    </row>
    <row r="345" spans="1:56" x14ac:dyDescent="0.3">
      <c r="A345" t="s">
        <v>43</v>
      </c>
      <c r="B345" t="s">
        <v>55</v>
      </c>
      <c r="C345" t="s">
        <v>4</v>
      </c>
      <c r="AL345">
        <v>2.2200000000000002</v>
      </c>
      <c r="AM345">
        <v>2.2200000000000002</v>
      </c>
    </row>
    <row r="346" spans="1:56" x14ac:dyDescent="0.3">
      <c r="A346" t="s">
        <v>43</v>
      </c>
      <c r="B346" t="s">
        <v>56</v>
      </c>
      <c r="C346" t="s">
        <v>3</v>
      </c>
      <c r="AJ346" s="1"/>
      <c r="AK346" s="1">
        <v>1798</v>
      </c>
      <c r="AL346">
        <v>1873</v>
      </c>
      <c r="AM346">
        <v>1047</v>
      </c>
      <c r="BD346" s="1"/>
    </row>
    <row r="347" spans="1:56" x14ac:dyDescent="0.3">
      <c r="A347" t="s">
        <v>43</v>
      </c>
      <c r="B347" t="s">
        <v>56</v>
      </c>
      <c r="C347" t="s">
        <v>4</v>
      </c>
      <c r="AK347">
        <v>2.87</v>
      </c>
      <c r="AL347">
        <v>2.87</v>
      </c>
      <c r="AM347">
        <v>2.87</v>
      </c>
    </row>
    <row r="348" spans="1:56" x14ac:dyDescent="0.3">
      <c r="A348" t="s">
        <v>57</v>
      </c>
      <c r="B348" t="s">
        <v>57</v>
      </c>
      <c r="C348" t="s">
        <v>3</v>
      </c>
      <c r="AI348">
        <v>1255</v>
      </c>
      <c r="AJ348">
        <v>2385</v>
      </c>
      <c r="AK348">
        <v>5393</v>
      </c>
      <c r="AL348">
        <v>10519</v>
      </c>
      <c r="AM348" s="1">
        <v>10049</v>
      </c>
      <c r="AN348" s="1">
        <v>6816</v>
      </c>
      <c r="AO348">
        <v>3491</v>
      </c>
      <c r="BD348" s="1"/>
    </row>
    <row r="349" spans="1:56" x14ac:dyDescent="0.3">
      <c r="A349" t="s">
        <v>57</v>
      </c>
      <c r="B349" t="s">
        <v>57</v>
      </c>
      <c r="C349" t="s">
        <v>4</v>
      </c>
      <c r="AI349">
        <v>3.97</v>
      </c>
      <c r="AJ349">
        <v>3.53</v>
      </c>
      <c r="AK349">
        <v>3.41</v>
      </c>
      <c r="AL349">
        <v>2.89</v>
      </c>
      <c r="AM349">
        <v>3.25</v>
      </c>
      <c r="AN349">
        <v>3.68</v>
      </c>
      <c r="AO349">
        <v>3.42</v>
      </c>
    </row>
    <row r="350" spans="1:56" x14ac:dyDescent="0.3">
      <c r="A350" t="s">
        <v>58</v>
      </c>
      <c r="B350" t="s">
        <v>59</v>
      </c>
      <c r="C350" t="s">
        <v>3</v>
      </c>
      <c r="AL350">
        <v>1873</v>
      </c>
      <c r="AM350">
        <v>1798</v>
      </c>
      <c r="AN350">
        <v>1025</v>
      </c>
      <c r="BD350" s="1"/>
    </row>
    <row r="351" spans="1:56" x14ac:dyDescent="0.3">
      <c r="A351" t="s">
        <v>58</v>
      </c>
      <c r="B351" t="s">
        <v>59</v>
      </c>
      <c r="C351" t="s">
        <v>4</v>
      </c>
      <c r="AL351">
        <v>2.2999999999999998</v>
      </c>
      <c r="AM351">
        <v>2.2999999999999998</v>
      </c>
      <c r="AN351">
        <v>2.2999999999999998</v>
      </c>
    </row>
    <row r="352" spans="1:56" x14ac:dyDescent="0.3">
      <c r="A352" t="s">
        <v>58</v>
      </c>
      <c r="B352" t="s">
        <v>60</v>
      </c>
      <c r="C352" t="s">
        <v>3</v>
      </c>
      <c r="AL352" s="1"/>
      <c r="AN352">
        <v>1947</v>
      </c>
      <c r="AO352">
        <v>2022</v>
      </c>
      <c r="AP352">
        <v>1187</v>
      </c>
      <c r="BD352" s="1"/>
    </row>
    <row r="353" spans="1:56" x14ac:dyDescent="0.3">
      <c r="A353" t="s">
        <v>58</v>
      </c>
      <c r="B353" t="s">
        <v>60</v>
      </c>
      <c r="C353" t="s">
        <v>4</v>
      </c>
      <c r="AN353">
        <v>3.65</v>
      </c>
      <c r="AO353">
        <v>3.65</v>
      </c>
      <c r="AP353">
        <v>3.65</v>
      </c>
    </row>
    <row r="354" spans="1:56" x14ac:dyDescent="0.3">
      <c r="A354" t="s">
        <v>58</v>
      </c>
      <c r="B354" t="s">
        <v>61</v>
      </c>
      <c r="C354" t="s">
        <v>3</v>
      </c>
      <c r="AK354">
        <v>1798</v>
      </c>
      <c r="AL354" s="1">
        <v>1024</v>
      </c>
      <c r="BD354" s="1"/>
    </row>
    <row r="355" spans="1:56" x14ac:dyDescent="0.3">
      <c r="A355" t="s">
        <v>58</v>
      </c>
      <c r="B355" t="s">
        <v>61</v>
      </c>
      <c r="C355" t="s">
        <v>4</v>
      </c>
      <c r="AK355">
        <v>3.18</v>
      </c>
      <c r="AL355">
        <v>3.18</v>
      </c>
    </row>
    <row r="356" spans="1:56" x14ac:dyDescent="0.3">
      <c r="A356" t="s">
        <v>58</v>
      </c>
      <c r="B356" t="s">
        <v>62</v>
      </c>
      <c r="C356" t="s">
        <v>3</v>
      </c>
      <c r="AK356" s="1"/>
      <c r="AN356">
        <v>1947</v>
      </c>
      <c r="AO356">
        <v>1674</v>
      </c>
      <c r="BD356" s="1"/>
    </row>
    <row r="357" spans="1:56" x14ac:dyDescent="0.3">
      <c r="A357" t="s">
        <v>58</v>
      </c>
      <c r="B357" t="s">
        <v>62</v>
      </c>
      <c r="C357" t="s">
        <v>4</v>
      </c>
      <c r="AN357">
        <v>2.09</v>
      </c>
      <c r="AO357">
        <v>2.09</v>
      </c>
    </row>
    <row r="358" spans="1:56" x14ac:dyDescent="0.3">
      <c r="A358" t="s">
        <v>58</v>
      </c>
      <c r="B358" t="s">
        <v>63</v>
      </c>
      <c r="C358" t="s">
        <v>3</v>
      </c>
      <c r="AL358" s="1"/>
      <c r="AM358">
        <v>1017</v>
      </c>
      <c r="BD358" s="1"/>
    </row>
    <row r="359" spans="1:56" x14ac:dyDescent="0.3">
      <c r="A359" t="s">
        <v>58</v>
      </c>
      <c r="B359" t="s">
        <v>63</v>
      </c>
      <c r="C359" t="s">
        <v>4</v>
      </c>
      <c r="AM359">
        <v>2.9</v>
      </c>
    </row>
    <row r="360" spans="1:56" x14ac:dyDescent="0.3">
      <c r="A360" t="s">
        <v>58</v>
      </c>
      <c r="B360" t="s">
        <v>64</v>
      </c>
      <c r="C360" t="s">
        <v>3</v>
      </c>
      <c r="AK360">
        <v>386</v>
      </c>
      <c r="AL360">
        <v>1307</v>
      </c>
      <c r="BD360" s="1"/>
    </row>
    <row r="361" spans="1:56" x14ac:dyDescent="0.3">
      <c r="A361" t="s">
        <v>58</v>
      </c>
      <c r="B361" t="s">
        <v>64</v>
      </c>
      <c r="C361" t="s">
        <v>4</v>
      </c>
      <c r="AK361">
        <v>2.77</v>
      </c>
      <c r="AL361">
        <v>2.77</v>
      </c>
    </row>
    <row r="362" spans="1:56" x14ac:dyDescent="0.3">
      <c r="A362" t="s">
        <v>58</v>
      </c>
      <c r="B362" t="s">
        <v>65</v>
      </c>
      <c r="C362" t="s">
        <v>3</v>
      </c>
      <c r="AI362" s="1"/>
      <c r="AJ362" s="1"/>
      <c r="AK362" s="1"/>
      <c r="AL362" s="1"/>
      <c r="AM362" s="1">
        <v>1798</v>
      </c>
      <c r="AN362" s="1">
        <v>1947</v>
      </c>
      <c r="AO362">
        <v>220</v>
      </c>
      <c r="BD362" s="1"/>
    </row>
    <row r="363" spans="1:56" x14ac:dyDescent="0.3">
      <c r="A363" t="s">
        <v>58</v>
      </c>
      <c r="B363" t="s">
        <v>65</v>
      </c>
      <c r="C363" t="s">
        <v>4</v>
      </c>
      <c r="AM363">
        <v>1.85</v>
      </c>
      <c r="AN363">
        <v>1.85</v>
      </c>
      <c r="AO363">
        <v>1.85</v>
      </c>
    </row>
    <row r="364" spans="1:56" x14ac:dyDescent="0.3">
      <c r="A364" t="s">
        <v>58</v>
      </c>
      <c r="B364" t="s">
        <v>66</v>
      </c>
      <c r="C364" t="s">
        <v>3</v>
      </c>
      <c r="AM364" s="1"/>
      <c r="AN364" s="1">
        <v>1947</v>
      </c>
      <c r="AO364" s="1">
        <v>2022</v>
      </c>
      <c r="AP364" s="1">
        <v>1287</v>
      </c>
      <c r="AQ364" s="1"/>
      <c r="BD364" s="1"/>
    </row>
    <row r="365" spans="1:56" x14ac:dyDescent="0.3">
      <c r="A365" t="s">
        <v>58</v>
      </c>
      <c r="B365" t="s">
        <v>66</v>
      </c>
      <c r="C365" t="s">
        <v>4</v>
      </c>
      <c r="AN365">
        <v>3.97</v>
      </c>
      <c r="AO365">
        <v>3.97</v>
      </c>
      <c r="AP365">
        <v>3.97</v>
      </c>
    </row>
    <row r="366" spans="1:56" x14ac:dyDescent="0.3">
      <c r="A366" t="s">
        <v>58</v>
      </c>
      <c r="B366" t="s">
        <v>67</v>
      </c>
      <c r="C366" t="s">
        <v>3</v>
      </c>
      <c r="AK366">
        <v>963</v>
      </c>
      <c r="AL366" s="1"/>
      <c r="BD366" s="1"/>
    </row>
    <row r="367" spans="1:56" x14ac:dyDescent="0.3">
      <c r="A367" t="s">
        <v>58</v>
      </c>
      <c r="B367" t="s">
        <v>67</v>
      </c>
      <c r="C367" t="s">
        <v>4</v>
      </c>
      <c r="AK367">
        <v>3.5</v>
      </c>
    </row>
    <row r="368" spans="1:56" x14ac:dyDescent="0.3">
      <c r="A368" t="s">
        <v>58</v>
      </c>
      <c r="B368" t="s">
        <v>68</v>
      </c>
      <c r="C368" t="s">
        <v>3</v>
      </c>
      <c r="AL368">
        <v>1872</v>
      </c>
      <c r="AM368">
        <v>921</v>
      </c>
    </row>
    <row r="369" spans="1:56" x14ac:dyDescent="0.3">
      <c r="A369" t="s">
        <v>58</v>
      </c>
      <c r="B369" t="s">
        <v>68</v>
      </c>
      <c r="C369" t="s">
        <v>4</v>
      </c>
      <c r="AL369">
        <v>3.97</v>
      </c>
      <c r="AM369">
        <v>3.97</v>
      </c>
    </row>
    <row r="370" spans="1:56" x14ac:dyDescent="0.3">
      <c r="A370" t="s">
        <v>58</v>
      </c>
      <c r="B370" t="s">
        <v>69</v>
      </c>
      <c r="C370" t="s">
        <v>3</v>
      </c>
      <c r="AO370">
        <v>2022</v>
      </c>
      <c r="AP370">
        <v>1570</v>
      </c>
      <c r="AR370" s="1"/>
      <c r="BD370" s="1"/>
    </row>
    <row r="371" spans="1:56" x14ac:dyDescent="0.3">
      <c r="A371" t="s">
        <v>58</v>
      </c>
      <c r="B371" t="s">
        <v>69</v>
      </c>
      <c r="C371" t="s">
        <v>4</v>
      </c>
      <c r="AO371">
        <v>1.88</v>
      </c>
      <c r="AP371">
        <v>1.88</v>
      </c>
    </row>
    <row r="372" spans="1:56" x14ac:dyDescent="0.3">
      <c r="A372" t="s">
        <v>58</v>
      </c>
      <c r="B372" t="s">
        <v>70</v>
      </c>
      <c r="C372" t="s">
        <v>3</v>
      </c>
      <c r="AJ372">
        <v>1432</v>
      </c>
      <c r="AT372" s="1"/>
      <c r="BD372" s="1"/>
    </row>
    <row r="373" spans="1:56" x14ac:dyDescent="0.3">
      <c r="A373" t="s">
        <v>58</v>
      </c>
      <c r="B373" t="s">
        <v>70</v>
      </c>
      <c r="C373" t="s">
        <v>4</v>
      </c>
      <c r="AJ373">
        <v>3.97</v>
      </c>
    </row>
    <row r="374" spans="1:56" x14ac:dyDescent="0.3">
      <c r="A374" t="s">
        <v>58</v>
      </c>
      <c r="B374" t="s">
        <v>71</v>
      </c>
      <c r="C374" t="s">
        <v>3</v>
      </c>
      <c r="AN374">
        <v>242</v>
      </c>
      <c r="AO374">
        <v>2022</v>
      </c>
      <c r="AP374">
        <v>300</v>
      </c>
      <c r="AT374" s="1"/>
      <c r="AU374" s="1"/>
      <c r="BD374" s="1"/>
    </row>
    <row r="375" spans="1:56" x14ac:dyDescent="0.3">
      <c r="A375" t="s">
        <v>58</v>
      </c>
      <c r="B375" t="s">
        <v>71</v>
      </c>
      <c r="C375" t="s">
        <v>4</v>
      </c>
      <c r="AN375">
        <v>3.97</v>
      </c>
      <c r="AO375">
        <v>3.97</v>
      </c>
      <c r="AP375">
        <v>3.97</v>
      </c>
    </row>
    <row r="376" spans="1:56" x14ac:dyDescent="0.3">
      <c r="A376" t="s">
        <v>58</v>
      </c>
      <c r="B376" t="s">
        <v>72</v>
      </c>
      <c r="C376" t="s">
        <v>3</v>
      </c>
      <c r="AO376">
        <v>1962</v>
      </c>
      <c r="AV376" s="1"/>
      <c r="AW376" s="1"/>
      <c r="BD376" s="1"/>
    </row>
    <row r="377" spans="1:56" x14ac:dyDescent="0.3">
      <c r="A377" t="s">
        <v>58</v>
      </c>
      <c r="B377" t="s">
        <v>72</v>
      </c>
      <c r="C377" t="s">
        <v>4</v>
      </c>
      <c r="AO377">
        <v>3.89</v>
      </c>
    </row>
    <row r="378" spans="1:56" x14ac:dyDescent="0.3">
      <c r="A378" t="s">
        <v>58</v>
      </c>
      <c r="B378" t="s">
        <v>73</v>
      </c>
      <c r="C378" t="s">
        <v>3</v>
      </c>
      <c r="AM378">
        <v>1798</v>
      </c>
      <c r="AN378">
        <v>215</v>
      </c>
      <c r="AV378" s="1"/>
      <c r="AW378" s="1"/>
      <c r="BD378" s="1"/>
    </row>
    <row r="379" spans="1:56" x14ac:dyDescent="0.3">
      <c r="A379" t="s">
        <v>58</v>
      </c>
      <c r="B379" t="s">
        <v>73</v>
      </c>
      <c r="C379" t="s">
        <v>4</v>
      </c>
      <c r="AM379">
        <v>3.43</v>
      </c>
      <c r="AN379">
        <v>3.43</v>
      </c>
    </row>
    <row r="380" spans="1:56" x14ac:dyDescent="0.3">
      <c r="A380" t="s">
        <v>58</v>
      </c>
      <c r="B380" t="s">
        <v>74</v>
      </c>
      <c r="C380" t="s">
        <v>3</v>
      </c>
      <c r="AO380">
        <v>1015</v>
      </c>
    </row>
    <row r="381" spans="1:56" x14ac:dyDescent="0.3">
      <c r="A381" t="s">
        <v>58</v>
      </c>
      <c r="B381" t="s">
        <v>74</v>
      </c>
      <c r="C381" t="s">
        <v>4</v>
      </c>
      <c r="AO381">
        <v>3.03</v>
      </c>
    </row>
    <row r="382" spans="1:56" x14ac:dyDescent="0.3">
      <c r="A382" t="s">
        <v>58</v>
      </c>
      <c r="B382" t="s">
        <v>75</v>
      </c>
      <c r="C382" t="s">
        <v>3</v>
      </c>
      <c r="AJ382">
        <v>258</v>
      </c>
      <c r="AK382">
        <v>1628</v>
      </c>
    </row>
    <row r="383" spans="1:56" x14ac:dyDescent="0.3">
      <c r="A383" t="s">
        <v>58</v>
      </c>
      <c r="B383" t="s">
        <v>75</v>
      </c>
      <c r="C383" t="s">
        <v>4</v>
      </c>
      <c r="AJ383">
        <v>3.97</v>
      </c>
      <c r="AK383">
        <v>3.97</v>
      </c>
    </row>
    <row r="384" spans="1:56" x14ac:dyDescent="0.3">
      <c r="A384" t="s">
        <v>76</v>
      </c>
      <c r="B384" t="s">
        <v>76</v>
      </c>
      <c r="C384" t="s">
        <v>3</v>
      </c>
      <c r="AJ384">
        <v>1690</v>
      </c>
      <c r="AK384">
        <v>4774</v>
      </c>
      <c r="AL384">
        <v>6075</v>
      </c>
      <c r="AM384" s="1">
        <v>7331</v>
      </c>
      <c r="AN384" s="1">
        <v>9271</v>
      </c>
      <c r="AO384">
        <v>12960</v>
      </c>
      <c r="AP384">
        <v>4344</v>
      </c>
      <c r="BD384" s="1"/>
    </row>
    <row r="385" spans="1:56" x14ac:dyDescent="0.3">
      <c r="A385" t="s">
        <v>76</v>
      </c>
      <c r="B385" t="s">
        <v>76</v>
      </c>
      <c r="C385" t="s">
        <v>4</v>
      </c>
      <c r="AJ385">
        <v>3.97</v>
      </c>
      <c r="AK385">
        <v>3.48</v>
      </c>
      <c r="AL385">
        <v>3.06</v>
      </c>
      <c r="AM385">
        <v>2.76</v>
      </c>
      <c r="AN385">
        <v>2.86</v>
      </c>
      <c r="AO385">
        <v>3.23</v>
      </c>
      <c r="AP385">
        <v>3.13</v>
      </c>
    </row>
    <row r="386" spans="1:56" x14ac:dyDescent="0.3">
      <c r="A386" t="s">
        <v>77</v>
      </c>
      <c r="B386" t="s">
        <v>78</v>
      </c>
      <c r="C386" t="s">
        <v>3</v>
      </c>
      <c r="AM386" s="1"/>
      <c r="AN386" s="1">
        <v>1947</v>
      </c>
      <c r="AO386" s="1">
        <v>2022</v>
      </c>
      <c r="AP386">
        <v>1798</v>
      </c>
      <c r="AQ386">
        <v>1947</v>
      </c>
      <c r="AR386">
        <v>1947</v>
      </c>
      <c r="AS386">
        <v>70</v>
      </c>
      <c r="BD386" s="1"/>
    </row>
    <row r="387" spans="1:56" x14ac:dyDescent="0.3">
      <c r="A387" t="s">
        <v>77</v>
      </c>
      <c r="B387" t="s">
        <v>78</v>
      </c>
      <c r="C387" t="s">
        <v>4</v>
      </c>
      <c r="AN387">
        <v>2.19</v>
      </c>
      <c r="AO387">
        <v>2.19</v>
      </c>
      <c r="AP387">
        <v>2.19</v>
      </c>
      <c r="AQ387">
        <v>2.19</v>
      </c>
      <c r="AR387">
        <v>2.19</v>
      </c>
      <c r="AS387">
        <v>2.19</v>
      </c>
    </row>
    <row r="388" spans="1:56" x14ac:dyDescent="0.3">
      <c r="A388" t="s">
        <v>77</v>
      </c>
      <c r="B388" t="s">
        <v>79</v>
      </c>
      <c r="C388" t="s">
        <v>3</v>
      </c>
      <c r="AN388">
        <v>1947</v>
      </c>
      <c r="AO388">
        <v>135</v>
      </c>
    </row>
    <row r="389" spans="1:56" x14ac:dyDescent="0.3">
      <c r="A389" t="s">
        <v>77</v>
      </c>
      <c r="B389" t="s">
        <v>79</v>
      </c>
      <c r="C389" t="s">
        <v>4</v>
      </c>
      <c r="AN389">
        <v>3.97</v>
      </c>
      <c r="AO389">
        <v>3.97</v>
      </c>
    </row>
    <row r="390" spans="1:56" x14ac:dyDescent="0.3">
      <c r="A390" t="s">
        <v>77</v>
      </c>
      <c r="B390" t="s">
        <v>80</v>
      </c>
      <c r="C390" t="s">
        <v>3</v>
      </c>
      <c r="AP390" s="1">
        <v>973</v>
      </c>
      <c r="AQ390" s="1"/>
      <c r="BD390" s="1"/>
    </row>
    <row r="391" spans="1:56" x14ac:dyDescent="0.3">
      <c r="A391" t="s">
        <v>77</v>
      </c>
      <c r="B391" t="s">
        <v>80</v>
      </c>
      <c r="C391" t="s">
        <v>4</v>
      </c>
      <c r="AP391">
        <v>2.4700000000000002</v>
      </c>
    </row>
    <row r="392" spans="1:56" x14ac:dyDescent="0.3">
      <c r="A392" t="s">
        <v>77</v>
      </c>
      <c r="B392" t="s">
        <v>81</v>
      </c>
      <c r="C392" t="s">
        <v>3</v>
      </c>
      <c r="AL392" s="1"/>
      <c r="AM392" s="1"/>
      <c r="AN392" s="1"/>
      <c r="AO392" s="1"/>
      <c r="AP392" s="1">
        <v>1798</v>
      </c>
      <c r="AQ392" s="1">
        <v>113</v>
      </c>
      <c r="AR392" s="1"/>
      <c r="AT392" s="1"/>
      <c r="AU392" s="1"/>
      <c r="AV392" s="1"/>
      <c r="AW392" s="1"/>
      <c r="BD392" s="1"/>
    </row>
    <row r="393" spans="1:56" x14ac:dyDescent="0.3">
      <c r="A393" t="s">
        <v>77</v>
      </c>
      <c r="B393" t="s">
        <v>81</v>
      </c>
      <c r="C393" t="s">
        <v>4</v>
      </c>
      <c r="AP393">
        <v>2.2599999999999998</v>
      </c>
      <c r="AQ393">
        <v>2.2599999999999998</v>
      </c>
    </row>
    <row r="394" spans="1:56" x14ac:dyDescent="0.3">
      <c r="A394" t="s">
        <v>77</v>
      </c>
      <c r="B394" t="s">
        <v>82</v>
      </c>
      <c r="C394" t="s">
        <v>3</v>
      </c>
      <c r="AQ394" s="1"/>
      <c r="AR394" s="1"/>
      <c r="AS394" s="1"/>
      <c r="AT394" s="1"/>
      <c r="AU394" s="1"/>
      <c r="AV394" s="1">
        <v>1798</v>
      </c>
      <c r="AW394" s="1">
        <v>1470</v>
      </c>
      <c r="AX394" s="1"/>
      <c r="AY394" s="1"/>
      <c r="AZ394" s="1"/>
      <c r="BA394" s="1"/>
      <c r="BB394" s="1"/>
      <c r="BD394" s="1"/>
    </row>
    <row r="395" spans="1:56" x14ac:dyDescent="0.3">
      <c r="A395" t="s">
        <v>77</v>
      </c>
      <c r="B395" t="s">
        <v>82</v>
      </c>
      <c r="C395" t="s">
        <v>4</v>
      </c>
      <c r="AV395">
        <v>2.2000000000000002</v>
      </c>
      <c r="AW395">
        <v>2.2000000000000002</v>
      </c>
    </row>
    <row r="396" spans="1:56" x14ac:dyDescent="0.3">
      <c r="A396" t="s">
        <v>77</v>
      </c>
      <c r="B396" t="s">
        <v>83</v>
      </c>
      <c r="C396" t="s">
        <v>3</v>
      </c>
      <c r="AQ396" s="1"/>
      <c r="AR396" s="1"/>
      <c r="AS396" s="1"/>
      <c r="AT396" s="1"/>
      <c r="AU396" s="1"/>
      <c r="AV396" s="1">
        <v>1798</v>
      </c>
      <c r="AW396" s="1">
        <v>1798</v>
      </c>
      <c r="AX396" s="1">
        <v>544</v>
      </c>
      <c r="AY396" s="1"/>
      <c r="AZ396" s="1"/>
      <c r="BA396" s="1"/>
      <c r="BB396" s="1"/>
      <c r="BD396" s="1"/>
    </row>
    <row r="397" spans="1:56" x14ac:dyDescent="0.3">
      <c r="A397" t="s">
        <v>77</v>
      </c>
      <c r="B397" t="s">
        <v>83</v>
      </c>
      <c r="C397" t="s">
        <v>4</v>
      </c>
      <c r="AV397">
        <v>1.73</v>
      </c>
      <c r="AW397">
        <v>1.73</v>
      </c>
      <c r="AX397">
        <v>1.73</v>
      </c>
    </row>
    <row r="398" spans="1:56" x14ac:dyDescent="0.3">
      <c r="A398" t="s">
        <v>77</v>
      </c>
      <c r="B398" t="s">
        <v>84</v>
      </c>
      <c r="C398" t="s">
        <v>3</v>
      </c>
      <c r="AN398" s="1"/>
      <c r="AO398" s="1"/>
      <c r="AW398">
        <v>1798</v>
      </c>
      <c r="AX398">
        <v>1601</v>
      </c>
      <c r="BD398" s="1"/>
    </row>
    <row r="399" spans="1:56" x14ac:dyDescent="0.3">
      <c r="A399" t="s">
        <v>77</v>
      </c>
      <c r="B399" t="s">
        <v>84</v>
      </c>
      <c r="C399" t="s">
        <v>4</v>
      </c>
      <c r="AW399">
        <v>2.41</v>
      </c>
      <c r="AX399">
        <v>2.41</v>
      </c>
    </row>
    <row r="400" spans="1:56" x14ac:dyDescent="0.3">
      <c r="A400" t="s">
        <v>77</v>
      </c>
      <c r="B400" t="s">
        <v>85</v>
      </c>
      <c r="C400" t="s">
        <v>3</v>
      </c>
      <c r="AO400" s="1"/>
      <c r="AP400" s="1"/>
      <c r="AW400">
        <v>1798</v>
      </c>
      <c r="AX400">
        <v>1798</v>
      </c>
      <c r="AY400">
        <v>197</v>
      </c>
      <c r="BD400" s="1"/>
    </row>
    <row r="401" spans="1:56" x14ac:dyDescent="0.3">
      <c r="A401" t="s">
        <v>77</v>
      </c>
      <c r="B401" t="s">
        <v>85</v>
      </c>
      <c r="C401" t="s">
        <v>4</v>
      </c>
      <c r="AW401">
        <v>2.25</v>
      </c>
      <c r="AX401">
        <v>2.25</v>
      </c>
      <c r="AY401">
        <v>2.25</v>
      </c>
    </row>
    <row r="402" spans="1:56" x14ac:dyDescent="0.3">
      <c r="A402" t="s">
        <v>77</v>
      </c>
      <c r="B402" t="s">
        <v>86</v>
      </c>
      <c r="C402" t="s">
        <v>3</v>
      </c>
      <c r="AO402" s="1"/>
      <c r="AP402" s="1"/>
      <c r="AQ402" s="1"/>
      <c r="AR402" s="1"/>
      <c r="AX402">
        <v>527</v>
      </c>
      <c r="BD402" s="1"/>
    </row>
    <row r="403" spans="1:56" x14ac:dyDescent="0.3">
      <c r="A403" t="s">
        <v>77</v>
      </c>
      <c r="B403" t="s">
        <v>86</v>
      </c>
      <c r="C403" t="s">
        <v>4</v>
      </c>
      <c r="AX403">
        <v>2.6</v>
      </c>
    </row>
    <row r="404" spans="1:56" x14ac:dyDescent="0.3">
      <c r="A404" t="s">
        <v>77</v>
      </c>
      <c r="B404" t="s">
        <v>87</v>
      </c>
      <c r="C404" t="s">
        <v>3</v>
      </c>
      <c r="AO404" s="1"/>
      <c r="AP404" s="1"/>
      <c r="AQ404" s="1"/>
      <c r="AX404">
        <v>621</v>
      </c>
      <c r="BD404" s="1"/>
    </row>
    <row r="405" spans="1:56" x14ac:dyDescent="0.3">
      <c r="A405" t="s">
        <v>77</v>
      </c>
      <c r="B405" t="s">
        <v>87</v>
      </c>
      <c r="C405" t="s">
        <v>4</v>
      </c>
      <c r="AX405">
        <v>1.79</v>
      </c>
    </row>
    <row r="406" spans="1:56" x14ac:dyDescent="0.3">
      <c r="A406" t="s">
        <v>77</v>
      </c>
      <c r="B406" t="s">
        <v>88</v>
      </c>
      <c r="C406" t="s">
        <v>3</v>
      </c>
      <c r="AN406" s="1"/>
      <c r="AO406" s="1">
        <v>2022</v>
      </c>
      <c r="AP406" s="1">
        <v>1798</v>
      </c>
      <c r="AQ406">
        <v>1195</v>
      </c>
      <c r="BD406" s="1"/>
    </row>
    <row r="407" spans="1:56" x14ac:dyDescent="0.3">
      <c r="A407" t="s">
        <v>77</v>
      </c>
      <c r="B407" t="s">
        <v>88</v>
      </c>
      <c r="C407" t="s">
        <v>4</v>
      </c>
      <c r="AO407">
        <v>3.02</v>
      </c>
      <c r="AP407">
        <v>3.02</v>
      </c>
      <c r="AQ407">
        <v>3.02</v>
      </c>
    </row>
    <row r="408" spans="1:56" x14ac:dyDescent="0.3">
      <c r="A408" t="s">
        <v>77</v>
      </c>
      <c r="B408" t="s">
        <v>89</v>
      </c>
      <c r="C408" t="s">
        <v>3</v>
      </c>
      <c r="AN408" s="1"/>
      <c r="AO408" s="1">
        <v>2022</v>
      </c>
      <c r="AP408" s="1">
        <v>1798</v>
      </c>
      <c r="AQ408">
        <v>1437</v>
      </c>
      <c r="BD408" s="1"/>
    </row>
    <row r="409" spans="1:56" x14ac:dyDescent="0.3">
      <c r="A409" t="s">
        <v>77</v>
      </c>
      <c r="B409" t="s">
        <v>89</v>
      </c>
      <c r="C409" t="s">
        <v>4</v>
      </c>
      <c r="AO409">
        <v>2.9</v>
      </c>
      <c r="AP409">
        <v>2.9</v>
      </c>
      <c r="AQ409">
        <v>2.9</v>
      </c>
    </row>
    <row r="410" spans="1:56" x14ac:dyDescent="0.3">
      <c r="A410" t="s">
        <v>77</v>
      </c>
      <c r="B410" t="s">
        <v>90</v>
      </c>
      <c r="C410" t="s">
        <v>3</v>
      </c>
      <c r="AN410" s="1"/>
      <c r="AO410">
        <v>734</v>
      </c>
      <c r="BD410" s="1"/>
    </row>
    <row r="411" spans="1:56" x14ac:dyDescent="0.3">
      <c r="A411" t="s">
        <v>77</v>
      </c>
      <c r="B411" t="s">
        <v>90</v>
      </c>
      <c r="C411" t="s">
        <v>4</v>
      </c>
      <c r="AO411">
        <v>3.27</v>
      </c>
    </row>
    <row r="412" spans="1:56" x14ac:dyDescent="0.3">
      <c r="A412" t="s">
        <v>77</v>
      </c>
      <c r="B412" t="s">
        <v>91</v>
      </c>
      <c r="C412" t="s">
        <v>3</v>
      </c>
      <c r="AN412" s="1"/>
      <c r="AO412">
        <v>82</v>
      </c>
      <c r="AP412">
        <v>1798</v>
      </c>
      <c r="AQ412">
        <v>1947</v>
      </c>
      <c r="AR412">
        <v>590</v>
      </c>
      <c r="BD412" s="1"/>
    </row>
    <row r="413" spans="1:56" x14ac:dyDescent="0.3">
      <c r="A413" t="s">
        <v>77</v>
      </c>
      <c r="B413" t="s">
        <v>91</v>
      </c>
      <c r="C413" t="s">
        <v>4</v>
      </c>
      <c r="AO413">
        <v>3.84</v>
      </c>
      <c r="AP413">
        <v>3.84</v>
      </c>
      <c r="AQ413">
        <v>3.84</v>
      </c>
      <c r="AR413">
        <v>3.84</v>
      </c>
    </row>
    <row r="414" spans="1:56" x14ac:dyDescent="0.3">
      <c r="A414" t="s">
        <v>92</v>
      </c>
      <c r="B414" t="s">
        <v>92</v>
      </c>
      <c r="C414" t="s">
        <v>3</v>
      </c>
      <c r="AN414" s="1">
        <v>3895</v>
      </c>
      <c r="AO414">
        <v>7018</v>
      </c>
      <c r="AP414">
        <v>9961</v>
      </c>
      <c r="AQ414">
        <v>6640</v>
      </c>
      <c r="AR414">
        <v>2537</v>
      </c>
      <c r="AS414">
        <v>70</v>
      </c>
      <c r="AV414">
        <v>3595</v>
      </c>
      <c r="AW414">
        <v>6863</v>
      </c>
      <c r="AX414">
        <v>5090</v>
      </c>
      <c r="AY414">
        <v>197</v>
      </c>
      <c r="BD414" s="1"/>
    </row>
    <row r="415" spans="1:56" x14ac:dyDescent="0.3">
      <c r="A415" t="s">
        <v>92</v>
      </c>
      <c r="B415" t="s">
        <v>92</v>
      </c>
      <c r="C415" t="s">
        <v>4</v>
      </c>
      <c r="AN415">
        <v>3.08</v>
      </c>
      <c r="AO415">
        <v>2.8</v>
      </c>
      <c r="AP415">
        <v>2.8</v>
      </c>
      <c r="AQ415">
        <v>2.98</v>
      </c>
      <c r="AR415">
        <v>2.57</v>
      </c>
      <c r="AS415">
        <v>2.19</v>
      </c>
      <c r="AV415">
        <v>1.97</v>
      </c>
      <c r="AW415">
        <v>2.15</v>
      </c>
      <c r="AX415">
        <v>2.23</v>
      </c>
      <c r="AY415">
        <v>2.25</v>
      </c>
    </row>
    <row r="416" spans="1:56" x14ac:dyDescent="0.3">
      <c r="A416" t="s">
        <v>93</v>
      </c>
      <c r="B416" t="s">
        <v>94</v>
      </c>
      <c r="C416" t="s">
        <v>3</v>
      </c>
      <c r="AN416" s="1"/>
      <c r="AS416">
        <v>1947</v>
      </c>
      <c r="AT416">
        <v>1872</v>
      </c>
      <c r="AU416">
        <v>1872</v>
      </c>
      <c r="AV416">
        <v>1798</v>
      </c>
      <c r="AW416">
        <v>1798</v>
      </c>
      <c r="AX416">
        <v>1798</v>
      </c>
      <c r="AY416">
        <v>1872</v>
      </c>
      <c r="AZ416">
        <v>1947</v>
      </c>
      <c r="BA416">
        <v>1947</v>
      </c>
      <c r="BB416">
        <v>1872</v>
      </c>
      <c r="BC416">
        <v>1947</v>
      </c>
      <c r="BD416" s="1">
        <v>763</v>
      </c>
    </row>
    <row r="417" spans="1:56" x14ac:dyDescent="0.3">
      <c r="A417" t="s">
        <v>93</v>
      </c>
      <c r="B417" t="s">
        <v>94</v>
      </c>
      <c r="C417" t="s">
        <v>4</v>
      </c>
      <c r="AS417">
        <v>2.09</v>
      </c>
      <c r="AT417">
        <v>2.09</v>
      </c>
      <c r="AU417">
        <v>2.09</v>
      </c>
      <c r="AV417">
        <v>2.09</v>
      </c>
      <c r="AW417">
        <v>2.09</v>
      </c>
      <c r="AX417">
        <v>2.09</v>
      </c>
      <c r="AY417">
        <v>2.09</v>
      </c>
      <c r="AZ417">
        <v>2.09</v>
      </c>
      <c r="BA417">
        <v>2.09</v>
      </c>
      <c r="BB417">
        <v>2.09</v>
      </c>
      <c r="BC417">
        <v>2.09</v>
      </c>
      <c r="BD417">
        <v>2.09</v>
      </c>
    </row>
    <row r="418" spans="1:56" x14ac:dyDescent="0.3">
      <c r="A418" t="s">
        <v>93</v>
      </c>
      <c r="B418" t="s">
        <v>95</v>
      </c>
      <c r="C418" t="s">
        <v>3</v>
      </c>
      <c r="AN418" s="1"/>
      <c r="AR418">
        <v>1947</v>
      </c>
      <c r="AS418">
        <v>1947</v>
      </c>
      <c r="AT418">
        <v>1873</v>
      </c>
      <c r="AU418">
        <v>1873</v>
      </c>
      <c r="AV418">
        <v>1798</v>
      </c>
      <c r="AW418">
        <v>1798</v>
      </c>
      <c r="AX418">
        <v>1798</v>
      </c>
      <c r="AY418">
        <v>1873</v>
      </c>
      <c r="AZ418">
        <v>1947</v>
      </c>
      <c r="BA418">
        <v>1947</v>
      </c>
      <c r="BB418">
        <v>1873</v>
      </c>
      <c r="BC418">
        <v>1947</v>
      </c>
      <c r="BD418" s="1">
        <v>185</v>
      </c>
    </row>
    <row r="419" spans="1:56" x14ac:dyDescent="0.3">
      <c r="A419" t="s">
        <v>93</v>
      </c>
      <c r="B419" t="s">
        <v>95</v>
      </c>
      <c r="C419" t="s">
        <v>4</v>
      </c>
      <c r="AR419">
        <v>2.42</v>
      </c>
      <c r="AS419">
        <v>2.42</v>
      </c>
      <c r="AT419">
        <v>2.42</v>
      </c>
      <c r="AU419">
        <v>2.42</v>
      </c>
      <c r="AV419">
        <v>2.42</v>
      </c>
      <c r="AW419">
        <v>2.42</v>
      </c>
      <c r="AX419">
        <v>2.42</v>
      </c>
      <c r="AY419">
        <v>2.42</v>
      </c>
      <c r="AZ419">
        <v>2.42</v>
      </c>
      <c r="BA419">
        <v>2.42</v>
      </c>
      <c r="BB419">
        <v>2.42</v>
      </c>
      <c r="BC419">
        <v>2.42</v>
      </c>
      <c r="BD419">
        <v>2.42</v>
      </c>
    </row>
    <row r="420" spans="1:56" x14ac:dyDescent="0.3">
      <c r="A420" t="s">
        <v>93</v>
      </c>
      <c r="B420" t="s">
        <v>96</v>
      </c>
      <c r="C420" t="s">
        <v>3</v>
      </c>
      <c r="AN420" s="1"/>
      <c r="AO420" s="1"/>
      <c r="AP420" s="1"/>
      <c r="AQ420" s="1"/>
      <c r="AR420" s="1"/>
      <c r="AS420" s="1"/>
      <c r="AT420" s="1">
        <v>1873</v>
      </c>
      <c r="AU420" s="1">
        <v>1757</v>
      </c>
      <c r="AV420" s="1"/>
      <c r="AW420" s="1"/>
      <c r="AX420" s="1"/>
      <c r="AY420" s="1"/>
      <c r="AZ420" s="1"/>
      <c r="BA420" s="1"/>
      <c r="BB420" s="1"/>
      <c r="BD420" s="1"/>
    </row>
    <row r="421" spans="1:56" x14ac:dyDescent="0.3">
      <c r="A421" t="s">
        <v>93</v>
      </c>
      <c r="B421" t="s">
        <v>96</v>
      </c>
      <c r="C421" t="s">
        <v>4</v>
      </c>
      <c r="AT421">
        <v>3.97</v>
      </c>
      <c r="AU421">
        <v>3.97</v>
      </c>
    </row>
    <row r="422" spans="1:56" x14ac:dyDescent="0.3">
      <c r="A422" t="s">
        <v>93</v>
      </c>
      <c r="B422" t="s">
        <v>97</v>
      </c>
      <c r="C422" t="s">
        <v>3</v>
      </c>
      <c r="AR422" s="1"/>
      <c r="AS422" s="1">
        <v>1947</v>
      </c>
      <c r="AT422" s="1">
        <v>1873</v>
      </c>
      <c r="AU422" s="1">
        <v>418</v>
      </c>
      <c r="AV422" s="1"/>
      <c r="AW422" s="1"/>
      <c r="AX422" s="1"/>
      <c r="AY422" s="1"/>
      <c r="AZ422" s="1"/>
      <c r="BD422" s="1"/>
    </row>
    <row r="423" spans="1:56" x14ac:dyDescent="0.3">
      <c r="A423" t="s">
        <v>93</v>
      </c>
      <c r="B423" t="s">
        <v>97</v>
      </c>
      <c r="C423" t="s">
        <v>4</v>
      </c>
      <c r="AS423">
        <v>2.14</v>
      </c>
      <c r="AT423">
        <v>2.14</v>
      </c>
      <c r="AU423">
        <v>2.14</v>
      </c>
    </row>
    <row r="424" spans="1:56" x14ac:dyDescent="0.3">
      <c r="A424" t="s">
        <v>93</v>
      </c>
      <c r="B424" t="s">
        <v>98</v>
      </c>
      <c r="C424" t="s">
        <v>3</v>
      </c>
      <c r="AQ424">
        <v>1442</v>
      </c>
      <c r="AR424" s="1">
        <v>1947</v>
      </c>
      <c r="AS424" s="1">
        <v>1947</v>
      </c>
      <c r="AT424" s="1">
        <v>882</v>
      </c>
      <c r="AU424" s="1"/>
      <c r="AV424" s="1"/>
      <c r="AW424" s="1"/>
      <c r="AX424" s="1"/>
      <c r="AY424" s="1"/>
      <c r="BD424" s="1"/>
    </row>
    <row r="425" spans="1:56" x14ac:dyDescent="0.3">
      <c r="A425" t="s">
        <v>93</v>
      </c>
      <c r="B425" t="s">
        <v>98</v>
      </c>
      <c r="C425" t="s">
        <v>4</v>
      </c>
      <c r="AQ425">
        <v>3.7</v>
      </c>
      <c r="AR425">
        <v>3.7</v>
      </c>
      <c r="AS425">
        <v>3.7</v>
      </c>
      <c r="AT425">
        <v>3.7</v>
      </c>
    </row>
    <row r="426" spans="1:56" x14ac:dyDescent="0.3">
      <c r="A426" t="s">
        <v>93</v>
      </c>
      <c r="B426" t="s">
        <v>99</v>
      </c>
      <c r="C426" t="s">
        <v>3</v>
      </c>
      <c r="AQ426" s="1"/>
      <c r="AR426" s="1">
        <v>1947</v>
      </c>
      <c r="AS426" s="1">
        <v>1947</v>
      </c>
      <c r="AT426" s="1">
        <v>1148</v>
      </c>
      <c r="BD426" s="1"/>
    </row>
    <row r="427" spans="1:56" x14ac:dyDescent="0.3">
      <c r="A427" t="s">
        <v>93</v>
      </c>
      <c r="B427" t="s">
        <v>99</v>
      </c>
      <c r="C427" t="s">
        <v>4</v>
      </c>
      <c r="AR427">
        <v>3.97</v>
      </c>
      <c r="AS427">
        <v>3.97</v>
      </c>
      <c r="AT427">
        <v>3.97</v>
      </c>
    </row>
    <row r="428" spans="1:56" x14ac:dyDescent="0.3">
      <c r="A428" t="s">
        <v>93</v>
      </c>
      <c r="B428" t="s">
        <v>100</v>
      </c>
      <c r="C428" t="s">
        <v>3</v>
      </c>
      <c r="AP428">
        <v>1798</v>
      </c>
      <c r="AQ428" s="1">
        <v>1947</v>
      </c>
      <c r="AR428" s="1">
        <v>1947</v>
      </c>
      <c r="AS428" s="1">
        <v>840</v>
      </c>
      <c r="AT428" s="1"/>
      <c r="BD428" s="1"/>
    </row>
    <row r="429" spans="1:56" x14ac:dyDescent="0.3">
      <c r="A429" t="s">
        <v>93</v>
      </c>
      <c r="B429" t="s">
        <v>100</v>
      </c>
      <c r="C429" t="s">
        <v>4</v>
      </c>
      <c r="AP429">
        <v>2.08</v>
      </c>
      <c r="AQ429">
        <v>2.08</v>
      </c>
      <c r="AR429">
        <v>2.08</v>
      </c>
      <c r="AS429">
        <v>2.08</v>
      </c>
    </row>
    <row r="430" spans="1:56" x14ac:dyDescent="0.3">
      <c r="A430" t="s">
        <v>93</v>
      </c>
      <c r="B430" t="s">
        <v>101</v>
      </c>
      <c r="C430" t="s">
        <v>3</v>
      </c>
      <c r="AQ430">
        <v>1947</v>
      </c>
      <c r="AR430">
        <v>1947</v>
      </c>
      <c r="AS430">
        <v>1946</v>
      </c>
    </row>
    <row r="431" spans="1:56" x14ac:dyDescent="0.3">
      <c r="A431" t="s">
        <v>93</v>
      </c>
      <c r="B431" t="s">
        <v>101</v>
      </c>
      <c r="C431" t="s">
        <v>4</v>
      </c>
      <c r="AQ431">
        <v>1.91</v>
      </c>
      <c r="AR431">
        <v>1.91</v>
      </c>
      <c r="AS431">
        <v>1.91</v>
      </c>
    </row>
    <row r="432" spans="1:56" x14ac:dyDescent="0.3">
      <c r="A432" t="s">
        <v>93</v>
      </c>
      <c r="B432" t="s">
        <v>102</v>
      </c>
      <c r="C432" t="s">
        <v>3</v>
      </c>
      <c r="AR432" s="1">
        <v>1748</v>
      </c>
      <c r="BD432" s="1"/>
    </row>
    <row r="433" spans="1:56" x14ac:dyDescent="0.3">
      <c r="A433" t="s">
        <v>93</v>
      </c>
      <c r="B433" t="s">
        <v>102</v>
      </c>
      <c r="C433" t="s">
        <v>4</v>
      </c>
      <c r="AR433">
        <v>2.33</v>
      </c>
    </row>
    <row r="434" spans="1:56" x14ac:dyDescent="0.3">
      <c r="A434" t="s">
        <v>93</v>
      </c>
      <c r="B434" t="s">
        <v>103</v>
      </c>
      <c r="C434" t="s">
        <v>3</v>
      </c>
      <c r="AT434" s="1"/>
      <c r="AU434" s="1">
        <v>1872</v>
      </c>
      <c r="AV434" s="1">
        <v>578</v>
      </c>
      <c r="BD434" s="1"/>
    </row>
    <row r="435" spans="1:56" x14ac:dyDescent="0.3">
      <c r="A435" t="s">
        <v>93</v>
      </c>
      <c r="B435" t="s">
        <v>103</v>
      </c>
      <c r="C435" t="s">
        <v>4</v>
      </c>
      <c r="AU435">
        <v>2.95</v>
      </c>
      <c r="AV435">
        <v>2.95</v>
      </c>
    </row>
    <row r="436" spans="1:56" x14ac:dyDescent="0.3">
      <c r="A436" t="s">
        <v>93</v>
      </c>
      <c r="B436" t="s">
        <v>104</v>
      </c>
      <c r="C436" t="s">
        <v>3</v>
      </c>
      <c r="AT436" s="1"/>
      <c r="AU436" s="1">
        <v>1702</v>
      </c>
      <c r="AV436" s="1"/>
      <c r="BD436" s="1"/>
    </row>
    <row r="437" spans="1:56" x14ac:dyDescent="0.3">
      <c r="A437" t="s">
        <v>93</v>
      </c>
      <c r="B437" t="s">
        <v>104</v>
      </c>
      <c r="C437" t="s">
        <v>4</v>
      </c>
      <c r="AU437">
        <v>3.83</v>
      </c>
    </row>
    <row r="438" spans="1:56" x14ac:dyDescent="0.3">
      <c r="A438" t="s">
        <v>93</v>
      </c>
      <c r="B438" t="s">
        <v>105</v>
      </c>
      <c r="C438" t="s">
        <v>3</v>
      </c>
      <c r="AS438" s="1"/>
      <c r="AT438" s="1"/>
      <c r="AU438" s="1"/>
      <c r="AV438">
        <v>1350</v>
      </c>
      <c r="BD438" s="1"/>
    </row>
    <row r="439" spans="1:56" x14ac:dyDescent="0.3">
      <c r="A439" t="s">
        <v>93</v>
      </c>
      <c r="B439" t="s">
        <v>105</v>
      </c>
      <c r="C439" t="s">
        <v>4</v>
      </c>
      <c r="AV439">
        <v>2.93</v>
      </c>
    </row>
    <row r="440" spans="1:56" x14ac:dyDescent="0.3">
      <c r="A440" t="s">
        <v>93</v>
      </c>
      <c r="B440" t="s">
        <v>106</v>
      </c>
      <c r="C440" t="s">
        <v>3</v>
      </c>
      <c r="AQ440">
        <v>1727</v>
      </c>
      <c r="AT440" s="1"/>
      <c r="AU440" s="1"/>
      <c r="BD440" s="1"/>
    </row>
    <row r="441" spans="1:56" x14ac:dyDescent="0.3">
      <c r="A441" t="s">
        <v>93</v>
      </c>
      <c r="B441" t="s">
        <v>106</v>
      </c>
      <c r="C441" t="s">
        <v>4</v>
      </c>
      <c r="AQ441">
        <v>2.1</v>
      </c>
    </row>
    <row r="442" spans="1:56" x14ac:dyDescent="0.3">
      <c r="A442" t="s">
        <v>107</v>
      </c>
      <c r="B442" t="s">
        <v>107</v>
      </c>
      <c r="C442" t="s">
        <v>3</v>
      </c>
      <c r="AP442">
        <v>1798</v>
      </c>
      <c r="AQ442">
        <v>7064</v>
      </c>
      <c r="AR442">
        <v>11485</v>
      </c>
      <c r="AS442">
        <v>12523</v>
      </c>
      <c r="AT442">
        <v>9520</v>
      </c>
      <c r="AU442" s="1">
        <v>9494</v>
      </c>
      <c r="AV442">
        <v>5523</v>
      </c>
      <c r="AW442">
        <v>3595</v>
      </c>
      <c r="AX442">
        <v>3595</v>
      </c>
      <c r="AY442">
        <v>3745</v>
      </c>
      <c r="AZ442">
        <v>3895</v>
      </c>
      <c r="BA442">
        <v>3895</v>
      </c>
      <c r="BB442">
        <v>3745</v>
      </c>
      <c r="BC442">
        <v>3895</v>
      </c>
      <c r="BD442" s="1">
        <v>948</v>
      </c>
    </row>
    <row r="443" spans="1:56" x14ac:dyDescent="0.3">
      <c r="A443" t="s">
        <v>107</v>
      </c>
      <c r="B443" t="s">
        <v>107</v>
      </c>
      <c r="C443" t="s">
        <v>4</v>
      </c>
      <c r="AP443">
        <v>2.08</v>
      </c>
      <c r="AQ443">
        <v>2.37</v>
      </c>
      <c r="AR443">
        <v>2.74</v>
      </c>
      <c r="AS443">
        <v>2.66</v>
      </c>
      <c r="AT443">
        <v>2.91</v>
      </c>
      <c r="AU443">
        <v>2.99</v>
      </c>
      <c r="AV443">
        <v>2.5</v>
      </c>
      <c r="AW443">
        <v>2.2599999999999998</v>
      </c>
      <c r="AX443">
        <v>2.2599999999999998</v>
      </c>
      <c r="AY443">
        <v>2.2599999999999998</v>
      </c>
      <c r="AZ443">
        <v>2.2599999999999998</v>
      </c>
      <c r="BA443">
        <v>2.2599999999999998</v>
      </c>
      <c r="BB443">
        <v>2.2599999999999998</v>
      </c>
      <c r="BC443">
        <v>2.2599999999999998</v>
      </c>
      <c r="BD443">
        <v>2.16</v>
      </c>
    </row>
    <row r="444" spans="1:56" x14ac:dyDescent="0.3">
      <c r="A444" t="s">
        <v>108</v>
      </c>
      <c r="B444" t="s">
        <v>109</v>
      </c>
      <c r="C444" t="s">
        <v>3</v>
      </c>
      <c r="AT444">
        <v>1872</v>
      </c>
      <c r="AU444" s="1">
        <v>1872</v>
      </c>
      <c r="AV444">
        <v>1798</v>
      </c>
      <c r="AW444">
        <v>1798</v>
      </c>
      <c r="AX444">
        <v>1798</v>
      </c>
      <c r="AY444">
        <v>1872</v>
      </c>
      <c r="AZ444">
        <v>1947</v>
      </c>
      <c r="BA444">
        <v>1947</v>
      </c>
      <c r="BB444">
        <v>1872</v>
      </c>
      <c r="BC444">
        <v>500</v>
      </c>
      <c r="BD444" s="1"/>
    </row>
    <row r="445" spans="1:56" x14ac:dyDescent="0.3">
      <c r="A445" t="s">
        <v>108</v>
      </c>
      <c r="B445" t="s">
        <v>109</v>
      </c>
      <c r="C445" t="s">
        <v>4</v>
      </c>
      <c r="AT445">
        <v>3.34</v>
      </c>
      <c r="AU445">
        <v>3.34</v>
      </c>
      <c r="AV445">
        <v>3.34</v>
      </c>
      <c r="AW445">
        <v>3.34</v>
      </c>
      <c r="AX445">
        <v>3.34</v>
      </c>
      <c r="AY445">
        <v>3.34</v>
      </c>
      <c r="AZ445">
        <v>3.34</v>
      </c>
      <c r="BA445">
        <v>3.34</v>
      </c>
      <c r="BB445">
        <v>3.34</v>
      </c>
      <c r="BC445">
        <v>3.34</v>
      </c>
    </row>
    <row r="446" spans="1:56" x14ac:dyDescent="0.3">
      <c r="A446" t="s">
        <v>108</v>
      </c>
      <c r="B446" t="s">
        <v>110</v>
      </c>
      <c r="C446" t="s">
        <v>3</v>
      </c>
      <c r="AU446">
        <v>1873</v>
      </c>
      <c r="AV446" s="1">
        <v>1798</v>
      </c>
      <c r="AW446">
        <v>1798</v>
      </c>
      <c r="AX446">
        <v>1798</v>
      </c>
      <c r="AY446">
        <v>1873</v>
      </c>
      <c r="AZ446">
        <v>1947</v>
      </c>
      <c r="BA446">
        <v>1947</v>
      </c>
      <c r="BB446">
        <v>1246</v>
      </c>
      <c r="BD446" s="1"/>
    </row>
    <row r="447" spans="1:56" x14ac:dyDescent="0.3">
      <c r="A447" t="s">
        <v>108</v>
      </c>
      <c r="B447" t="s">
        <v>110</v>
      </c>
      <c r="C447" t="s">
        <v>4</v>
      </c>
      <c r="AU447">
        <v>3.97</v>
      </c>
      <c r="AV447">
        <v>3.97</v>
      </c>
      <c r="AW447">
        <v>3.97</v>
      </c>
      <c r="AX447">
        <v>3.97</v>
      </c>
      <c r="AY447">
        <v>3.97</v>
      </c>
      <c r="AZ447">
        <v>3.97</v>
      </c>
      <c r="BA447">
        <v>3.97</v>
      </c>
      <c r="BB447">
        <v>3.97</v>
      </c>
    </row>
    <row r="448" spans="1:56" x14ac:dyDescent="0.3">
      <c r="A448" t="s">
        <v>108</v>
      </c>
      <c r="B448" t="s">
        <v>111</v>
      </c>
      <c r="C448" t="s">
        <v>3</v>
      </c>
      <c r="AR448">
        <v>1947</v>
      </c>
      <c r="AS448">
        <v>1947</v>
      </c>
      <c r="AT448">
        <v>1872</v>
      </c>
      <c r="AU448">
        <v>1697</v>
      </c>
      <c r="AV448" s="1"/>
      <c r="AW448" s="1"/>
      <c r="BD448" s="1"/>
    </row>
    <row r="449" spans="1:56" x14ac:dyDescent="0.3">
      <c r="A449" t="s">
        <v>108</v>
      </c>
      <c r="B449" t="s">
        <v>111</v>
      </c>
      <c r="C449" t="s">
        <v>4</v>
      </c>
      <c r="AR449">
        <v>2.69</v>
      </c>
      <c r="AS449">
        <v>2.69</v>
      </c>
      <c r="AT449">
        <v>2.69</v>
      </c>
      <c r="AU449">
        <v>2.69</v>
      </c>
    </row>
    <row r="450" spans="1:56" x14ac:dyDescent="0.3">
      <c r="A450" t="s">
        <v>108</v>
      </c>
      <c r="B450" t="s">
        <v>112</v>
      </c>
      <c r="C450" t="s">
        <v>3</v>
      </c>
      <c r="AO450" s="1"/>
      <c r="AP450" s="1">
        <v>1798</v>
      </c>
      <c r="AQ450" s="1">
        <v>1947</v>
      </c>
      <c r="AR450" s="1">
        <v>1947</v>
      </c>
      <c r="AS450">
        <v>1333</v>
      </c>
      <c r="BD450" s="1"/>
    </row>
    <row r="451" spans="1:56" x14ac:dyDescent="0.3">
      <c r="A451" t="s">
        <v>108</v>
      </c>
      <c r="B451" t="s">
        <v>112</v>
      </c>
      <c r="C451" t="s">
        <v>4</v>
      </c>
      <c r="AP451">
        <v>3.31</v>
      </c>
      <c r="AQ451">
        <v>3.31</v>
      </c>
      <c r="AR451">
        <v>3.31</v>
      </c>
      <c r="AS451">
        <v>3.31</v>
      </c>
    </row>
    <row r="452" spans="1:56" x14ac:dyDescent="0.3">
      <c r="A452" t="s">
        <v>108</v>
      </c>
      <c r="B452" t="s">
        <v>113</v>
      </c>
      <c r="C452" t="s">
        <v>3</v>
      </c>
      <c r="AO452" s="1"/>
      <c r="AP452" s="1"/>
      <c r="AQ452" s="1"/>
      <c r="AR452" s="1"/>
      <c r="AS452">
        <v>767</v>
      </c>
      <c r="BD452" s="1"/>
    </row>
    <row r="453" spans="1:56" x14ac:dyDescent="0.3">
      <c r="A453" t="s">
        <v>108</v>
      </c>
      <c r="B453" t="s">
        <v>113</v>
      </c>
      <c r="C453" t="s">
        <v>4</v>
      </c>
      <c r="AS453">
        <v>3.59</v>
      </c>
    </row>
    <row r="454" spans="1:56" x14ac:dyDescent="0.3">
      <c r="A454" t="s">
        <v>108</v>
      </c>
      <c r="B454" t="s">
        <v>114</v>
      </c>
      <c r="C454" t="s">
        <v>3</v>
      </c>
      <c r="AN454" s="1"/>
      <c r="AO454" s="1"/>
      <c r="AQ454">
        <v>1835</v>
      </c>
      <c r="BD454" s="1"/>
    </row>
    <row r="455" spans="1:56" x14ac:dyDescent="0.3">
      <c r="A455" t="s">
        <v>108</v>
      </c>
      <c r="B455" t="s">
        <v>114</v>
      </c>
      <c r="C455" t="s">
        <v>4</v>
      </c>
      <c r="AQ455">
        <v>3.51</v>
      </c>
    </row>
    <row r="456" spans="1:56" x14ac:dyDescent="0.3">
      <c r="A456" t="s">
        <v>108</v>
      </c>
      <c r="B456" t="s">
        <v>115</v>
      </c>
      <c r="C456" t="s">
        <v>3</v>
      </c>
      <c r="AO456" s="1"/>
      <c r="AU456">
        <v>1327</v>
      </c>
      <c r="AV456">
        <v>1798</v>
      </c>
      <c r="AW456">
        <v>1185</v>
      </c>
      <c r="BD456" s="1"/>
    </row>
    <row r="457" spans="1:56" x14ac:dyDescent="0.3">
      <c r="A457" t="s">
        <v>108</v>
      </c>
      <c r="B457" t="s">
        <v>115</v>
      </c>
      <c r="C457" t="s">
        <v>4</v>
      </c>
      <c r="AU457">
        <v>1.66</v>
      </c>
      <c r="AV457">
        <v>1.66</v>
      </c>
      <c r="AW457">
        <v>1.66</v>
      </c>
    </row>
    <row r="458" spans="1:56" x14ac:dyDescent="0.3">
      <c r="A458" t="s">
        <v>108</v>
      </c>
      <c r="B458" t="s">
        <v>116</v>
      </c>
      <c r="C458" t="s">
        <v>3</v>
      </c>
      <c r="AS458" s="1">
        <v>1947</v>
      </c>
      <c r="AT458">
        <v>1872</v>
      </c>
      <c r="AU458">
        <v>1369</v>
      </c>
      <c r="BD458" s="1"/>
    </row>
    <row r="459" spans="1:56" x14ac:dyDescent="0.3">
      <c r="A459" t="s">
        <v>108</v>
      </c>
      <c r="B459" t="s">
        <v>116</v>
      </c>
      <c r="C459" t="s">
        <v>4</v>
      </c>
      <c r="AS459">
        <v>2.0299999999999998</v>
      </c>
      <c r="AT459">
        <v>2.0299999999999998</v>
      </c>
      <c r="AU459">
        <v>2.0299999999999998</v>
      </c>
    </row>
    <row r="460" spans="1:56" x14ac:dyDescent="0.3">
      <c r="A460" t="s">
        <v>108</v>
      </c>
      <c r="B460" t="s">
        <v>117</v>
      </c>
      <c r="C460" t="s">
        <v>3</v>
      </c>
      <c r="AQ460" s="1">
        <v>1947</v>
      </c>
      <c r="AR460">
        <v>1947</v>
      </c>
      <c r="AS460">
        <v>1002</v>
      </c>
      <c r="BD460" s="1"/>
    </row>
    <row r="461" spans="1:56" x14ac:dyDescent="0.3">
      <c r="A461" t="s">
        <v>108</v>
      </c>
      <c r="B461" t="s">
        <v>117</v>
      </c>
      <c r="C461" t="s">
        <v>4</v>
      </c>
      <c r="AQ461">
        <v>3.03</v>
      </c>
      <c r="AR461">
        <v>3.03</v>
      </c>
      <c r="AS461">
        <v>3.03</v>
      </c>
    </row>
    <row r="462" spans="1:56" x14ac:dyDescent="0.3">
      <c r="A462" t="s">
        <v>108</v>
      </c>
      <c r="B462" t="s">
        <v>118</v>
      </c>
      <c r="C462" t="s">
        <v>3</v>
      </c>
      <c r="AN462" s="1"/>
      <c r="AO462" s="1"/>
      <c r="AP462" s="1"/>
      <c r="AQ462" s="1"/>
      <c r="AR462" s="1">
        <v>1947</v>
      </c>
      <c r="AS462" s="1">
        <v>1947</v>
      </c>
      <c r="AT462" s="1">
        <v>881</v>
      </c>
      <c r="AU462" s="1"/>
      <c r="AV462" s="1"/>
      <c r="AW462" s="1"/>
      <c r="AX462" s="1"/>
      <c r="AY462" s="1"/>
      <c r="AZ462" s="1"/>
      <c r="BD462" s="1"/>
    </row>
    <row r="463" spans="1:56" x14ac:dyDescent="0.3">
      <c r="A463" t="s">
        <v>108</v>
      </c>
      <c r="B463" t="s">
        <v>118</v>
      </c>
      <c r="C463" t="s">
        <v>4</v>
      </c>
      <c r="AR463">
        <v>2.94</v>
      </c>
      <c r="AS463">
        <v>2.94</v>
      </c>
      <c r="AT463">
        <v>2.94</v>
      </c>
    </row>
    <row r="464" spans="1:56" x14ac:dyDescent="0.3">
      <c r="A464" t="s">
        <v>108</v>
      </c>
      <c r="B464" t="s">
        <v>119</v>
      </c>
      <c r="C464" t="s">
        <v>3</v>
      </c>
      <c r="AT464" s="1"/>
      <c r="AU464" s="1"/>
      <c r="AV464">
        <v>1798</v>
      </c>
      <c r="AW464">
        <v>1222</v>
      </c>
      <c r="BD464" s="1"/>
    </row>
    <row r="465" spans="1:56" x14ac:dyDescent="0.3">
      <c r="A465" t="s">
        <v>108</v>
      </c>
      <c r="B465" t="s">
        <v>119</v>
      </c>
      <c r="C465" t="s">
        <v>4</v>
      </c>
      <c r="AV465">
        <v>3.8</v>
      </c>
      <c r="AW465">
        <v>3.8</v>
      </c>
    </row>
    <row r="466" spans="1:56" x14ac:dyDescent="0.3">
      <c r="A466" t="s">
        <v>108</v>
      </c>
      <c r="B466" t="s">
        <v>120</v>
      </c>
      <c r="C466" t="s">
        <v>3</v>
      </c>
      <c r="AT466" s="1"/>
      <c r="AU466" s="1"/>
      <c r="AV466">
        <v>1798</v>
      </c>
      <c r="AW466">
        <v>692</v>
      </c>
      <c r="BD466" s="1"/>
    </row>
    <row r="467" spans="1:56" x14ac:dyDescent="0.3">
      <c r="A467" t="s">
        <v>108</v>
      </c>
      <c r="B467" t="s">
        <v>120</v>
      </c>
      <c r="C467" t="s">
        <v>4</v>
      </c>
      <c r="AV467">
        <v>3.6</v>
      </c>
      <c r="AW467">
        <v>3.6</v>
      </c>
    </row>
    <row r="468" spans="1:56" x14ac:dyDescent="0.3">
      <c r="A468" t="s">
        <v>108</v>
      </c>
      <c r="B468" t="s">
        <v>121</v>
      </c>
      <c r="C468" t="s">
        <v>3</v>
      </c>
      <c r="AO468" s="1"/>
      <c r="AW468">
        <v>732</v>
      </c>
      <c r="AX468">
        <v>591</v>
      </c>
      <c r="BD468" s="1"/>
    </row>
    <row r="469" spans="1:56" x14ac:dyDescent="0.3">
      <c r="A469" t="s">
        <v>108</v>
      </c>
      <c r="B469" t="s">
        <v>121</v>
      </c>
      <c r="C469" t="s">
        <v>4</v>
      </c>
      <c r="AW469">
        <v>3.48</v>
      </c>
      <c r="AX469">
        <v>3.48</v>
      </c>
    </row>
    <row r="470" spans="1:56" x14ac:dyDescent="0.3">
      <c r="A470" t="s">
        <v>108</v>
      </c>
      <c r="B470" t="s">
        <v>122</v>
      </c>
      <c r="C470" t="s">
        <v>3</v>
      </c>
      <c r="AO470" s="1"/>
      <c r="AP470" s="1"/>
      <c r="AX470">
        <v>1798</v>
      </c>
      <c r="AY470">
        <v>1451</v>
      </c>
      <c r="BD470" s="1"/>
    </row>
    <row r="471" spans="1:56" x14ac:dyDescent="0.3">
      <c r="A471" t="s">
        <v>108</v>
      </c>
      <c r="B471" t="s">
        <v>122</v>
      </c>
      <c r="C471" t="s">
        <v>4</v>
      </c>
      <c r="AX471">
        <v>2.42</v>
      </c>
      <c r="AY471">
        <v>2.42</v>
      </c>
    </row>
    <row r="472" spans="1:56" x14ac:dyDescent="0.3">
      <c r="A472" t="s">
        <v>108</v>
      </c>
      <c r="B472" t="s">
        <v>123</v>
      </c>
      <c r="C472" t="s">
        <v>3</v>
      </c>
      <c r="AO472" s="1"/>
      <c r="AP472" s="1"/>
      <c r="AQ472">
        <v>1947</v>
      </c>
      <c r="AR472">
        <v>1947</v>
      </c>
      <c r="AS472">
        <v>1947</v>
      </c>
      <c r="AT472" s="1">
        <v>1690</v>
      </c>
      <c r="AU472" s="1"/>
      <c r="AV472" s="1"/>
      <c r="BD472" s="1"/>
    </row>
    <row r="473" spans="1:56" x14ac:dyDescent="0.3">
      <c r="A473" t="s">
        <v>108</v>
      </c>
      <c r="B473" t="s">
        <v>123</v>
      </c>
      <c r="C473" t="s">
        <v>4</v>
      </c>
      <c r="AQ473">
        <v>3.72</v>
      </c>
      <c r="AR473">
        <v>3.72</v>
      </c>
      <c r="AS473">
        <v>3.72</v>
      </c>
      <c r="AT473">
        <v>3.72</v>
      </c>
    </row>
    <row r="474" spans="1:56" x14ac:dyDescent="0.3">
      <c r="A474" t="s">
        <v>108</v>
      </c>
      <c r="B474" t="s">
        <v>124</v>
      </c>
      <c r="C474" t="s">
        <v>3</v>
      </c>
      <c r="AT474">
        <v>1872</v>
      </c>
      <c r="AU474">
        <v>1872</v>
      </c>
      <c r="AV474" s="1">
        <v>1798</v>
      </c>
      <c r="AW474" s="1">
        <v>1381</v>
      </c>
      <c r="AX474" s="1"/>
      <c r="BD474" s="1"/>
    </row>
    <row r="475" spans="1:56" x14ac:dyDescent="0.3">
      <c r="A475" t="s">
        <v>108</v>
      </c>
      <c r="B475" t="s">
        <v>124</v>
      </c>
      <c r="C475" t="s">
        <v>4</v>
      </c>
      <c r="AT475">
        <v>3.33</v>
      </c>
      <c r="AU475">
        <v>3.33</v>
      </c>
      <c r="AV475">
        <v>3.33</v>
      </c>
      <c r="AW475">
        <v>3.33</v>
      </c>
    </row>
    <row r="476" spans="1:56" x14ac:dyDescent="0.3">
      <c r="A476" t="s">
        <v>108</v>
      </c>
      <c r="B476" t="s">
        <v>125</v>
      </c>
      <c r="C476" t="s">
        <v>3</v>
      </c>
      <c r="AR476">
        <v>1947</v>
      </c>
      <c r="AS476">
        <v>1279</v>
      </c>
      <c r="AV476" s="1"/>
      <c r="AW476" s="1"/>
      <c r="AX476" s="1"/>
      <c r="BD476" s="1"/>
    </row>
    <row r="477" spans="1:56" x14ac:dyDescent="0.3">
      <c r="A477" t="s">
        <v>108</v>
      </c>
      <c r="B477" t="s">
        <v>125</v>
      </c>
      <c r="C477" t="s">
        <v>4</v>
      </c>
      <c r="AR477">
        <v>3.97</v>
      </c>
      <c r="AS477">
        <v>3.97</v>
      </c>
    </row>
    <row r="478" spans="1:56" x14ac:dyDescent="0.3">
      <c r="A478" t="s">
        <v>108</v>
      </c>
      <c r="B478" t="s">
        <v>126</v>
      </c>
      <c r="C478" t="s">
        <v>3</v>
      </c>
      <c r="AS478" s="1"/>
      <c r="AT478" s="1"/>
      <c r="AU478" s="1"/>
      <c r="AV478" s="1">
        <v>1798</v>
      </c>
      <c r="AW478">
        <v>1254</v>
      </c>
      <c r="BD478" s="1"/>
    </row>
    <row r="479" spans="1:56" x14ac:dyDescent="0.3">
      <c r="A479" t="s">
        <v>108</v>
      </c>
      <c r="B479" t="s">
        <v>126</v>
      </c>
      <c r="C479" t="s">
        <v>4</v>
      </c>
      <c r="AV479">
        <v>3.97</v>
      </c>
      <c r="AW479">
        <v>3.97</v>
      </c>
    </row>
    <row r="480" spans="1:56" x14ac:dyDescent="0.3">
      <c r="A480" t="s">
        <v>108</v>
      </c>
      <c r="B480" t="s">
        <v>127</v>
      </c>
      <c r="C480" t="s">
        <v>3</v>
      </c>
      <c r="AS480" s="1"/>
      <c r="AT480" s="1">
        <v>395</v>
      </c>
      <c r="AU480" s="1">
        <v>1872</v>
      </c>
      <c r="AV480">
        <v>385</v>
      </c>
      <c r="BD480" s="1"/>
    </row>
    <row r="481" spans="1:56" x14ac:dyDescent="0.3">
      <c r="A481" t="s">
        <v>108</v>
      </c>
      <c r="B481" t="s">
        <v>127</v>
      </c>
      <c r="C481" t="s">
        <v>4</v>
      </c>
      <c r="AT481">
        <v>3.97</v>
      </c>
      <c r="AU481">
        <v>3.97</v>
      </c>
      <c r="AV481">
        <v>3.97</v>
      </c>
    </row>
    <row r="482" spans="1:56" x14ac:dyDescent="0.3">
      <c r="A482" t="s">
        <v>108</v>
      </c>
      <c r="B482" t="s">
        <v>128</v>
      </c>
      <c r="C482" t="s">
        <v>3</v>
      </c>
      <c r="AP482">
        <v>1798</v>
      </c>
      <c r="AQ482">
        <v>818</v>
      </c>
    </row>
    <row r="483" spans="1:56" x14ac:dyDescent="0.3">
      <c r="A483" t="s">
        <v>108</v>
      </c>
      <c r="B483" t="s">
        <v>128</v>
      </c>
      <c r="C483" t="s">
        <v>4</v>
      </c>
      <c r="AP483">
        <v>3.97</v>
      </c>
      <c r="AQ483">
        <v>3.97</v>
      </c>
    </row>
    <row r="484" spans="1:56" x14ac:dyDescent="0.3">
      <c r="A484" t="s">
        <v>129</v>
      </c>
      <c r="B484" t="s">
        <v>129</v>
      </c>
      <c r="C484" t="s">
        <v>3</v>
      </c>
      <c r="AP484">
        <v>3595</v>
      </c>
      <c r="AQ484">
        <v>8496</v>
      </c>
      <c r="AR484" s="1">
        <v>11684</v>
      </c>
      <c r="AS484">
        <v>12170</v>
      </c>
      <c r="AT484">
        <v>10457</v>
      </c>
      <c r="AU484">
        <v>11883</v>
      </c>
      <c r="AV484">
        <v>12968</v>
      </c>
      <c r="AW484">
        <v>10062</v>
      </c>
      <c r="AX484">
        <v>5984</v>
      </c>
      <c r="AY484">
        <v>5196</v>
      </c>
      <c r="AZ484">
        <v>3895</v>
      </c>
      <c r="BA484">
        <v>3895</v>
      </c>
      <c r="BB484">
        <v>3119</v>
      </c>
      <c r="BC484">
        <v>500</v>
      </c>
      <c r="BD484" s="1"/>
    </row>
    <row r="485" spans="1:56" x14ac:dyDescent="0.3">
      <c r="A485" t="s">
        <v>129</v>
      </c>
      <c r="B485" t="s">
        <v>129</v>
      </c>
      <c r="C485" t="s">
        <v>4</v>
      </c>
      <c r="AP485">
        <v>3.64</v>
      </c>
      <c r="AQ485">
        <v>3.45</v>
      </c>
      <c r="AR485">
        <v>3.28</v>
      </c>
      <c r="AS485">
        <v>3.08</v>
      </c>
      <c r="AT485">
        <v>3.04</v>
      </c>
      <c r="AU485">
        <v>3.11</v>
      </c>
      <c r="AV485">
        <v>3.4</v>
      </c>
      <c r="AW485">
        <v>3.42</v>
      </c>
      <c r="AX485">
        <v>3.27</v>
      </c>
      <c r="AY485">
        <v>3.31</v>
      </c>
      <c r="AZ485">
        <v>3.66</v>
      </c>
      <c r="BA485">
        <v>3.66</v>
      </c>
      <c r="BB485">
        <v>3.59</v>
      </c>
      <c r="BC485">
        <v>3.34</v>
      </c>
    </row>
    <row r="486" spans="1:56" x14ac:dyDescent="0.3">
      <c r="A486" t="s">
        <v>130</v>
      </c>
      <c r="B486" t="s">
        <v>131</v>
      </c>
      <c r="C486" t="s">
        <v>3</v>
      </c>
      <c r="AQ486" s="1"/>
      <c r="AR486" s="1"/>
      <c r="AV486">
        <v>1798</v>
      </c>
      <c r="AW486">
        <v>1798</v>
      </c>
      <c r="AX486">
        <v>573</v>
      </c>
      <c r="BD486" s="1"/>
    </row>
    <row r="487" spans="1:56" x14ac:dyDescent="0.3">
      <c r="A487" t="s">
        <v>130</v>
      </c>
      <c r="B487" t="s">
        <v>131</v>
      </c>
      <c r="C487" t="s">
        <v>4</v>
      </c>
      <c r="AV487">
        <v>3.59</v>
      </c>
      <c r="AW487">
        <v>3.59</v>
      </c>
      <c r="AX487">
        <v>3.59</v>
      </c>
    </row>
    <row r="488" spans="1:56" x14ac:dyDescent="0.3">
      <c r="A488" t="s">
        <v>130</v>
      </c>
      <c r="B488" t="s">
        <v>132</v>
      </c>
      <c r="C488" t="s">
        <v>3</v>
      </c>
      <c r="AQ488" s="1"/>
      <c r="AR488" s="1"/>
      <c r="AV488">
        <v>1798</v>
      </c>
      <c r="AW488">
        <v>1798</v>
      </c>
      <c r="AX488">
        <v>1169</v>
      </c>
      <c r="BD488" s="1"/>
    </row>
    <row r="489" spans="1:56" x14ac:dyDescent="0.3">
      <c r="A489" t="s">
        <v>130</v>
      </c>
      <c r="B489" t="s">
        <v>132</v>
      </c>
      <c r="C489" t="s">
        <v>4</v>
      </c>
      <c r="AV489">
        <v>3.6</v>
      </c>
      <c r="AW489">
        <v>3.6</v>
      </c>
      <c r="AX489">
        <v>3.6</v>
      </c>
    </row>
    <row r="490" spans="1:56" x14ac:dyDescent="0.3">
      <c r="A490" t="s">
        <v>130</v>
      </c>
      <c r="B490" t="s">
        <v>133</v>
      </c>
      <c r="C490" t="s">
        <v>3</v>
      </c>
      <c r="AP490" s="1"/>
      <c r="AQ490" s="1"/>
      <c r="AR490" s="1"/>
      <c r="AS490" s="1"/>
      <c r="AT490" s="1">
        <v>1873</v>
      </c>
      <c r="AU490" s="1">
        <v>402</v>
      </c>
      <c r="AV490" s="1"/>
      <c r="AW490" s="1"/>
      <c r="AX490" s="1"/>
      <c r="BD490" s="1"/>
    </row>
    <row r="491" spans="1:56" x14ac:dyDescent="0.3">
      <c r="A491" t="s">
        <v>130</v>
      </c>
      <c r="B491" t="s">
        <v>133</v>
      </c>
      <c r="C491" t="s">
        <v>4</v>
      </c>
      <c r="AT491">
        <v>3.97</v>
      </c>
      <c r="AU491">
        <v>3.97</v>
      </c>
    </row>
    <row r="492" spans="1:56" x14ac:dyDescent="0.3">
      <c r="A492" t="s">
        <v>130</v>
      </c>
      <c r="B492" t="s">
        <v>134</v>
      </c>
      <c r="C492" t="s">
        <v>3</v>
      </c>
      <c r="AR492">
        <v>1259</v>
      </c>
      <c r="AS492">
        <v>1588</v>
      </c>
      <c r="AV492" s="1"/>
      <c r="AW492" s="1"/>
      <c r="AX492" s="1"/>
      <c r="AY492" s="1"/>
      <c r="BD492" s="1"/>
    </row>
    <row r="493" spans="1:56" x14ac:dyDescent="0.3">
      <c r="A493" t="s">
        <v>130</v>
      </c>
      <c r="B493" t="s">
        <v>134</v>
      </c>
      <c r="C493" t="s">
        <v>4</v>
      </c>
      <c r="AR493">
        <v>3.97</v>
      </c>
      <c r="AS493">
        <v>3.97</v>
      </c>
    </row>
    <row r="494" spans="1:56" x14ac:dyDescent="0.3">
      <c r="A494" t="s">
        <v>135</v>
      </c>
      <c r="B494" t="s">
        <v>135</v>
      </c>
      <c r="C494" t="s">
        <v>3</v>
      </c>
      <c r="AQ494" s="1"/>
      <c r="AR494" s="1">
        <v>1259</v>
      </c>
      <c r="AS494" s="1">
        <v>1588</v>
      </c>
      <c r="AT494" s="1">
        <v>1873</v>
      </c>
      <c r="AU494" s="1">
        <v>402</v>
      </c>
      <c r="AV494">
        <v>3595</v>
      </c>
      <c r="AW494">
        <v>3595</v>
      </c>
      <c r="AX494">
        <v>1742</v>
      </c>
      <c r="BD494" s="1"/>
    </row>
    <row r="495" spans="1:56" x14ac:dyDescent="0.3">
      <c r="A495" t="s">
        <v>135</v>
      </c>
      <c r="B495" t="s">
        <v>135</v>
      </c>
      <c r="C495" t="s">
        <v>4</v>
      </c>
      <c r="AR495">
        <v>3.97</v>
      </c>
      <c r="AS495">
        <v>3.97</v>
      </c>
      <c r="AT495">
        <v>3.97</v>
      </c>
      <c r="AU495">
        <v>3.97</v>
      </c>
      <c r="AV495">
        <v>3.59</v>
      </c>
      <c r="AW495">
        <v>3.59</v>
      </c>
      <c r="AX495">
        <v>3.6</v>
      </c>
    </row>
    <row r="496" spans="1:56" x14ac:dyDescent="0.3">
      <c r="A496" t="s">
        <v>136</v>
      </c>
      <c r="B496" t="s">
        <v>137</v>
      </c>
      <c r="C496" t="s">
        <v>3</v>
      </c>
      <c r="AQ496" s="1"/>
      <c r="AV496">
        <v>312</v>
      </c>
      <c r="AW496">
        <v>1798</v>
      </c>
      <c r="AX496">
        <v>1798</v>
      </c>
      <c r="AY496">
        <v>1797</v>
      </c>
      <c r="BD496" s="1"/>
    </row>
    <row r="497" spans="1:56" x14ac:dyDescent="0.3">
      <c r="A497" t="s">
        <v>136</v>
      </c>
      <c r="B497" t="s">
        <v>137</v>
      </c>
      <c r="C497" t="s">
        <v>4</v>
      </c>
      <c r="AV497">
        <v>3.81</v>
      </c>
      <c r="AW497">
        <v>3.81</v>
      </c>
      <c r="AX497">
        <v>3.81</v>
      </c>
      <c r="AY497">
        <v>3.81</v>
      </c>
    </row>
    <row r="498" spans="1:56" x14ac:dyDescent="0.3">
      <c r="A498" t="s">
        <v>136</v>
      </c>
      <c r="B498" t="s">
        <v>138</v>
      </c>
      <c r="C498" t="s">
        <v>3</v>
      </c>
      <c r="AQ498" s="1"/>
      <c r="AR498" s="1"/>
      <c r="AS498" s="1"/>
      <c r="AT498" s="1"/>
      <c r="AU498" s="1"/>
      <c r="AV498" s="1"/>
      <c r="AW498" s="1">
        <v>1798</v>
      </c>
      <c r="AX498" s="1">
        <v>1798</v>
      </c>
      <c r="AY498" s="1">
        <v>1873</v>
      </c>
      <c r="AZ498">
        <v>577</v>
      </c>
      <c r="BD498" s="1"/>
    </row>
    <row r="499" spans="1:56" x14ac:dyDescent="0.3">
      <c r="A499" t="s">
        <v>136</v>
      </c>
      <c r="B499" t="s">
        <v>138</v>
      </c>
      <c r="C499" t="s">
        <v>4</v>
      </c>
      <c r="AW499">
        <v>3.61</v>
      </c>
      <c r="AX499">
        <v>3.61</v>
      </c>
      <c r="AY499">
        <v>3.61</v>
      </c>
      <c r="AZ499">
        <v>3.61</v>
      </c>
    </row>
    <row r="500" spans="1:56" x14ac:dyDescent="0.3">
      <c r="A500" t="s">
        <v>136</v>
      </c>
      <c r="B500" t="s">
        <v>139</v>
      </c>
      <c r="C500" t="s">
        <v>3</v>
      </c>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v>1872</v>
      </c>
      <c r="AU500" s="1">
        <v>1872</v>
      </c>
      <c r="AV500" s="1">
        <v>1798</v>
      </c>
      <c r="AW500" s="1">
        <v>1059</v>
      </c>
      <c r="AX500" s="1"/>
      <c r="AY500" s="1"/>
      <c r="AZ500" s="1"/>
      <c r="BA500" s="1"/>
      <c r="BB500" s="1"/>
      <c r="BD500" s="1"/>
    </row>
    <row r="501" spans="1:56" x14ac:dyDescent="0.3">
      <c r="A501" t="s">
        <v>136</v>
      </c>
      <c r="B501" t="s">
        <v>139</v>
      </c>
      <c r="C501" t="s">
        <v>4</v>
      </c>
      <c r="AT501">
        <v>1.86</v>
      </c>
      <c r="AU501">
        <v>1.86</v>
      </c>
      <c r="AV501">
        <v>1.86</v>
      </c>
      <c r="AW501">
        <v>1.86</v>
      </c>
    </row>
    <row r="502" spans="1:56" x14ac:dyDescent="0.3">
      <c r="A502" t="s">
        <v>136</v>
      </c>
      <c r="B502" t="s">
        <v>140</v>
      </c>
      <c r="C502" t="s">
        <v>3</v>
      </c>
      <c r="AT502">
        <v>1872</v>
      </c>
      <c r="AU502">
        <v>1872</v>
      </c>
      <c r="AV502">
        <v>1798</v>
      </c>
      <c r="AW502">
        <v>1193</v>
      </c>
    </row>
    <row r="503" spans="1:56" x14ac:dyDescent="0.3">
      <c r="A503" t="s">
        <v>136</v>
      </c>
      <c r="B503" t="s">
        <v>140</v>
      </c>
      <c r="C503" t="s">
        <v>4</v>
      </c>
      <c r="AT503">
        <v>1.97</v>
      </c>
      <c r="AU503">
        <v>1.97</v>
      </c>
      <c r="AV503">
        <v>1.97</v>
      </c>
      <c r="AW503">
        <v>1.97</v>
      </c>
    </row>
    <row r="504" spans="1:56" x14ac:dyDescent="0.3">
      <c r="A504" t="s">
        <v>136</v>
      </c>
      <c r="B504" t="s">
        <v>141</v>
      </c>
      <c r="C504" t="s">
        <v>3</v>
      </c>
      <c r="AU504">
        <v>601</v>
      </c>
    </row>
    <row r="505" spans="1:56" x14ac:dyDescent="0.3">
      <c r="A505" t="s">
        <v>136</v>
      </c>
      <c r="B505" t="s">
        <v>141</v>
      </c>
      <c r="C505" t="s">
        <v>4</v>
      </c>
      <c r="AU505">
        <v>3.97</v>
      </c>
    </row>
    <row r="506" spans="1:56" x14ac:dyDescent="0.3">
      <c r="A506" t="s">
        <v>136</v>
      </c>
      <c r="B506" t="s">
        <v>142</v>
      </c>
      <c r="C506" t="s">
        <v>3</v>
      </c>
      <c r="AS506">
        <v>1203</v>
      </c>
    </row>
    <row r="507" spans="1:56" x14ac:dyDescent="0.3">
      <c r="A507" t="s">
        <v>136</v>
      </c>
      <c r="B507" t="s">
        <v>142</v>
      </c>
      <c r="C507" t="s">
        <v>4</v>
      </c>
      <c r="AS507">
        <v>3.91</v>
      </c>
    </row>
    <row r="508" spans="1:56" x14ac:dyDescent="0.3">
      <c r="A508" t="s">
        <v>136</v>
      </c>
      <c r="B508" t="s">
        <v>143</v>
      </c>
      <c r="C508" t="s">
        <v>3</v>
      </c>
      <c r="AS508">
        <v>1010</v>
      </c>
      <c r="AT508">
        <v>1873</v>
      </c>
      <c r="AU508">
        <v>1506</v>
      </c>
    </row>
    <row r="509" spans="1:56" x14ac:dyDescent="0.3">
      <c r="A509" t="s">
        <v>136</v>
      </c>
      <c r="B509" t="s">
        <v>143</v>
      </c>
      <c r="C509" t="s">
        <v>4</v>
      </c>
      <c r="AS509">
        <v>1.95</v>
      </c>
      <c r="AT509">
        <v>1.95</v>
      </c>
      <c r="AU509">
        <v>1.95</v>
      </c>
    </row>
    <row r="510" spans="1:56" x14ac:dyDescent="0.3">
      <c r="A510" t="s">
        <v>136</v>
      </c>
      <c r="B510" t="s">
        <v>144</v>
      </c>
      <c r="C510" t="s">
        <v>3</v>
      </c>
      <c r="AP510">
        <v>1486</v>
      </c>
      <c r="AQ510">
        <v>1947</v>
      </c>
      <c r="AR510">
        <v>1408</v>
      </c>
    </row>
    <row r="511" spans="1:56" x14ac:dyDescent="0.3">
      <c r="A511" t="s">
        <v>136</v>
      </c>
      <c r="B511" t="s">
        <v>144</v>
      </c>
      <c r="C511" t="s">
        <v>4</v>
      </c>
      <c r="AP511">
        <v>2.2799999999999998</v>
      </c>
      <c r="AQ511">
        <v>2.2799999999999998</v>
      </c>
      <c r="AR511">
        <v>2.2799999999999998</v>
      </c>
    </row>
    <row r="512" spans="1:56" x14ac:dyDescent="0.3">
      <c r="A512" t="s">
        <v>145</v>
      </c>
      <c r="B512" t="s">
        <v>145</v>
      </c>
      <c r="C512" t="s">
        <v>3</v>
      </c>
      <c r="AP512">
        <v>1486</v>
      </c>
      <c r="AQ512">
        <v>1947</v>
      </c>
      <c r="AR512">
        <v>1408</v>
      </c>
      <c r="AS512">
        <v>2213</v>
      </c>
      <c r="AT512">
        <v>5618</v>
      </c>
      <c r="AU512">
        <v>5853</v>
      </c>
      <c r="AV512">
        <v>3907</v>
      </c>
      <c r="AW512">
        <v>5847</v>
      </c>
      <c r="AX512">
        <v>3595</v>
      </c>
      <c r="AY512">
        <v>3670</v>
      </c>
      <c r="AZ512">
        <v>577</v>
      </c>
    </row>
    <row r="513" spans="1:56" x14ac:dyDescent="0.3">
      <c r="A513" t="s">
        <v>145</v>
      </c>
      <c r="B513" t="s">
        <v>145</v>
      </c>
      <c r="C513" t="s">
        <v>4</v>
      </c>
      <c r="AP513">
        <v>2.2799999999999998</v>
      </c>
      <c r="AQ513">
        <v>2.2799999999999998</v>
      </c>
      <c r="AR513">
        <v>2.2799999999999998</v>
      </c>
      <c r="AS513">
        <v>3.01</v>
      </c>
      <c r="AT513">
        <v>1.93</v>
      </c>
      <c r="AU513">
        <v>2.14</v>
      </c>
      <c r="AV513">
        <v>2.0699999999999998</v>
      </c>
      <c r="AW513">
        <v>3.02</v>
      </c>
      <c r="AX513">
        <v>3.71</v>
      </c>
      <c r="AY513">
        <v>3.71</v>
      </c>
      <c r="AZ513">
        <v>3.61</v>
      </c>
    </row>
    <row r="514" spans="1:56" x14ac:dyDescent="0.3">
      <c r="A514" t="s">
        <v>146</v>
      </c>
      <c r="B514" t="s">
        <v>147</v>
      </c>
      <c r="C514" t="s">
        <v>3</v>
      </c>
      <c r="AX514">
        <v>1798</v>
      </c>
      <c r="AY514">
        <v>1873</v>
      </c>
      <c r="AZ514">
        <v>1947</v>
      </c>
      <c r="BA514">
        <v>166</v>
      </c>
    </row>
    <row r="515" spans="1:56" x14ac:dyDescent="0.3">
      <c r="A515" t="s">
        <v>146</v>
      </c>
      <c r="B515" t="s">
        <v>147</v>
      </c>
      <c r="C515" t="s">
        <v>4</v>
      </c>
      <c r="AX515">
        <v>2.31</v>
      </c>
      <c r="AY515">
        <v>2.31</v>
      </c>
      <c r="AZ515">
        <v>2.31</v>
      </c>
      <c r="BA515">
        <v>2.31</v>
      </c>
    </row>
    <row r="516" spans="1:56" x14ac:dyDescent="0.3">
      <c r="A516" t="s">
        <v>146</v>
      </c>
      <c r="B516" t="s">
        <v>148</v>
      </c>
      <c r="C516" t="s">
        <v>3</v>
      </c>
      <c r="AQ516">
        <v>1947</v>
      </c>
      <c r="AR516">
        <v>1947</v>
      </c>
      <c r="AS516">
        <v>1947</v>
      </c>
      <c r="AT516">
        <v>1872</v>
      </c>
      <c r="AU516">
        <v>1872</v>
      </c>
      <c r="AV516">
        <v>374</v>
      </c>
    </row>
    <row r="517" spans="1:56" x14ac:dyDescent="0.3">
      <c r="A517" t="s">
        <v>146</v>
      </c>
      <c r="B517" t="s">
        <v>148</v>
      </c>
      <c r="C517" t="s">
        <v>4</v>
      </c>
      <c r="AQ517">
        <v>3.97</v>
      </c>
      <c r="AR517">
        <v>3.97</v>
      </c>
      <c r="AS517">
        <v>3.97</v>
      </c>
      <c r="AT517">
        <v>3.97</v>
      </c>
      <c r="AU517">
        <v>3.97</v>
      </c>
      <c r="AV517">
        <v>3.97</v>
      </c>
    </row>
    <row r="518" spans="1:56" x14ac:dyDescent="0.3">
      <c r="A518" t="s">
        <v>146</v>
      </c>
      <c r="B518" t="s">
        <v>149</v>
      </c>
      <c r="C518" t="s">
        <v>3</v>
      </c>
      <c r="AP518">
        <v>1798</v>
      </c>
      <c r="AQ518">
        <v>791</v>
      </c>
    </row>
    <row r="519" spans="1:56" x14ac:dyDescent="0.3">
      <c r="A519" t="s">
        <v>146</v>
      </c>
      <c r="B519" t="s">
        <v>149</v>
      </c>
      <c r="C519" t="s">
        <v>4</v>
      </c>
      <c r="AP519">
        <v>3.97</v>
      </c>
      <c r="AQ519">
        <v>3.97</v>
      </c>
    </row>
    <row r="520" spans="1:56" x14ac:dyDescent="0.3">
      <c r="A520" t="s">
        <v>150</v>
      </c>
      <c r="B520" t="s">
        <v>150</v>
      </c>
      <c r="C520" t="s">
        <v>3</v>
      </c>
      <c r="AP520">
        <v>1798</v>
      </c>
      <c r="AQ520">
        <v>2738</v>
      </c>
      <c r="AR520">
        <v>1947</v>
      </c>
      <c r="AS520">
        <v>1947</v>
      </c>
      <c r="AT520">
        <v>1872</v>
      </c>
      <c r="AU520">
        <v>1872</v>
      </c>
      <c r="AV520">
        <v>374</v>
      </c>
      <c r="AX520">
        <v>1798</v>
      </c>
      <c r="AY520">
        <v>1873</v>
      </c>
      <c r="AZ520">
        <v>1947</v>
      </c>
      <c r="BA520">
        <v>166</v>
      </c>
    </row>
    <row r="521" spans="1:56" x14ac:dyDescent="0.3">
      <c r="A521" t="s">
        <v>150</v>
      </c>
      <c r="B521" t="s">
        <v>150</v>
      </c>
      <c r="C521" t="s">
        <v>4</v>
      </c>
      <c r="AP521">
        <v>3.97</v>
      </c>
      <c r="AQ521">
        <v>3.97</v>
      </c>
      <c r="AR521">
        <v>3.97</v>
      </c>
      <c r="AS521">
        <v>3.97</v>
      </c>
      <c r="AT521">
        <v>3.97</v>
      </c>
      <c r="AU521">
        <v>3.97</v>
      </c>
      <c r="AV521">
        <v>3.97</v>
      </c>
      <c r="AX521">
        <v>2.31</v>
      </c>
      <c r="AY521">
        <v>2.31</v>
      </c>
      <c r="AZ521">
        <v>2.31</v>
      </c>
      <c r="BA521">
        <v>2.31</v>
      </c>
    </row>
    <row r="522" spans="1:56" x14ac:dyDescent="0.3">
      <c r="A522" t="s">
        <v>0</v>
      </c>
      <c r="B522" t="s">
        <v>0</v>
      </c>
      <c r="C522" t="s">
        <v>3</v>
      </c>
      <c r="D522">
        <v>10324</v>
      </c>
      <c r="E522">
        <v>10446</v>
      </c>
      <c r="F522">
        <v>6167</v>
      </c>
      <c r="G522">
        <v>4681</v>
      </c>
      <c r="H522">
        <v>27314</v>
      </c>
      <c r="I522">
        <v>19812</v>
      </c>
      <c r="J522">
        <v>27066</v>
      </c>
      <c r="K522">
        <v>30752</v>
      </c>
      <c r="L522">
        <v>21201</v>
      </c>
      <c r="M522">
        <v>20373</v>
      </c>
      <c r="N522">
        <v>21649</v>
      </c>
      <c r="O522">
        <v>18501</v>
      </c>
      <c r="P522">
        <v>21708</v>
      </c>
      <c r="Q522">
        <v>22722</v>
      </c>
      <c r="R522">
        <v>21246</v>
      </c>
      <c r="S522">
        <v>25191</v>
      </c>
      <c r="T522">
        <v>33338</v>
      </c>
      <c r="U522">
        <v>31212</v>
      </c>
      <c r="V522">
        <v>29963</v>
      </c>
      <c r="W522">
        <v>32514</v>
      </c>
      <c r="X522">
        <v>28715</v>
      </c>
      <c r="Y522">
        <v>29963</v>
      </c>
      <c r="Z522">
        <v>31212</v>
      </c>
      <c r="AA522">
        <v>29963</v>
      </c>
      <c r="AB522">
        <v>32460</v>
      </c>
      <c r="AC522">
        <v>33708</v>
      </c>
      <c r="AD522">
        <v>29963</v>
      </c>
      <c r="AE522">
        <v>32460</v>
      </c>
      <c r="AF522">
        <v>33708</v>
      </c>
      <c r="AG522">
        <v>31211</v>
      </c>
      <c r="AH522">
        <v>29963</v>
      </c>
      <c r="AI522">
        <v>31211</v>
      </c>
      <c r="AJ522">
        <v>29963</v>
      </c>
      <c r="AK522">
        <v>29963</v>
      </c>
      <c r="AL522">
        <v>31212</v>
      </c>
      <c r="AM522">
        <v>29963</v>
      </c>
      <c r="AN522">
        <v>32460</v>
      </c>
      <c r="AO522">
        <v>33708</v>
      </c>
      <c r="AP522">
        <v>29963</v>
      </c>
      <c r="AQ522">
        <v>32460</v>
      </c>
      <c r="AR522">
        <v>32460</v>
      </c>
      <c r="AS522">
        <v>32460</v>
      </c>
      <c r="AT522">
        <v>31211</v>
      </c>
      <c r="AU522">
        <v>31211</v>
      </c>
      <c r="AV522">
        <v>29963</v>
      </c>
      <c r="AW522">
        <v>29963</v>
      </c>
      <c r="AX522">
        <v>21804</v>
      </c>
      <c r="AY522">
        <v>14681</v>
      </c>
      <c r="AZ522">
        <v>10314</v>
      </c>
      <c r="BA522">
        <v>7955</v>
      </c>
      <c r="BB522">
        <v>6864</v>
      </c>
      <c r="BC522">
        <v>4394</v>
      </c>
      <c r="BD522">
        <v>948</v>
      </c>
    </row>
    <row r="523" spans="1:56" x14ac:dyDescent="0.3">
      <c r="A523" t="s">
        <v>0</v>
      </c>
      <c r="B523" t="s">
        <v>0</v>
      </c>
      <c r="C523" t="s">
        <v>4</v>
      </c>
      <c r="D523">
        <v>1.56</v>
      </c>
      <c r="E523">
        <v>1.77</v>
      </c>
      <c r="F523">
        <v>2.27</v>
      </c>
      <c r="G523">
        <v>1.49</v>
      </c>
      <c r="H523">
        <v>1.82</v>
      </c>
      <c r="I523">
        <v>1.98</v>
      </c>
      <c r="J523">
        <v>2.15</v>
      </c>
      <c r="K523">
        <v>2.13</v>
      </c>
      <c r="L523">
        <v>1.97</v>
      </c>
      <c r="M523">
        <v>2.12</v>
      </c>
      <c r="N523">
        <v>2.46</v>
      </c>
      <c r="O523">
        <v>2.58</v>
      </c>
      <c r="P523">
        <v>2.5499999999999998</v>
      </c>
      <c r="Q523">
        <v>2.4</v>
      </c>
      <c r="R523">
        <v>2.48</v>
      </c>
      <c r="S523">
        <v>2.66</v>
      </c>
      <c r="T523">
        <v>2.71</v>
      </c>
      <c r="U523">
        <v>2.62</v>
      </c>
      <c r="V523">
        <v>2.46</v>
      </c>
      <c r="W523">
        <v>2.4300000000000002</v>
      </c>
      <c r="X523">
        <v>2.69</v>
      </c>
      <c r="Y523">
        <v>2.82</v>
      </c>
      <c r="Z523">
        <v>2.93</v>
      </c>
      <c r="AA523">
        <v>2.83</v>
      </c>
      <c r="AB523">
        <v>2.86</v>
      </c>
      <c r="AC523">
        <v>2.75</v>
      </c>
      <c r="AD523">
        <v>2.63</v>
      </c>
      <c r="AE523">
        <v>2.64</v>
      </c>
      <c r="AF523">
        <v>2.2999999999999998</v>
      </c>
      <c r="AG523">
        <v>2.3199999999999998</v>
      </c>
      <c r="AH523">
        <v>2.33</v>
      </c>
      <c r="AI523">
        <v>2.33</v>
      </c>
      <c r="AJ523">
        <v>2.4300000000000002</v>
      </c>
      <c r="AK523">
        <v>2.5099999999999998</v>
      </c>
      <c r="AL523">
        <v>2.4900000000000002</v>
      </c>
      <c r="AM523">
        <v>2.58</v>
      </c>
      <c r="AN523">
        <v>2.75</v>
      </c>
      <c r="AO523">
        <v>2.9</v>
      </c>
      <c r="AP523">
        <v>2.82</v>
      </c>
      <c r="AQ523">
        <v>2.84</v>
      </c>
      <c r="AR523">
        <v>2.96</v>
      </c>
      <c r="AS523">
        <v>2.93</v>
      </c>
      <c r="AT523">
        <v>2.84</v>
      </c>
      <c r="AU523">
        <v>2.88</v>
      </c>
      <c r="AV523">
        <v>2.92</v>
      </c>
      <c r="AW523">
        <v>2.93</v>
      </c>
      <c r="AX523">
        <v>2.88</v>
      </c>
      <c r="AY523">
        <v>3</v>
      </c>
      <c r="AZ523">
        <v>2.87</v>
      </c>
      <c r="BA523">
        <v>2.94</v>
      </c>
      <c r="BB523">
        <v>2.86</v>
      </c>
      <c r="BC523">
        <v>2.38</v>
      </c>
      <c r="BD523">
        <v>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DC8BA-2127-40B1-BB5E-2ABCDCD90BC0}">
  <dimension ref="A1:DS522"/>
  <sheetViews>
    <sheetView workbookViewId="0">
      <pane xSplit="3" ySplit="1" topLeftCell="I10" activePane="bottomRight" state="frozen"/>
      <selection pane="topRight" activeCell="D1" sqref="D1"/>
      <selection pane="bottomLeft" activeCell="A2" sqref="A2"/>
      <selection pane="bottomRight" activeCell="K18" sqref="K18"/>
    </sheetView>
  </sheetViews>
  <sheetFormatPr defaultRowHeight="14.4" outlineLevelRow="1" x14ac:dyDescent="0.3"/>
  <cols>
    <col min="2" max="2" width="15.21875" bestFit="1" customWidth="1"/>
    <col min="3" max="3" width="20.109375" bestFit="1" customWidth="1"/>
    <col min="4" max="8" width="10.33203125" hidden="1" customWidth="1"/>
    <col min="9" max="13" width="11.33203125" bestFit="1" customWidth="1"/>
    <col min="14" max="14" width="10.33203125" bestFit="1" customWidth="1"/>
    <col min="15" max="21" width="11.33203125" bestFit="1" customWidth="1"/>
    <col min="22" max="22" width="10.33203125" bestFit="1" customWidth="1"/>
    <col min="23" max="32" width="11.33203125" bestFit="1" customWidth="1"/>
    <col min="33" max="41" width="10.33203125" bestFit="1" customWidth="1"/>
    <col min="42" max="42" width="11.21875" bestFit="1" customWidth="1"/>
    <col min="43" max="43" width="11.33203125" bestFit="1" customWidth="1"/>
    <col min="44" max="45" width="10.33203125" bestFit="1" customWidth="1"/>
    <col min="46" max="46" width="11.33203125" bestFit="1" customWidth="1"/>
    <col min="47" max="48" width="10.33203125" bestFit="1" customWidth="1"/>
    <col min="49" max="55" width="12.88671875" bestFit="1" customWidth="1"/>
    <col min="56" max="123" width="8.21875" bestFit="1" customWidth="1"/>
  </cols>
  <sheetData>
    <row r="1" spans="1:123" s="2" customFormat="1" x14ac:dyDescent="0.3">
      <c r="D1" s="2">
        <v>45444</v>
      </c>
      <c r="E1" s="2">
        <v>45474</v>
      </c>
      <c r="F1" s="2">
        <v>45505</v>
      </c>
      <c r="G1" s="2">
        <v>45536</v>
      </c>
      <c r="H1" s="2">
        <v>45566</v>
      </c>
      <c r="I1" s="2">
        <v>45597</v>
      </c>
      <c r="J1" s="2">
        <v>45627</v>
      </c>
      <c r="K1" s="2">
        <v>45658</v>
      </c>
      <c r="L1" s="2">
        <v>45689</v>
      </c>
      <c r="M1" s="2">
        <v>45717</v>
      </c>
      <c r="N1" s="2">
        <v>45748</v>
      </c>
      <c r="O1" s="2">
        <v>45778</v>
      </c>
      <c r="P1" s="2">
        <v>45809</v>
      </c>
      <c r="Q1" s="2">
        <v>45839</v>
      </c>
      <c r="R1" s="2">
        <v>45870</v>
      </c>
      <c r="S1" s="2">
        <v>45901</v>
      </c>
      <c r="T1" s="2">
        <v>45931</v>
      </c>
      <c r="U1" s="2">
        <v>45962</v>
      </c>
      <c r="V1" s="2">
        <v>45992</v>
      </c>
      <c r="W1" s="2">
        <v>46023</v>
      </c>
      <c r="X1" s="2">
        <v>46054</v>
      </c>
      <c r="Y1" s="2">
        <v>46082</v>
      </c>
      <c r="Z1" s="2">
        <v>46113</v>
      </c>
      <c r="AA1" s="2">
        <v>46143</v>
      </c>
      <c r="AB1" s="2">
        <v>46174</v>
      </c>
      <c r="AC1" s="2">
        <v>46204</v>
      </c>
      <c r="AD1" s="2">
        <v>46235</v>
      </c>
      <c r="AE1" s="2">
        <v>46266</v>
      </c>
      <c r="AF1" s="2">
        <v>46296</v>
      </c>
      <c r="AG1" s="2">
        <v>46327</v>
      </c>
      <c r="AH1" s="2">
        <v>46357</v>
      </c>
      <c r="AI1" s="2">
        <v>46388</v>
      </c>
      <c r="AJ1" s="2">
        <v>46419</v>
      </c>
      <c r="AK1" s="2">
        <v>46447</v>
      </c>
      <c r="AL1" s="2">
        <v>46478</v>
      </c>
      <c r="AM1" s="2">
        <v>46508</v>
      </c>
      <c r="AN1" s="2">
        <v>46539</v>
      </c>
      <c r="AO1" s="2">
        <v>46569</v>
      </c>
      <c r="AP1" s="2">
        <v>46600</v>
      </c>
      <c r="AQ1" s="2">
        <v>46631</v>
      </c>
      <c r="AR1" s="2">
        <v>46661</v>
      </c>
      <c r="AS1" s="2">
        <v>46692</v>
      </c>
      <c r="AT1" s="2">
        <v>46722</v>
      </c>
      <c r="AU1" s="2">
        <v>46753</v>
      </c>
      <c r="AV1" s="2">
        <v>46784</v>
      </c>
      <c r="AW1" s="2">
        <v>46813</v>
      </c>
      <c r="AX1" s="2">
        <v>46844</v>
      </c>
      <c r="AY1" s="2">
        <v>46874</v>
      </c>
      <c r="AZ1" s="2">
        <v>46905</v>
      </c>
      <c r="BA1" s="2">
        <v>46935</v>
      </c>
      <c r="BB1" s="2">
        <v>46966</v>
      </c>
      <c r="BC1" s="2">
        <v>46997</v>
      </c>
    </row>
    <row r="2" spans="1:123" hidden="1" outlineLevel="1" x14ac:dyDescent="0.3">
      <c r="A2" t="s">
        <v>151</v>
      </c>
      <c r="B2" t="s">
        <v>152</v>
      </c>
      <c r="C2" t="s">
        <v>3</v>
      </c>
      <c r="D2" s="3">
        <f>+'Monthly Reserve Generation'!D2-'Stoping Schedule'!D2</f>
        <v>0</v>
      </c>
      <c r="E2" s="3">
        <f>IF((D2+'Monthly Reserve Generation'!E2-'Stoping Schedule'!E2)&gt;1,(D2+'Monthly Reserve Generation'!E2-'Stoping Schedule'!E2),0)</f>
        <v>0</v>
      </c>
      <c r="F2" s="3">
        <f>IF((E2+'Monthly Reserve Generation'!F2-'Stoping Schedule'!F2)&gt;1,(E2+'Monthly Reserve Generation'!F2-'Stoping Schedule'!F2),0)</f>
        <v>0</v>
      </c>
      <c r="G2" s="3">
        <f>IF((F2+'Monthly Reserve Generation'!G2-'Stoping Schedule'!G2)&gt;1,(F2+'Monthly Reserve Generation'!G2-'Stoping Schedule'!G2),0)</f>
        <v>0</v>
      </c>
      <c r="H2" s="3">
        <f>IF((G2+'Monthly Reserve Generation'!H2-'Stoping Schedule'!H2)&gt;1,(G2+'Monthly Reserve Generation'!H2-'Stoping Schedule'!H2),0)</f>
        <v>0</v>
      </c>
      <c r="I2" s="3">
        <f>IF((H2+'Monthly Reserve Generation'!I2-'Stoping Schedule'!I2)&gt;1,(H2+'Monthly Reserve Generation'!I2-'Stoping Schedule'!I2),0)</f>
        <v>0</v>
      </c>
      <c r="J2" s="3">
        <f>IF((I2+'Monthly Reserve Generation'!J2-'Stoping Schedule'!J2)&gt;1,(I2+'Monthly Reserve Generation'!J2-'Stoping Schedule'!J2),0)</f>
        <v>0</v>
      </c>
      <c r="K2" s="3">
        <f>IF((J2+'Monthly Reserve Generation'!K2-'Stoping Schedule'!K2)&gt;1,(J2+'Monthly Reserve Generation'!K2-'Stoping Schedule'!K2),0)</f>
        <v>0</v>
      </c>
      <c r="L2" s="3">
        <f>IF((K2+'Monthly Reserve Generation'!L2-'Stoping Schedule'!L2)&gt;1,(K2+'Monthly Reserve Generation'!L2-'Stoping Schedule'!L2),0)</f>
        <v>0</v>
      </c>
      <c r="M2" s="3">
        <f>IF((L2+'Monthly Reserve Generation'!M2-'Stoping Schedule'!M2)&gt;1,(L2+'Monthly Reserve Generation'!M2-'Stoping Schedule'!M2),0)</f>
        <v>0</v>
      </c>
      <c r="N2" s="3">
        <f>IF((M2+'Monthly Reserve Generation'!N2-'Stoping Schedule'!N2)&gt;1,(M2+'Monthly Reserve Generation'!N2-'Stoping Schedule'!N2),0)</f>
        <v>0</v>
      </c>
      <c r="O2" s="3">
        <f>IF((N2+'Monthly Reserve Generation'!O2-'Stoping Schedule'!O2)&gt;1,(N2+'Monthly Reserve Generation'!O2-'Stoping Schedule'!O2),0)</f>
        <v>0</v>
      </c>
      <c r="P2" s="3">
        <f>IF((O2+'Monthly Reserve Generation'!P2-'Stoping Schedule'!P2)&gt;1,(O2+'Monthly Reserve Generation'!P2-'Stoping Schedule'!P2),0)</f>
        <v>3073</v>
      </c>
      <c r="Q2" s="3">
        <f>IF((P2+'Monthly Reserve Generation'!Q2-'Stoping Schedule'!Q2)&gt;1,(P2+'Monthly Reserve Generation'!Q2-'Stoping Schedule'!Q2),0)</f>
        <v>1051</v>
      </c>
      <c r="R2" s="3">
        <f>IF((Q2+'Monthly Reserve Generation'!R2-'Stoping Schedule'!R2)&gt;1,(Q2+'Monthly Reserve Generation'!R2-'Stoping Schedule'!R2),0)</f>
        <v>0</v>
      </c>
      <c r="S2" s="3">
        <f>IF((R2+'Monthly Reserve Generation'!S2-'Stoping Schedule'!S2)&gt;1,(R2+'Monthly Reserve Generation'!S2-'Stoping Schedule'!S2),0)</f>
        <v>0</v>
      </c>
      <c r="T2" s="3">
        <f>IF((S2+'Monthly Reserve Generation'!T2-'Stoping Schedule'!T2)&gt;1,(S2+'Monthly Reserve Generation'!T2-'Stoping Schedule'!T2),0)</f>
        <v>0</v>
      </c>
      <c r="U2" s="3">
        <f>IF((T2+'Monthly Reserve Generation'!U2-'Stoping Schedule'!U2)&gt;1,(T2+'Monthly Reserve Generation'!U2-'Stoping Schedule'!U2),0)</f>
        <v>0</v>
      </c>
      <c r="V2" s="3">
        <f>IF((U2+'Monthly Reserve Generation'!V2-'Stoping Schedule'!V2)&gt;1,(U2+'Monthly Reserve Generation'!V2-'Stoping Schedule'!V2),0)</f>
        <v>0</v>
      </c>
      <c r="W2" s="3">
        <f>IF((V2+'Monthly Reserve Generation'!W2-'Stoping Schedule'!W2)&gt;1,(V2+'Monthly Reserve Generation'!W2-'Stoping Schedule'!W2),0)</f>
        <v>0</v>
      </c>
      <c r="X2" s="3">
        <f>IF((W2+'Monthly Reserve Generation'!X2-'Stoping Schedule'!X2)&gt;1,(W2+'Monthly Reserve Generation'!X2-'Stoping Schedule'!X2),0)</f>
        <v>0</v>
      </c>
      <c r="Y2" s="3">
        <f>IF((X2+'Monthly Reserve Generation'!Y2-'Stoping Schedule'!Y2)&gt;1,(X2+'Monthly Reserve Generation'!Y2-'Stoping Schedule'!Y2),0)</f>
        <v>0</v>
      </c>
      <c r="Z2" s="3">
        <f>IF((Y2+'Monthly Reserve Generation'!Z2-'Stoping Schedule'!Z2)&gt;1,(Y2+'Monthly Reserve Generation'!Z2-'Stoping Schedule'!Z2),0)</f>
        <v>0</v>
      </c>
      <c r="AA2" s="3">
        <f>IF((Z2+'Monthly Reserve Generation'!AA2-'Stoping Schedule'!AA2)&gt;1,(Z2+'Monthly Reserve Generation'!AA2-'Stoping Schedule'!AA2),0)</f>
        <v>0</v>
      </c>
      <c r="AB2" s="3">
        <f>IF((AA2+'Monthly Reserve Generation'!AB2-'Stoping Schedule'!AB2)&gt;1,(AA2+'Monthly Reserve Generation'!AB2-'Stoping Schedule'!AB2),0)</f>
        <v>0</v>
      </c>
      <c r="AC2" s="3">
        <f>IF((AB2+'Monthly Reserve Generation'!AC2-'Stoping Schedule'!AC2)&gt;1,(AB2+'Monthly Reserve Generation'!AC2-'Stoping Schedule'!AC2),0)</f>
        <v>0</v>
      </c>
      <c r="AD2" s="3">
        <f>IF((AC2+'Monthly Reserve Generation'!AD2-'Stoping Schedule'!AD2)&gt;1,(AC2+'Monthly Reserve Generation'!AD2-'Stoping Schedule'!AD2),0)</f>
        <v>0</v>
      </c>
      <c r="AE2" s="3">
        <f>IF((AD2+'Monthly Reserve Generation'!AE2-'Stoping Schedule'!AE2)&gt;1,(AD2+'Monthly Reserve Generation'!AE2-'Stoping Schedule'!AE2),0)</f>
        <v>0</v>
      </c>
      <c r="AF2" s="3">
        <f>IF((AE2+'Monthly Reserve Generation'!AF2-'Stoping Schedule'!AF2)&gt;1,(AE2+'Monthly Reserve Generation'!AF2-'Stoping Schedule'!AF2),0)</f>
        <v>0</v>
      </c>
      <c r="AG2" s="3">
        <f>IF((AF2+'Monthly Reserve Generation'!AG2-'Stoping Schedule'!AG2)&gt;1,(AF2+'Monthly Reserve Generation'!AG2-'Stoping Schedule'!AG2),0)</f>
        <v>0</v>
      </c>
      <c r="AH2" s="3">
        <f>IF((AG2+'Monthly Reserve Generation'!AH2-'Stoping Schedule'!AH2)&gt;1,(AG2+'Monthly Reserve Generation'!AH2-'Stoping Schedule'!AH2),0)</f>
        <v>0</v>
      </c>
      <c r="AI2" s="3">
        <f>IF((AH2+'Monthly Reserve Generation'!AI2-'Stoping Schedule'!AI2)&gt;1,(AH2+'Monthly Reserve Generation'!AI2-'Stoping Schedule'!AI2),0)</f>
        <v>0</v>
      </c>
      <c r="AJ2" s="3">
        <f>IF((AI2+'Monthly Reserve Generation'!AJ2-'Stoping Schedule'!AJ2)&gt;1,(AI2+'Monthly Reserve Generation'!AJ2-'Stoping Schedule'!AJ2),0)</f>
        <v>0</v>
      </c>
      <c r="AK2" s="3">
        <f>IF((AJ2+'Monthly Reserve Generation'!AK2-'Stoping Schedule'!AK2)&gt;1,(AJ2+'Monthly Reserve Generation'!AK2-'Stoping Schedule'!AK2),0)</f>
        <v>0</v>
      </c>
      <c r="AL2" s="3">
        <f>IF((AK2+'Monthly Reserve Generation'!AL2-'Stoping Schedule'!AL2)&gt;1,(AK2+'Monthly Reserve Generation'!AL2-'Stoping Schedule'!AL2),0)</f>
        <v>0</v>
      </c>
      <c r="AM2" s="3">
        <f>IF((AL2+'Monthly Reserve Generation'!AM2-'Stoping Schedule'!AM2)&gt;1,(AL2+'Monthly Reserve Generation'!AM2-'Stoping Schedule'!AM2),0)</f>
        <v>0</v>
      </c>
      <c r="AN2" s="3">
        <f>IF((AM2+'Monthly Reserve Generation'!AN2-'Stoping Schedule'!AN2)&gt;1,(AM2+'Monthly Reserve Generation'!AN2-'Stoping Schedule'!AN2),0)</f>
        <v>0</v>
      </c>
      <c r="AO2" s="3">
        <f>IF((AN2+'Monthly Reserve Generation'!AO2-'Stoping Schedule'!AO2)&gt;1,(AN2+'Monthly Reserve Generation'!AO2-'Stoping Schedule'!AO2),0)</f>
        <v>0</v>
      </c>
      <c r="AP2" s="3">
        <f>IF((AO2+'Monthly Reserve Generation'!AP2-'Stoping Schedule'!AP2)&gt;1,(AO2+'Monthly Reserve Generation'!AP2-'Stoping Schedule'!AP2),0)</f>
        <v>0</v>
      </c>
      <c r="AQ2" s="3">
        <f>IF((AP2+'Monthly Reserve Generation'!AQ2-'Stoping Schedule'!AQ2)&gt;1,(AP2+'Monthly Reserve Generation'!AQ2-'Stoping Schedule'!AQ2),0)</f>
        <v>0</v>
      </c>
      <c r="AR2" s="3">
        <f>IF((AQ2+'Monthly Reserve Generation'!AR2-'Stoping Schedule'!AR2)&gt;1,(AQ2+'Monthly Reserve Generation'!AR2-'Stoping Schedule'!AR2),0)</f>
        <v>0</v>
      </c>
      <c r="AS2" s="3">
        <f>IF((AR2+'Monthly Reserve Generation'!AS2-'Stoping Schedule'!AS2)&gt;1,(AR2+'Monthly Reserve Generation'!AS2-'Stoping Schedule'!AS2),0)</f>
        <v>0</v>
      </c>
      <c r="AT2" s="3">
        <f>IF((AS2+'Monthly Reserve Generation'!AT2-'Stoping Schedule'!AT2)&gt;1,(AS2+'Monthly Reserve Generation'!AT2-'Stoping Schedule'!AT2),0)</f>
        <v>0</v>
      </c>
      <c r="AU2" s="3">
        <f>IF((AT2+'Monthly Reserve Generation'!AU2-'Stoping Schedule'!AU2)&gt;1,(AT2+'Monthly Reserve Generation'!AU2-'Stoping Schedule'!AU2),0)</f>
        <v>0</v>
      </c>
      <c r="AV2" s="3">
        <f>IF((AU2+'Monthly Reserve Generation'!AV2-'Stoping Schedule'!AV2)&gt;1,(AU2+'Monthly Reserve Generation'!AV2-'Stoping Schedule'!AV2),0)</f>
        <v>0</v>
      </c>
      <c r="AW2" s="3">
        <f>IF((AV2+'Monthly Reserve Generation'!AW2-'Stoping Schedule'!AW2)&gt;1,(AV2+'Monthly Reserve Generation'!AW2-'Stoping Schedule'!AW2),0)</f>
        <v>0</v>
      </c>
      <c r="AX2" s="3">
        <f>IF((AW2+'Monthly Reserve Generation'!AX2-'Stoping Schedule'!AX2)&gt;1,(AW2+'Monthly Reserve Generation'!AX2-'Stoping Schedule'!AX2),0)</f>
        <v>0</v>
      </c>
      <c r="AY2" s="3">
        <f>IF((AX2+'Monthly Reserve Generation'!AY2-'Stoping Schedule'!AY2)&gt;1,(AX2+'Monthly Reserve Generation'!AY2-'Stoping Schedule'!AY2),0)</f>
        <v>0</v>
      </c>
      <c r="AZ2" s="3">
        <f>IF((AY2+'Monthly Reserve Generation'!AZ2-'Stoping Schedule'!AZ2)&gt;1,(AY2+'Monthly Reserve Generation'!AZ2-'Stoping Schedule'!AZ2),0)</f>
        <v>0</v>
      </c>
      <c r="BA2" s="3">
        <f>IF((AZ2+'Monthly Reserve Generation'!BA2-'Stoping Schedule'!BA2)&gt;1,(AZ2+'Monthly Reserve Generation'!BA2-'Stoping Schedule'!BA2),0)</f>
        <v>0</v>
      </c>
      <c r="BB2" s="3">
        <f>IF((BA2+'Monthly Reserve Generation'!BB2-'Stoping Schedule'!BB2)&gt;1,(BA2+'Monthly Reserve Generation'!BB2-'Stoping Schedule'!BB2),0)</f>
        <v>0</v>
      </c>
      <c r="BC2" s="3">
        <f>IF((BB2+'Monthly Reserve Generation'!BC2-'Stoping Schedule'!BC2)&gt;1,(BB2+'Monthly Reserve Generation'!BC2-'Stoping Schedule'!BC2),0)</f>
        <v>0</v>
      </c>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row>
    <row r="3" spans="1:123" hidden="1" outlineLevel="1" x14ac:dyDescent="0.3">
      <c r="A3" t="s">
        <v>151</v>
      </c>
      <c r="B3" t="s">
        <v>152</v>
      </c>
      <c r="C3" t="s">
        <v>4</v>
      </c>
      <c r="D3" s="3">
        <f>+IFERROR(('Monthly Reserve Generation'!D2*'Monthly Reserve Generation'!D3-'Stoping Schedule'!D2*'Stoping Schedule'!D3)/D2,0)</f>
        <v>0</v>
      </c>
      <c r="E3" s="3">
        <f>+IFERROR((D2*D3+'Monthly Reserve Generation'!E2*'Monthly Reserve Generation'!E3-'Stoping Schedule'!E2*'Stoping Schedule'!E3)/E2,0)</f>
        <v>0</v>
      </c>
      <c r="F3" s="3">
        <f>+IFERROR((E2*E3+'Monthly Reserve Generation'!F2*'Monthly Reserve Generation'!F3-'Stoping Schedule'!F2*'Stoping Schedule'!F3)/F2,0)</f>
        <v>0</v>
      </c>
      <c r="G3" s="3">
        <f>+IFERROR((F2*F3+'Monthly Reserve Generation'!G2*'Monthly Reserve Generation'!G3-'Stoping Schedule'!G2*'Stoping Schedule'!G3)/G2,0)</f>
        <v>0</v>
      </c>
      <c r="H3" s="3">
        <f>+IFERROR((G2*G3+'Monthly Reserve Generation'!H2*'Monthly Reserve Generation'!H3-'Stoping Schedule'!H2*'Stoping Schedule'!H3)/H2,0)</f>
        <v>0</v>
      </c>
      <c r="I3" s="3">
        <f>+IFERROR((H2*H3+'Monthly Reserve Generation'!I2*'Monthly Reserve Generation'!I3-'Stoping Schedule'!I2*'Stoping Schedule'!I3)/I2,0)</f>
        <v>0</v>
      </c>
      <c r="J3" s="3">
        <f>+IFERROR((I2*I3+'Monthly Reserve Generation'!J2*'Monthly Reserve Generation'!J3-'Stoping Schedule'!J2*'Stoping Schedule'!J3)/J2,0)</f>
        <v>0</v>
      </c>
      <c r="K3" s="3">
        <f>+IFERROR((J2*J3+'Monthly Reserve Generation'!K2*'Monthly Reserve Generation'!K3-'Stoping Schedule'!K2*'Stoping Schedule'!K3)/K2,0)</f>
        <v>0</v>
      </c>
      <c r="L3" s="3">
        <f>+IFERROR((K2*K3+'Monthly Reserve Generation'!L2*'Monthly Reserve Generation'!L3-'Stoping Schedule'!L2*'Stoping Schedule'!L3)/L2,0)</f>
        <v>0</v>
      </c>
      <c r="M3" s="3">
        <f>+IFERROR((L2*L3+'Monthly Reserve Generation'!M2*'Monthly Reserve Generation'!M3-'Stoping Schedule'!M2*'Stoping Schedule'!M3)/M2,0)</f>
        <v>0</v>
      </c>
      <c r="N3" s="3">
        <f>+IFERROR((M2*M3+'Monthly Reserve Generation'!N2*'Monthly Reserve Generation'!N3-'Stoping Schedule'!N2*'Stoping Schedule'!N3)/N2,0)</f>
        <v>0</v>
      </c>
      <c r="O3" s="3">
        <f>+IFERROR((N2*N3+'Monthly Reserve Generation'!O2*'Monthly Reserve Generation'!O3-'Stoping Schedule'!O2*'Stoping Schedule'!O3)/O2,0)</f>
        <v>0</v>
      </c>
      <c r="P3" s="3">
        <f>+IFERROR((O2*O3+'Monthly Reserve Generation'!P2*'Monthly Reserve Generation'!P3-'Stoping Schedule'!P2*'Stoping Schedule'!P3)/P2,0)</f>
        <v>0.52</v>
      </c>
      <c r="Q3" s="3">
        <f>+IFERROR((P2*P3+'Monthly Reserve Generation'!Q2*'Monthly Reserve Generation'!Q3-'Stoping Schedule'!Q2*'Stoping Schedule'!Q3)/Q2,0)</f>
        <v>0.52</v>
      </c>
      <c r="R3" s="3">
        <f>+IFERROR((Q2*Q3+'Monthly Reserve Generation'!R2*'Monthly Reserve Generation'!R3-'Stoping Schedule'!R2*'Stoping Schedule'!R3)/R2,0)</f>
        <v>0</v>
      </c>
      <c r="S3" s="3">
        <f>+IFERROR((R2*R3+'Monthly Reserve Generation'!S2*'Monthly Reserve Generation'!S3-'Stoping Schedule'!S2*'Stoping Schedule'!S3)/S2,0)</f>
        <v>0</v>
      </c>
      <c r="T3" s="3">
        <f>+IFERROR((S2*S3+'Monthly Reserve Generation'!T2*'Monthly Reserve Generation'!T3-'Stoping Schedule'!T2*'Stoping Schedule'!T3)/T2,0)</f>
        <v>0</v>
      </c>
      <c r="U3" s="3">
        <f>+IFERROR((T2*T3+'Monthly Reserve Generation'!U2*'Monthly Reserve Generation'!U3-'Stoping Schedule'!U2*'Stoping Schedule'!U3)/U2,0)</f>
        <v>0</v>
      </c>
      <c r="V3" s="3">
        <f>+IFERROR((U2*U3+'Monthly Reserve Generation'!V2*'Monthly Reserve Generation'!V3-'Stoping Schedule'!V2*'Stoping Schedule'!V3)/V2,0)</f>
        <v>0</v>
      </c>
      <c r="W3" s="3">
        <f>+IFERROR((V2*V3+'Monthly Reserve Generation'!W2*'Monthly Reserve Generation'!W3-'Stoping Schedule'!W2*'Stoping Schedule'!W3)/W2,0)</f>
        <v>0</v>
      </c>
      <c r="X3" s="3">
        <f>+IFERROR((W2*W3+'Monthly Reserve Generation'!X2*'Monthly Reserve Generation'!X3-'Stoping Schedule'!X2*'Stoping Schedule'!X3)/X2,0)</f>
        <v>0</v>
      </c>
      <c r="Y3" s="3">
        <f>+IFERROR((X2*X3+'Monthly Reserve Generation'!Y2*'Monthly Reserve Generation'!Y3-'Stoping Schedule'!Y2*'Stoping Schedule'!Y3)/Y2,0)</f>
        <v>0</v>
      </c>
      <c r="Z3" s="3">
        <f>+IFERROR((Y2*Y3+'Monthly Reserve Generation'!Z2*'Monthly Reserve Generation'!Z3-'Stoping Schedule'!Z2*'Stoping Schedule'!Z3)/Z2,0)</f>
        <v>0</v>
      </c>
      <c r="AA3" s="3">
        <f>+IFERROR((Z2*Z3+'Monthly Reserve Generation'!AA2*'Monthly Reserve Generation'!AA3-'Stoping Schedule'!AA2*'Stoping Schedule'!AA3)/AA2,0)</f>
        <v>0</v>
      </c>
      <c r="AB3" s="3">
        <f>+IFERROR((AA2*AA3+'Monthly Reserve Generation'!AB2*'Monthly Reserve Generation'!AB3-'Stoping Schedule'!AB2*'Stoping Schedule'!AB3)/AB2,0)</f>
        <v>0</v>
      </c>
      <c r="AC3" s="3">
        <f>+IFERROR((AB2*AB3+'Monthly Reserve Generation'!AC2*'Monthly Reserve Generation'!AC3-'Stoping Schedule'!AC2*'Stoping Schedule'!AC3)/AC2,0)</f>
        <v>0</v>
      </c>
      <c r="AD3" s="3">
        <f>+IFERROR((AC2*AC3+'Monthly Reserve Generation'!AD2*'Monthly Reserve Generation'!AD3-'Stoping Schedule'!AD2*'Stoping Schedule'!AD3)/AD2,0)</f>
        <v>0</v>
      </c>
      <c r="AE3" s="3">
        <f>+IFERROR((AD2*AD3+'Monthly Reserve Generation'!AE2*'Monthly Reserve Generation'!AE3-'Stoping Schedule'!AE2*'Stoping Schedule'!AE3)/AE2,0)</f>
        <v>0</v>
      </c>
      <c r="AF3" s="3">
        <f>+IFERROR((AE2*AE3+'Monthly Reserve Generation'!AF2*'Monthly Reserve Generation'!AF3-'Stoping Schedule'!AF2*'Stoping Schedule'!AF3)/AF2,0)</f>
        <v>0</v>
      </c>
      <c r="AG3" s="3">
        <f>+IFERROR((AF2*AF3+'Monthly Reserve Generation'!AG2*'Monthly Reserve Generation'!AG3-'Stoping Schedule'!AG2*'Stoping Schedule'!AG3)/AG2,0)</f>
        <v>0</v>
      </c>
      <c r="AH3" s="3">
        <f>+IFERROR((AG2*AG3+'Monthly Reserve Generation'!AH2*'Monthly Reserve Generation'!AH3-'Stoping Schedule'!AH2*'Stoping Schedule'!AH3)/AH2,0)</f>
        <v>0</v>
      </c>
      <c r="AI3" s="3">
        <f>+IFERROR((AH2*AH3+'Monthly Reserve Generation'!AI2*'Monthly Reserve Generation'!AI3-'Stoping Schedule'!AI2*'Stoping Schedule'!AI3)/AI2,0)</f>
        <v>0</v>
      </c>
      <c r="AJ3" s="3">
        <f>+IFERROR((AI2*AI3+'Monthly Reserve Generation'!AJ2*'Monthly Reserve Generation'!AJ3-'Stoping Schedule'!AJ2*'Stoping Schedule'!AJ3)/AJ2,0)</f>
        <v>0</v>
      </c>
      <c r="AK3" s="3">
        <f>+IFERROR((AJ2*AJ3+'Monthly Reserve Generation'!AK2*'Monthly Reserve Generation'!AK3-'Stoping Schedule'!AK2*'Stoping Schedule'!AK3)/AK2,0)</f>
        <v>0</v>
      </c>
      <c r="AL3" s="3">
        <f>+IFERROR((AK2*AK3+'Monthly Reserve Generation'!AL2*'Monthly Reserve Generation'!AL3-'Stoping Schedule'!AL2*'Stoping Schedule'!AL3)/AL2,0)</f>
        <v>0</v>
      </c>
      <c r="AM3" s="3">
        <f>+IFERROR((AL2*AL3+'Monthly Reserve Generation'!AM2*'Monthly Reserve Generation'!AM3-'Stoping Schedule'!AM2*'Stoping Schedule'!AM3)/AM2,0)</f>
        <v>0</v>
      </c>
      <c r="AN3" s="3">
        <f>+IFERROR((AM2*AM3+'Monthly Reserve Generation'!AN2*'Monthly Reserve Generation'!AN3-'Stoping Schedule'!AN2*'Stoping Schedule'!AN3)/AN2,0)</f>
        <v>0</v>
      </c>
      <c r="AO3" s="3">
        <f>+IFERROR((AN2*AN3+'Monthly Reserve Generation'!AO2*'Monthly Reserve Generation'!AO3-'Stoping Schedule'!AO2*'Stoping Schedule'!AO3)/AO2,0)</f>
        <v>0</v>
      </c>
      <c r="AP3" s="3">
        <f>+IFERROR((AO2*AO3+'Monthly Reserve Generation'!AP2*'Monthly Reserve Generation'!AP3-'Stoping Schedule'!AP2*'Stoping Schedule'!AP3)/AP2,0)</f>
        <v>0</v>
      </c>
      <c r="AQ3" s="3">
        <f>+IFERROR((AP2*AP3+'Monthly Reserve Generation'!AQ2*'Monthly Reserve Generation'!AQ3-'Stoping Schedule'!AQ2*'Stoping Schedule'!AQ3)/AQ2,0)</f>
        <v>0</v>
      </c>
      <c r="AR3" s="3">
        <f>+IFERROR((AQ2*AQ3+'Monthly Reserve Generation'!AR2*'Monthly Reserve Generation'!AR3-'Stoping Schedule'!AR2*'Stoping Schedule'!AR3)/AR2,0)</f>
        <v>0</v>
      </c>
      <c r="AS3" s="3">
        <f>+IFERROR((AR2*AR3+'Monthly Reserve Generation'!AS2*'Monthly Reserve Generation'!AS3-'Stoping Schedule'!AS2*'Stoping Schedule'!AS3)/AS2,0)</f>
        <v>0</v>
      </c>
      <c r="AT3" s="3">
        <f>+IFERROR((AS2*AS3+'Monthly Reserve Generation'!AT2*'Monthly Reserve Generation'!AT3-'Stoping Schedule'!AT2*'Stoping Schedule'!AT3)/AT2,0)</f>
        <v>0</v>
      </c>
      <c r="AU3" s="3">
        <f>+IFERROR((AT2*AT3+'Monthly Reserve Generation'!AU2*'Monthly Reserve Generation'!AU3-'Stoping Schedule'!AU2*'Stoping Schedule'!AU3)/AU2,0)</f>
        <v>0</v>
      </c>
      <c r="AV3" s="3">
        <f>+IFERROR((AU2*AU3+'Monthly Reserve Generation'!AV2*'Monthly Reserve Generation'!AV3-'Stoping Schedule'!AV2*'Stoping Schedule'!AV3)/AV2,0)</f>
        <v>0</v>
      </c>
      <c r="AW3" s="3">
        <f>+IFERROR((AV2*AV3+'Monthly Reserve Generation'!AW2*'Monthly Reserve Generation'!AW3-'Stoping Schedule'!AW2*'Stoping Schedule'!AW3)/AW2,0)</f>
        <v>0</v>
      </c>
      <c r="AX3" s="3">
        <f>+IFERROR((AW2*AW3+'Monthly Reserve Generation'!AX2*'Monthly Reserve Generation'!AX3-'Stoping Schedule'!AX2*'Stoping Schedule'!AX3)/AX2,0)</f>
        <v>0</v>
      </c>
      <c r="AY3" s="3">
        <f>+IFERROR((AX2*AX3+'Monthly Reserve Generation'!AY2*'Monthly Reserve Generation'!AY3-'Stoping Schedule'!AY2*'Stoping Schedule'!AY3)/AY2,0)</f>
        <v>0</v>
      </c>
      <c r="AZ3" s="3">
        <f>+IFERROR((AY2*AY3+'Monthly Reserve Generation'!AZ2*'Monthly Reserve Generation'!AZ3-'Stoping Schedule'!AZ2*'Stoping Schedule'!AZ3)/AZ2,0)</f>
        <v>0</v>
      </c>
      <c r="BA3" s="3">
        <f>+IFERROR((AZ2*AZ3+'Monthly Reserve Generation'!BA2*'Monthly Reserve Generation'!BA3-'Stoping Schedule'!BA2*'Stoping Schedule'!BA3)/BA2,0)</f>
        <v>0</v>
      </c>
      <c r="BB3" s="3">
        <f>+IFERROR((BA2*BA3+'Monthly Reserve Generation'!BB2*'Monthly Reserve Generation'!BB3-'Stoping Schedule'!BB2*'Stoping Schedule'!BB3)/BB2,0)</f>
        <v>0</v>
      </c>
      <c r="BC3" s="3">
        <f>+IFERROR((BB2*BB3+'Monthly Reserve Generation'!BC2*'Monthly Reserve Generation'!BC3-'Stoping Schedule'!BC2*'Stoping Schedule'!BC3)/BC2,0)</f>
        <v>0</v>
      </c>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row>
    <row r="4" spans="1:123" hidden="1" outlineLevel="1" x14ac:dyDescent="0.3">
      <c r="A4" t="s">
        <v>151</v>
      </c>
      <c r="B4" t="s">
        <v>153</v>
      </c>
      <c r="C4" t="s">
        <v>3</v>
      </c>
      <c r="D4" s="3">
        <f>+'Monthly Reserve Generation'!D4-'Stoping Schedule'!D4</f>
        <v>0</v>
      </c>
      <c r="E4" s="3">
        <f>IF((D4+'Monthly Reserve Generation'!E4-'Stoping Schedule'!E4)&gt;1,(D4+'Monthly Reserve Generation'!E4-'Stoping Schedule'!E4),0)</f>
        <v>0</v>
      </c>
      <c r="F4" s="3">
        <f>IF((E4+'Monthly Reserve Generation'!F4-'Stoping Schedule'!F4)&gt;1,(E4+'Monthly Reserve Generation'!F4-'Stoping Schedule'!F4),0)</f>
        <v>0</v>
      </c>
      <c r="G4" s="3">
        <f>IF((F4+'Monthly Reserve Generation'!G4-'Stoping Schedule'!G4)&gt;1,(F4+'Monthly Reserve Generation'!G4-'Stoping Schedule'!G4),0)</f>
        <v>0</v>
      </c>
      <c r="H4" s="3">
        <f>IF((G4+'Monthly Reserve Generation'!H4-'Stoping Schedule'!H4)&gt;1,(G4+'Monthly Reserve Generation'!H4-'Stoping Schedule'!H4),0)</f>
        <v>0</v>
      </c>
      <c r="I4" s="3">
        <f>IF((H4+'Monthly Reserve Generation'!I4-'Stoping Schedule'!I4)&gt;1,(H4+'Monthly Reserve Generation'!I4-'Stoping Schedule'!I4),0)</f>
        <v>0</v>
      </c>
      <c r="J4" s="3">
        <f>IF((I4+'Monthly Reserve Generation'!J4-'Stoping Schedule'!J4)&gt;1,(I4+'Monthly Reserve Generation'!J4-'Stoping Schedule'!J4),0)</f>
        <v>0</v>
      </c>
      <c r="K4" s="3">
        <f>IF((J4+'Monthly Reserve Generation'!K4-'Stoping Schedule'!K4)&gt;1,(J4+'Monthly Reserve Generation'!K4-'Stoping Schedule'!K4),0)</f>
        <v>0</v>
      </c>
      <c r="L4" s="3">
        <f>IF((K4+'Monthly Reserve Generation'!L4-'Stoping Schedule'!L4)&gt;1,(K4+'Monthly Reserve Generation'!L4-'Stoping Schedule'!L4),0)</f>
        <v>0</v>
      </c>
      <c r="M4" s="3">
        <f>IF((L4+'Monthly Reserve Generation'!M4-'Stoping Schedule'!M4)&gt;1,(L4+'Monthly Reserve Generation'!M4-'Stoping Schedule'!M4),0)</f>
        <v>0</v>
      </c>
      <c r="N4" s="3">
        <f>IF((M4+'Monthly Reserve Generation'!N4-'Stoping Schedule'!N4)&gt;1,(M4+'Monthly Reserve Generation'!N4-'Stoping Schedule'!N4),0)</f>
        <v>0</v>
      </c>
      <c r="O4" s="3">
        <f>IF((N4+'Monthly Reserve Generation'!O4-'Stoping Schedule'!O4)&gt;1,(N4+'Monthly Reserve Generation'!O4-'Stoping Schedule'!O4),0)</f>
        <v>0</v>
      </c>
      <c r="P4" s="3">
        <f>IF((O4+'Monthly Reserve Generation'!P4-'Stoping Schedule'!P4)&gt;1,(O4+'Monthly Reserve Generation'!P4-'Stoping Schedule'!P4),0)</f>
        <v>0</v>
      </c>
      <c r="Q4" s="3">
        <f>IF((P4+'Monthly Reserve Generation'!Q4-'Stoping Schedule'!Q4)&gt;1,(P4+'Monthly Reserve Generation'!Q4-'Stoping Schedule'!Q4),0)</f>
        <v>0</v>
      </c>
      <c r="R4" s="3">
        <f>IF((Q4+'Monthly Reserve Generation'!R4-'Stoping Schedule'!R4)&gt;1,(Q4+'Monthly Reserve Generation'!R4-'Stoping Schedule'!R4),0)</f>
        <v>0</v>
      </c>
      <c r="S4" s="3">
        <f>IF((R4+'Monthly Reserve Generation'!S4-'Stoping Schedule'!S4)&gt;1,(R4+'Monthly Reserve Generation'!S4-'Stoping Schedule'!S4),0)</f>
        <v>0</v>
      </c>
      <c r="T4" s="3">
        <f>IF((S4+'Monthly Reserve Generation'!T4-'Stoping Schedule'!T4)&gt;1,(S4+'Monthly Reserve Generation'!T4-'Stoping Schedule'!T4),0)</f>
        <v>0</v>
      </c>
      <c r="U4" s="3">
        <f>IF((T4+'Monthly Reserve Generation'!U4-'Stoping Schedule'!U4)&gt;1,(T4+'Monthly Reserve Generation'!U4-'Stoping Schedule'!U4),0)</f>
        <v>0</v>
      </c>
      <c r="V4" s="3">
        <f>IF((U4+'Monthly Reserve Generation'!V4-'Stoping Schedule'!V4)&gt;1,(U4+'Monthly Reserve Generation'!V4-'Stoping Schedule'!V4),0)</f>
        <v>0</v>
      </c>
      <c r="W4" s="3">
        <f>IF((V4+'Monthly Reserve Generation'!W4-'Stoping Schedule'!W4)&gt;1,(V4+'Monthly Reserve Generation'!W4-'Stoping Schedule'!W4),0)</f>
        <v>0</v>
      </c>
      <c r="X4" s="3">
        <f>IF((W4+'Monthly Reserve Generation'!X4-'Stoping Schedule'!X4)&gt;1,(W4+'Monthly Reserve Generation'!X4-'Stoping Schedule'!X4),0)</f>
        <v>0</v>
      </c>
      <c r="Y4" s="3">
        <f>IF((X4+'Monthly Reserve Generation'!Y4-'Stoping Schedule'!Y4)&gt;1,(X4+'Monthly Reserve Generation'!Y4-'Stoping Schedule'!Y4),0)</f>
        <v>0</v>
      </c>
      <c r="Z4" s="3">
        <f>IF((Y4+'Monthly Reserve Generation'!Z4-'Stoping Schedule'!Z4)&gt;1,(Y4+'Monthly Reserve Generation'!Z4-'Stoping Schedule'!Z4),0)</f>
        <v>0</v>
      </c>
      <c r="AA4" s="3">
        <f>IF((Z4+'Monthly Reserve Generation'!AA4-'Stoping Schedule'!AA4)&gt;1,(Z4+'Monthly Reserve Generation'!AA4-'Stoping Schedule'!AA4),0)</f>
        <v>0</v>
      </c>
      <c r="AB4" s="3">
        <f>IF((AA4+'Monthly Reserve Generation'!AB4-'Stoping Schedule'!AB4)&gt;1,(AA4+'Monthly Reserve Generation'!AB4-'Stoping Schedule'!AB4),0)</f>
        <v>13487</v>
      </c>
      <c r="AC4" s="3">
        <f>IF((AB4+'Monthly Reserve Generation'!AC4-'Stoping Schedule'!AC4)&gt;1,(AB4+'Monthly Reserve Generation'!AC4-'Stoping Schedule'!AC4),0)</f>
        <v>10454</v>
      </c>
      <c r="AD4" s="3">
        <f>IF((AC4+'Monthly Reserve Generation'!AD4-'Stoping Schedule'!AD4)&gt;1,(AC4+'Monthly Reserve Generation'!AD4-'Stoping Schedule'!AD4),0)</f>
        <v>7758</v>
      </c>
      <c r="AE4" s="3">
        <f>IF((AD4+'Monthly Reserve Generation'!AE4-'Stoping Schedule'!AE4)&gt;1,(AD4+'Monthly Reserve Generation'!AE4-'Stoping Schedule'!AE4),0)</f>
        <v>4837</v>
      </c>
      <c r="AF4" s="3">
        <f>IF((AE4+'Monthly Reserve Generation'!AF4-'Stoping Schedule'!AF4)&gt;1,(AE4+'Monthly Reserve Generation'!AF4-'Stoping Schedule'!AF4),0)</f>
        <v>1804</v>
      </c>
      <c r="AG4" s="3">
        <f>IF((AF4+'Monthly Reserve Generation'!AG4-'Stoping Schedule'!AG4)&gt;1,(AF4+'Monthly Reserve Generation'!AG4-'Stoping Schedule'!AG4),0)</f>
        <v>0</v>
      </c>
      <c r="AH4" s="3">
        <f>IF((AG4+'Monthly Reserve Generation'!AH4-'Stoping Schedule'!AH4)&gt;1,(AG4+'Monthly Reserve Generation'!AH4-'Stoping Schedule'!AH4),0)</f>
        <v>0</v>
      </c>
      <c r="AI4" s="3">
        <f>IF((AH4+'Monthly Reserve Generation'!AI4-'Stoping Schedule'!AI4)&gt;1,(AH4+'Monthly Reserve Generation'!AI4-'Stoping Schedule'!AI4),0)</f>
        <v>0</v>
      </c>
      <c r="AJ4" s="3">
        <f>IF((AI4+'Monthly Reserve Generation'!AJ4-'Stoping Schedule'!AJ4)&gt;1,(AI4+'Monthly Reserve Generation'!AJ4-'Stoping Schedule'!AJ4),0)</f>
        <v>0</v>
      </c>
      <c r="AK4" s="3">
        <f>IF((AJ4+'Monthly Reserve Generation'!AK4-'Stoping Schedule'!AK4)&gt;1,(AJ4+'Monthly Reserve Generation'!AK4-'Stoping Schedule'!AK4),0)</f>
        <v>0</v>
      </c>
      <c r="AL4" s="3">
        <f>IF((AK4+'Monthly Reserve Generation'!AL4-'Stoping Schedule'!AL4)&gt;1,(AK4+'Monthly Reserve Generation'!AL4-'Stoping Schedule'!AL4),0)</f>
        <v>0</v>
      </c>
      <c r="AM4" s="3">
        <f>IF((AL4+'Monthly Reserve Generation'!AM4-'Stoping Schedule'!AM4)&gt;1,(AL4+'Monthly Reserve Generation'!AM4-'Stoping Schedule'!AM4),0)</f>
        <v>0</v>
      </c>
      <c r="AN4" s="3">
        <f>IF((AM4+'Monthly Reserve Generation'!AN4-'Stoping Schedule'!AN4)&gt;1,(AM4+'Monthly Reserve Generation'!AN4-'Stoping Schedule'!AN4),0)</f>
        <v>0</v>
      </c>
      <c r="AO4" s="3">
        <f>IF((AN4+'Monthly Reserve Generation'!AO4-'Stoping Schedule'!AO4)&gt;1,(AN4+'Monthly Reserve Generation'!AO4-'Stoping Schedule'!AO4),0)</f>
        <v>0</v>
      </c>
      <c r="AP4" s="3">
        <f>IF((AO4+'Monthly Reserve Generation'!AP4-'Stoping Schedule'!AP4)&gt;1,(AO4+'Monthly Reserve Generation'!AP4-'Stoping Schedule'!AP4),0)</f>
        <v>0</v>
      </c>
      <c r="AQ4" s="3">
        <f>IF((AP4+'Monthly Reserve Generation'!AQ4-'Stoping Schedule'!AQ4)&gt;1,(AP4+'Monthly Reserve Generation'!AQ4-'Stoping Schedule'!AQ4),0)</f>
        <v>0</v>
      </c>
      <c r="AR4" s="3">
        <f>IF((AQ4+'Monthly Reserve Generation'!AR4-'Stoping Schedule'!AR4)&gt;1,(AQ4+'Monthly Reserve Generation'!AR4-'Stoping Schedule'!AR4),0)</f>
        <v>0</v>
      </c>
      <c r="AS4" s="3">
        <f>IF((AR4+'Monthly Reserve Generation'!AS4-'Stoping Schedule'!AS4)&gt;1,(AR4+'Monthly Reserve Generation'!AS4-'Stoping Schedule'!AS4),0)</f>
        <v>0</v>
      </c>
      <c r="AT4" s="3">
        <f>IF((AS4+'Monthly Reserve Generation'!AT4-'Stoping Schedule'!AT4)&gt;1,(AS4+'Monthly Reserve Generation'!AT4-'Stoping Schedule'!AT4),0)</f>
        <v>0</v>
      </c>
      <c r="AU4" s="3">
        <f>IF((AT4+'Monthly Reserve Generation'!AU4-'Stoping Schedule'!AU4)&gt;1,(AT4+'Monthly Reserve Generation'!AU4-'Stoping Schedule'!AU4),0)</f>
        <v>0</v>
      </c>
      <c r="AV4" s="3">
        <f>IF((AU4+'Monthly Reserve Generation'!AV4-'Stoping Schedule'!AV4)&gt;1,(AU4+'Monthly Reserve Generation'!AV4-'Stoping Schedule'!AV4),0)</f>
        <v>0</v>
      </c>
      <c r="AW4" s="3">
        <f>IF((AV4+'Monthly Reserve Generation'!AW4-'Stoping Schedule'!AW4)&gt;1,(AV4+'Monthly Reserve Generation'!AW4-'Stoping Schedule'!AW4),0)</f>
        <v>0</v>
      </c>
      <c r="AX4" s="3">
        <f>IF((AW4+'Monthly Reserve Generation'!AX4-'Stoping Schedule'!AX4)&gt;1,(AW4+'Monthly Reserve Generation'!AX4-'Stoping Schedule'!AX4),0)</f>
        <v>0</v>
      </c>
      <c r="AY4" s="3">
        <f>IF((AX4+'Monthly Reserve Generation'!AY4-'Stoping Schedule'!AY4)&gt;1,(AX4+'Monthly Reserve Generation'!AY4-'Stoping Schedule'!AY4),0)</f>
        <v>0</v>
      </c>
      <c r="AZ4" s="3">
        <f>IF((AY4+'Monthly Reserve Generation'!AZ4-'Stoping Schedule'!AZ4)&gt;1,(AY4+'Monthly Reserve Generation'!AZ4-'Stoping Schedule'!AZ4),0)</f>
        <v>0</v>
      </c>
      <c r="BA4" s="3">
        <f>IF((AZ4+'Monthly Reserve Generation'!BA4-'Stoping Schedule'!BA4)&gt;1,(AZ4+'Monthly Reserve Generation'!BA4-'Stoping Schedule'!BA4),0)</f>
        <v>0</v>
      </c>
      <c r="BB4" s="3">
        <f>IF((BA4+'Monthly Reserve Generation'!BB4-'Stoping Schedule'!BB4)&gt;1,(BA4+'Monthly Reserve Generation'!BB4-'Stoping Schedule'!BB4),0)</f>
        <v>0</v>
      </c>
      <c r="BC4" s="3">
        <f>IF((BB4+'Monthly Reserve Generation'!BC4-'Stoping Schedule'!BC4)&gt;1,(BB4+'Monthly Reserve Generation'!BC4-'Stoping Schedule'!BC4),0)</f>
        <v>0</v>
      </c>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row>
    <row r="5" spans="1:123" hidden="1" outlineLevel="1" x14ac:dyDescent="0.3">
      <c r="A5" t="s">
        <v>151</v>
      </c>
      <c r="B5" t="s">
        <v>153</v>
      </c>
      <c r="C5" t="s">
        <v>4</v>
      </c>
      <c r="D5" s="3">
        <f>+IFERROR(('Monthly Reserve Generation'!D4*'Monthly Reserve Generation'!D5-'Stoping Schedule'!D4*'Stoping Schedule'!D5)/D4,0)</f>
        <v>0</v>
      </c>
      <c r="E5" s="3">
        <f>+IFERROR((D4*D5+'Monthly Reserve Generation'!E4*'Monthly Reserve Generation'!E5-'Stoping Schedule'!E4*'Stoping Schedule'!E5)/E4,0)</f>
        <v>0</v>
      </c>
      <c r="F5" s="3">
        <f>+IFERROR((E4*E5+'Monthly Reserve Generation'!F4*'Monthly Reserve Generation'!F5-'Stoping Schedule'!F4*'Stoping Schedule'!F5)/F4,0)</f>
        <v>0</v>
      </c>
      <c r="G5" s="3">
        <f>+IFERROR((F4*F5+'Monthly Reserve Generation'!G4*'Monthly Reserve Generation'!G5-'Stoping Schedule'!G4*'Stoping Schedule'!G5)/G4,0)</f>
        <v>0</v>
      </c>
      <c r="H5" s="3">
        <f>+IFERROR((G4*G5+'Monthly Reserve Generation'!H4*'Monthly Reserve Generation'!H5-'Stoping Schedule'!H4*'Stoping Schedule'!H5)/H4,0)</f>
        <v>0</v>
      </c>
      <c r="I5" s="3">
        <f>+IFERROR((H4*H5+'Monthly Reserve Generation'!I4*'Monthly Reserve Generation'!I5-'Stoping Schedule'!I4*'Stoping Schedule'!I5)/I4,0)</f>
        <v>0</v>
      </c>
      <c r="J5" s="3">
        <f>+IFERROR((I4*I5+'Monthly Reserve Generation'!J4*'Monthly Reserve Generation'!J5-'Stoping Schedule'!J4*'Stoping Schedule'!J5)/J4,0)</f>
        <v>0</v>
      </c>
      <c r="K5" s="3">
        <f>+IFERROR((J4*J5+'Monthly Reserve Generation'!K4*'Monthly Reserve Generation'!K5-'Stoping Schedule'!K4*'Stoping Schedule'!K5)/K4,0)</f>
        <v>0</v>
      </c>
      <c r="L5" s="3">
        <f>+IFERROR((K4*K5+'Monthly Reserve Generation'!L4*'Monthly Reserve Generation'!L5-'Stoping Schedule'!L4*'Stoping Schedule'!L5)/L4,0)</f>
        <v>0</v>
      </c>
      <c r="M5" s="3">
        <f>+IFERROR((L4*L5+'Monthly Reserve Generation'!M4*'Monthly Reserve Generation'!M5-'Stoping Schedule'!M4*'Stoping Schedule'!M5)/M4,0)</f>
        <v>0</v>
      </c>
      <c r="N5" s="3">
        <f>+IFERROR((M4*M5+'Monthly Reserve Generation'!N4*'Monthly Reserve Generation'!N5-'Stoping Schedule'!N4*'Stoping Schedule'!N5)/N4,0)</f>
        <v>0</v>
      </c>
      <c r="O5" s="3">
        <f>+IFERROR((N4*N5+'Monthly Reserve Generation'!O4*'Monthly Reserve Generation'!O5-'Stoping Schedule'!O4*'Stoping Schedule'!O5)/O4,0)</f>
        <v>0</v>
      </c>
      <c r="P5" s="3">
        <f>+IFERROR((O4*O5+'Monthly Reserve Generation'!P4*'Monthly Reserve Generation'!P5-'Stoping Schedule'!P4*'Stoping Schedule'!P5)/P4,0)</f>
        <v>0</v>
      </c>
      <c r="Q5" s="3">
        <f>+IFERROR((P4*P5+'Monthly Reserve Generation'!Q4*'Monthly Reserve Generation'!Q5-'Stoping Schedule'!Q4*'Stoping Schedule'!Q5)/Q4,0)</f>
        <v>0</v>
      </c>
      <c r="R5" s="3">
        <f>+IFERROR((Q4*Q5+'Monthly Reserve Generation'!R4*'Monthly Reserve Generation'!R5-'Stoping Schedule'!R4*'Stoping Schedule'!R5)/R4,0)</f>
        <v>0</v>
      </c>
      <c r="S5" s="3">
        <f>+IFERROR((R4*R5+'Monthly Reserve Generation'!S4*'Monthly Reserve Generation'!S5-'Stoping Schedule'!S4*'Stoping Schedule'!S5)/S4,0)</f>
        <v>0</v>
      </c>
      <c r="T5" s="3">
        <f>+IFERROR((S4*S5+'Monthly Reserve Generation'!T4*'Monthly Reserve Generation'!T5-'Stoping Schedule'!T4*'Stoping Schedule'!T5)/T4,0)</f>
        <v>0</v>
      </c>
      <c r="U5" s="3">
        <f>+IFERROR((T4*T5+'Monthly Reserve Generation'!U4*'Monthly Reserve Generation'!U5-'Stoping Schedule'!U4*'Stoping Schedule'!U5)/U4,0)</f>
        <v>0</v>
      </c>
      <c r="V5" s="3">
        <f>+IFERROR((U4*U5+'Monthly Reserve Generation'!V4*'Monthly Reserve Generation'!V5-'Stoping Schedule'!V4*'Stoping Schedule'!V5)/V4,0)</f>
        <v>0</v>
      </c>
      <c r="W5" s="3">
        <f>+IFERROR((V4*V5+'Monthly Reserve Generation'!W4*'Monthly Reserve Generation'!W5-'Stoping Schedule'!W4*'Stoping Schedule'!W5)/W4,0)</f>
        <v>0</v>
      </c>
      <c r="X5" s="3">
        <f>+IFERROR((W4*W5+'Monthly Reserve Generation'!X4*'Monthly Reserve Generation'!X5-'Stoping Schedule'!X4*'Stoping Schedule'!X5)/X4,0)</f>
        <v>0</v>
      </c>
      <c r="Y5" s="3">
        <f>+IFERROR((X4*X5+'Monthly Reserve Generation'!Y4*'Monthly Reserve Generation'!Y5-'Stoping Schedule'!Y4*'Stoping Schedule'!Y5)/Y4,0)</f>
        <v>0</v>
      </c>
      <c r="Z5" s="3">
        <f>+IFERROR((Y4*Y5+'Monthly Reserve Generation'!Z4*'Monthly Reserve Generation'!Z5-'Stoping Schedule'!Z4*'Stoping Schedule'!Z5)/Z4,0)</f>
        <v>0</v>
      </c>
      <c r="AA5" s="3">
        <f>+IFERROR((Z4*Z5+'Monthly Reserve Generation'!AA4*'Monthly Reserve Generation'!AA5-'Stoping Schedule'!AA4*'Stoping Schedule'!AA5)/AA4,0)</f>
        <v>0</v>
      </c>
      <c r="AB5" s="3">
        <f>+IFERROR((AA4*AA5+'Monthly Reserve Generation'!AB4*'Monthly Reserve Generation'!AB5-'Stoping Schedule'!AB4*'Stoping Schedule'!AB5)/AB4,0)</f>
        <v>0.47</v>
      </c>
      <c r="AC5" s="3">
        <f>+IFERROR((AB4*AB5+'Monthly Reserve Generation'!AC4*'Monthly Reserve Generation'!AC5-'Stoping Schedule'!AC4*'Stoping Schedule'!AC5)/AC4,0)</f>
        <v>0.46999999999999992</v>
      </c>
      <c r="AD5" s="3">
        <f>+IFERROR((AC4*AC5+'Monthly Reserve Generation'!AD4*'Monthly Reserve Generation'!AD5-'Stoping Schedule'!AD4*'Stoping Schedule'!AD5)/AD4,0)</f>
        <v>0.46999999999999992</v>
      </c>
      <c r="AE5" s="3">
        <f>+IFERROR((AD4*AD5+'Monthly Reserve Generation'!AE4*'Monthly Reserve Generation'!AE5-'Stoping Schedule'!AE4*'Stoping Schedule'!AE5)/AE4,0)</f>
        <v>0.46999999999999986</v>
      </c>
      <c r="AF5" s="3">
        <f>+IFERROR((AE4*AE5+'Monthly Reserve Generation'!AF4*'Monthly Reserve Generation'!AF5-'Stoping Schedule'!AF4*'Stoping Schedule'!AF5)/AF4,0)</f>
        <v>0.4699999999999997</v>
      </c>
      <c r="AG5" s="3">
        <f>+IFERROR((AF4*AF5+'Monthly Reserve Generation'!AG4*'Monthly Reserve Generation'!AG5-'Stoping Schedule'!AG4*'Stoping Schedule'!AG5)/AG4,0)</f>
        <v>0</v>
      </c>
      <c r="AH5" s="3">
        <f>+IFERROR((AG4*AG5+'Monthly Reserve Generation'!AH4*'Monthly Reserve Generation'!AH5-'Stoping Schedule'!AH4*'Stoping Schedule'!AH5)/AH4,0)</f>
        <v>0</v>
      </c>
      <c r="AI5" s="3">
        <f>+IFERROR((AH4*AH5+'Monthly Reserve Generation'!AI4*'Monthly Reserve Generation'!AI5-'Stoping Schedule'!AI4*'Stoping Schedule'!AI5)/AI4,0)</f>
        <v>0</v>
      </c>
      <c r="AJ5" s="3">
        <f>+IFERROR((AI4*AI5+'Monthly Reserve Generation'!AJ4*'Monthly Reserve Generation'!AJ5-'Stoping Schedule'!AJ4*'Stoping Schedule'!AJ5)/AJ4,0)</f>
        <v>0</v>
      </c>
      <c r="AK5" s="3">
        <f>+IFERROR((AJ4*AJ5+'Monthly Reserve Generation'!AK4*'Monthly Reserve Generation'!AK5-'Stoping Schedule'!AK4*'Stoping Schedule'!AK5)/AK4,0)</f>
        <v>0</v>
      </c>
      <c r="AL5" s="3">
        <f>+IFERROR((AK4*AK5+'Monthly Reserve Generation'!AL4*'Monthly Reserve Generation'!AL5-'Stoping Schedule'!AL4*'Stoping Schedule'!AL5)/AL4,0)</f>
        <v>0</v>
      </c>
      <c r="AM5" s="3">
        <f>+IFERROR((AL4*AL5+'Monthly Reserve Generation'!AM4*'Monthly Reserve Generation'!AM5-'Stoping Schedule'!AM4*'Stoping Schedule'!AM5)/AM4,0)</f>
        <v>0</v>
      </c>
      <c r="AN5" s="3">
        <f>+IFERROR((AM4*AM5+'Monthly Reserve Generation'!AN4*'Monthly Reserve Generation'!AN5-'Stoping Schedule'!AN4*'Stoping Schedule'!AN5)/AN4,0)</f>
        <v>0</v>
      </c>
      <c r="AO5" s="3">
        <f>+IFERROR((AN4*AN5+'Monthly Reserve Generation'!AO4*'Monthly Reserve Generation'!AO5-'Stoping Schedule'!AO4*'Stoping Schedule'!AO5)/AO4,0)</f>
        <v>0</v>
      </c>
      <c r="AP5" s="3">
        <f>+IFERROR((AO4*AO5+'Monthly Reserve Generation'!AP4*'Monthly Reserve Generation'!AP5-'Stoping Schedule'!AP4*'Stoping Schedule'!AP5)/AP4,0)</f>
        <v>0</v>
      </c>
      <c r="AQ5" s="3">
        <f>+IFERROR((AP4*AP5+'Monthly Reserve Generation'!AQ4*'Monthly Reserve Generation'!AQ5-'Stoping Schedule'!AQ4*'Stoping Schedule'!AQ5)/AQ4,0)</f>
        <v>0</v>
      </c>
      <c r="AR5" s="3">
        <f>+IFERROR((AQ4*AQ5+'Monthly Reserve Generation'!AR4*'Monthly Reserve Generation'!AR5-'Stoping Schedule'!AR4*'Stoping Schedule'!AR5)/AR4,0)</f>
        <v>0</v>
      </c>
      <c r="AS5" s="3">
        <f>+IFERROR((AR4*AR5+'Monthly Reserve Generation'!AS4*'Monthly Reserve Generation'!AS5-'Stoping Schedule'!AS4*'Stoping Schedule'!AS5)/AS4,0)</f>
        <v>0</v>
      </c>
      <c r="AT5" s="3">
        <f>+IFERROR((AS4*AS5+'Monthly Reserve Generation'!AT4*'Monthly Reserve Generation'!AT5-'Stoping Schedule'!AT4*'Stoping Schedule'!AT5)/AT4,0)</f>
        <v>0</v>
      </c>
      <c r="AU5" s="3">
        <f>+IFERROR((AT4*AT5+'Monthly Reserve Generation'!AU4*'Monthly Reserve Generation'!AU5-'Stoping Schedule'!AU4*'Stoping Schedule'!AU5)/AU4,0)</f>
        <v>0</v>
      </c>
      <c r="AV5" s="3">
        <f>+IFERROR((AU4*AU5+'Monthly Reserve Generation'!AV4*'Monthly Reserve Generation'!AV5-'Stoping Schedule'!AV4*'Stoping Schedule'!AV5)/AV4,0)</f>
        <v>0</v>
      </c>
      <c r="AW5" s="3">
        <f>+IFERROR((AV4*AV5+'Monthly Reserve Generation'!AW4*'Monthly Reserve Generation'!AW5-'Stoping Schedule'!AW4*'Stoping Schedule'!AW5)/AW4,0)</f>
        <v>0</v>
      </c>
      <c r="AX5" s="3">
        <f>+IFERROR((AW4*AW5+'Monthly Reserve Generation'!AX4*'Monthly Reserve Generation'!AX5-'Stoping Schedule'!AX4*'Stoping Schedule'!AX5)/AX4,0)</f>
        <v>0</v>
      </c>
      <c r="AY5" s="3">
        <f>+IFERROR((AX4*AX5+'Monthly Reserve Generation'!AY4*'Monthly Reserve Generation'!AY5-'Stoping Schedule'!AY4*'Stoping Schedule'!AY5)/AY4,0)</f>
        <v>0</v>
      </c>
      <c r="AZ5" s="3">
        <f>+IFERROR((AY4*AY5+'Monthly Reserve Generation'!AZ4*'Monthly Reserve Generation'!AZ5-'Stoping Schedule'!AZ4*'Stoping Schedule'!AZ5)/AZ4,0)</f>
        <v>0</v>
      </c>
      <c r="BA5" s="3">
        <f>+IFERROR((AZ4*AZ5+'Monthly Reserve Generation'!BA4*'Monthly Reserve Generation'!BA5-'Stoping Schedule'!BA4*'Stoping Schedule'!BA5)/BA4,0)</f>
        <v>0</v>
      </c>
      <c r="BB5" s="3">
        <f>+IFERROR((BA4*BA5+'Monthly Reserve Generation'!BB4*'Monthly Reserve Generation'!BB5-'Stoping Schedule'!BB4*'Stoping Schedule'!BB5)/BB4,0)</f>
        <v>0</v>
      </c>
      <c r="BC5" s="3">
        <f>+IFERROR((BB4*BB5+'Monthly Reserve Generation'!BC4*'Monthly Reserve Generation'!BC5-'Stoping Schedule'!BC4*'Stoping Schedule'!BC5)/BC4,0)</f>
        <v>0</v>
      </c>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row>
    <row r="6" spans="1:123" hidden="1" outlineLevel="1" x14ac:dyDescent="0.3">
      <c r="A6" t="s">
        <v>151</v>
      </c>
      <c r="B6" t="s">
        <v>154</v>
      </c>
      <c r="C6" t="s">
        <v>3</v>
      </c>
      <c r="D6" s="3">
        <f>+'Monthly Reserve Generation'!D6-'Stoping Schedule'!D6</f>
        <v>0</v>
      </c>
      <c r="E6" s="3">
        <f>IF((D6+'Monthly Reserve Generation'!E6-'Stoping Schedule'!E6)&gt;1,(D6+'Monthly Reserve Generation'!E6-'Stoping Schedule'!E6),0)</f>
        <v>0</v>
      </c>
      <c r="F6" s="3">
        <f>IF((E6+'Monthly Reserve Generation'!F6-'Stoping Schedule'!F6)&gt;1,(E6+'Monthly Reserve Generation'!F6-'Stoping Schedule'!F6),0)</f>
        <v>0</v>
      </c>
      <c r="G6" s="3">
        <f>IF((F6+'Monthly Reserve Generation'!G6-'Stoping Schedule'!G6)&gt;1,(F6+'Monthly Reserve Generation'!G6-'Stoping Schedule'!G6),0)</f>
        <v>0</v>
      </c>
      <c r="H6" s="3">
        <f>IF((G6+'Monthly Reserve Generation'!H6-'Stoping Schedule'!H6)&gt;1,(G6+'Monthly Reserve Generation'!H6-'Stoping Schedule'!H6),0)</f>
        <v>0</v>
      </c>
      <c r="I6" s="3">
        <f>IF((H6+'Monthly Reserve Generation'!I6-'Stoping Schedule'!I6)&gt;1,(H6+'Monthly Reserve Generation'!I6-'Stoping Schedule'!I6),0)</f>
        <v>0</v>
      </c>
      <c r="J6" s="3">
        <f>IF((I6+'Monthly Reserve Generation'!J6-'Stoping Schedule'!J6)&gt;1,(I6+'Monthly Reserve Generation'!J6-'Stoping Schedule'!J6),0)</f>
        <v>0</v>
      </c>
      <c r="K6" s="3">
        <f>IF((J6+'Monthly Reserve Generation'!K6-'Stoping Schedule'!K6)&gt;1,(J6+'Monthly Reserve Generation'!K6-'Stoping Schedule'!K6),0)</f>
        <v>0</v>
      </c>
      <c r="L6" s="3">
        <f>IF((K6+'Monthly Reserve Generation'!L6-'Stoping Schedule'!L6)&gt;1,(K6+'Monthly Reserve Generation'!L6-'Stoping Schedule'!L6),0)</f>
        <v>0</v>
      </c>
      <c r="M6" s="3">
        <f>IF((L6+'Monthly Reserve Generation'!M6-'Stoping Schedule'!M6)&gt;1,(L6+'Monthly Reserve Generation'!M6-'Stoping Schedule'!M6),0)</f>
        <v>0</v>
      </c>
      <c r="N6" s="3">
        <f>IF((M6+'Monthly Reserve Generation'!N6-'Stoping Schedule'!N6)&gt;1,(M6+'Monthly Reserve Generation'!N6-'Stoping Schedule'!N6),0)</f>
        <v>0</v>
      </c>
      <c r="O6" s="3">
        <f>IF((N6+'Monthly Reserve Generation'!O6-'Stoping Schedule'!O6)&gt;1,(N6+'Monthly Reserve Generation'!O6-'Stoping Schedule'!O6),0)</f>
        <v>0</v>
      </c>
      <c r="P6" s="3">
        <f>IF((O6+'Monthly Reserve Generation'!P6-'Stoping Schedule'!P6)&gt;1,(O6+'Monthly Reserve Generation'!P6-'Stoping Schedule'!P6),0)</f>
        <v>0</v>
      </c>
      <c r="Q6" s="3">
        <f>IF((P6+'Monthly Reserve Generation'!Q6-'Stoping Schedule'!Q6)&gt;1,(P6+'Monthly Reserve Generation'!Q6-'Stoping Schedule'!Q6),0)</f>
        <v>0</v>
      </c>
      <c r="R6" s="3">
        <f>IF((Q6+'Monthly Reserve Generation'!R6-'Stoping Schedule'!R6)&gt;1,(Q6+'Monthly Reserve Generation'!R6-'Stoping Schedule'!R6),0)</f>
        <v>0</v>
      </c>
      <c r="S6" s="3">
        <f>IF((R6+'Monthly Reserve Generation'!S6-'Stoping Schedule'!S6)&gt;1,(R6+'Monthly Reserve Generation'!S6-'Stoping Schedule'!S6),0)</f>
        <v>0</v>
      </c>
      <c r="T6" s="3">
        <f>IF((S6+'Monthly Reserve Generation'!T6-'Stoping Schedule'!T6)&gt;1,(S6+'Monthly Reserve Generation'!T6-'Stoping Schedule'!T6),0)</f>
        <v>0</v>
      </c>
      <c r="U6" s="3">
        <f>IF((T6+'Monthly Reserve Generation'!U6-'Stoping Schedule'!U6)&gt;1,(T6+'Monthly Reserve Generation'!U6-'Stoping Schedule'!U6),0)</f>
        <v>0</v>
      </c>
      <c r="V6" s="3">
        <f>IF((U6+'Monthly Reserve Generation'!V6-'Stoping Schedule'!V6)&gt;1,(U6+'Monthly Reserve Generation'!V6-'Stoping Schedule'!V6),0)</f>
        <v>0</v>
      </c>
      <c r="W6" s="3">
        <f>IF((V6+'Monthly Reserve Generation'!W6-'Stoping Schedule'!W6)&gt;1,(V6+'Monthly Reserve Generation'!W6-'Stoping Schedule'!W6),0)</f>
        <v>0</v>
      </c>
      <c r="X6" s="3">
        <f>IF((W6+'Monthly Reserve Generation'!X6-'Stoping Schedule'!X6)&gt;1,(W6+'Monthly Reserve Generation'!X6-'Stoping Schedule'!X6),0)</f>
        <v>0</v>
      </c>
      <c r="Y6" s="3">
        <f>IF((X6+'Monthly Reserve Generation'!Y6-'Stoping Schedule'!Y6)&gt;1,(X6+'Monthly Reserve Generation'!Y6-'Stoping Schedule'!Y6),0)</f>
        <v>0</v>
      </c>
      <c r="Z6" s="3">
        <f>IF((Y6+'Monthly Reserve Generation'!Z6-'Stoping Schedule'!Z6)&gt;1,(Y6+'Monthly Reserve Generation'!Z6-'Stoping Schedule'!Z6),0)</f>
        <v>0</v>
      </c>
      <c r="AA6" s="3">
        <f>IF((Z6+'Monthly Reserve Generation'!AA6-'Stoping Schedule'!AA6)&gt;1,(Z6+'Monthly Reserve Generation'!AA6-'Stoping Schedule'!AA6),0)</f>
        <v>0</v>
      </c>
      <c r="AB6" s="3">
        <f>IF((AA6+'Monthly Reserve Generation'!AB6-'Stoping Schedule'!AB6)&gt;1,(AA6+'Monthly Reserve Generation'!AB6-'Stoping Schedule'!AB6),0)</f>
        <v>0</v>
      </c>
      <c r="AC6" s="3">
        <f>IF((AB6+'Monthly Reserve Generation'!AC6-'Stoping Schedule'!AC6)&gt;1,(AB6+'Monthly Reserve Generation'!AC6-'Stoping Schedule'!AC6),0)</f>
        <v>0</v>
      </c>
      <c r="AD6" s="3">
        <f>IF((AC6+'Monthly Reserve Generation'!AD6-'Stoping Schedule'!AD6)&gt;1,(AC6+'Monthly Reserve Generation'!AD6-'Stoping Schedule'!AD6),0)</f>
        <v>0</v>
      </c>
      <c r="AE6" s="3">
        <f>IF((AD6+'Monthly Reserve Generation'!AE6-'Stoping Schedule'!AE6)&gt;1,(AD6+'Monthly Reserve Generation'!AE6-'Stoping Schedule'!AE6),0)</f>
        <v>16050</v>
      </c>
      <c r="AF6" s="3">
        <f>IF((AE6+'Monthly Reserve Generation'!AF6-'Stoping Schedule'!AF6)&gt;1,(AE6+'Monthly Reserve Generation'!AF6-'Stoping Schedule'!AF6),0)</f>
        <v>14028</v>
      </c>
      <c r="AG6" s="3">
        <f>IF((AF6+'Monthly Reserve Generation'!AG6-'Stoping Schedule'!AG6)&gt;1,(AF6+'Monthly Reserve Generation'!AG6-'Stoping Schedule'!AG6),0)</f>
        <v>12156</v>
      </c>
      <c r="AH6" s="3">
        <f>IF((AG6+'Monthly Reserve Generation'!AH6-'Stoping Schedule'!AH6)&gt;1,(AG6+'Monthly Reserve Generation'!AH6-'Stoping Schedule'!AH6),0)</f>
        <v>10358</v>
      </c>
      <c r="AI6" s="3">
        <f>IF((AH6+'Monthly Reserve Generation'!AI6-'Stoping Schedule'!AI6)&gt;1,(AH6+'Monthly Reserve Generation'!AI6-'Stoping Schedule'!AI6),0)</f>
        <v>8486</v>
      </c>
      <c r="AJ6" s="3">
        <f>IF((AI6+'Monthly Reserve Generation'!AJ6-'Stoping Schedule'!AJ6)&gt;1,(AI6+'Monthly Reserve Generation'!AJ6-'Stoping Schedule'!AJ6),0)</f>
        <v>6688</v>
      </c>
      <c r="AK6" s="3">
        <f>IF((AJ6+'Monthly Reserve Generation'!AK6-'Stoping Schedule'!AK6)&gt;1,(AJ6+'Monthly Reserve Generation'!AK6-'Stoping Schedule'!AK6),0)</f>
        <v>4890</v>
      </c>
      <c r="AL6" s="3">
        <f>IF((AK6+'Monthly Reserve Generation'!AL6-'Stoping Schedule'!AL6)&gt;1,(AK6+'Monthly Reserve Generation'!AL6-'Stoping Schedule'!AL6),0)</f>
        <v>3018</v>
      </c>
      <c r="AM6" s="3">
        <f>IF((AL6+'Monthly Reserve Generation'!AM6-'Stoping Schedule'!AM6)&gt;1,(AL6+'Monthly Reserve Generation'!AM6-'Stoping Schedule'!AM6),0)</f>
        <v>1220</v>
      </c>
      <c r="AN6" s="3">
        <f>IF((AM6+'Monthly Reserve Generation'!AN6-'Stoping Schedule'!AN6)&gt;1,(AM6+'Monthly Reserve Generation'!AN6-'Stoping Schedule'!AN6),0)</f>
        <v>0</v>
      </c>
      <c r="AO6" s="3">
        <f>IF((AN6+'Monthly Reserve Generation'!AO6-'Stoping Schedule'!AO6)&gt;1,(AN6+'Monthly Reserve Generation'!AO6-'Stoping Schedule'!AO6),0)</f>
        <v>0</v>
      </c>
      <c r="AP6" s="3">
        <f>IF((AO6+'Monthly Reserve Generation'!AP6-'Stoping Schedule'!AP6)&gt;1,(AO6+'Monthly Reserve Generation'!AP6-'Stoping Schedule'!AP6),0)</f>
        <v>0</v>
      </c>
      <c r="AQ6" s="3">
        <f>IF((AP6+'Monthly Reserve Generation'!AQ6-'Stoping Schedule'!AQ6)&gt;1,(AP6+'Monthly Reserve Generation'!AQ6-'Stoping Schedule'!AQ6),0)</f>
        <v>0</v>
      </c>
      <c r="AR6" s="3">
        <f>IF((AQ6+'Monthly Reserve Generation'!AR6-'Stoping Schedule'!AR6)&gt;1,(AQ6+'Monthly Reserve Generation'!AR6-'Stoping Schedule'!AR6),0)</f>
        <v>0</v>
      </c>
      <c r="AS6" s="3">
        <f>IF((AR6+'Monthly Reserve Generation'!AS6-'Stoping Schedule'!AS6)&gt;1,(AR6+'Monthly Reserve Generation'!AS6-'Stoping Schedule'!AS6),0)</f>
        <v>0</v>
      </c>
      <c r="AT6" s="3">
        <f>IF((AS6+'Monthly Reserve Generation'!AT6-'Stoping Schedule'!AT6)&gt;1,(AS6+'Monthly Reserve Generation'!AT6-'Stoping Schedule'!AT6),0)</f>
        <v>0</v>
      </c>
      <c r="AU6" s="3">
        <f>IF((AT6+'Monthly Reserve Generation'!AU6-'Stoping Schedule'!AU6)&gt;1,(AT6+'Monthly Reserve Generation'!AU6-'Stoping Schedule'!AU6),0)</f>
        <v>0</v>
      </c>
      <c r="AV6" s="3">
        <f>IF((AU6+'Monthly Reserve Generation'!AV6-'Stoping Schedule'!AV6)&gt;1,(AU6+'Monthly Reserve Generation'!AV6-'Stoping Schedule'!AV6),0)</f>
        <v>0</v>
      </c>
      <c r="AW6" s="3">
        <f>IF((AV6+'Monthly Reserve Generation'!AW6-'Stoping Schedule'!AW6)&gt;1,(AV6+'Monthly Reserve Generation'!AW6-'Stoping Schedule'!AW6),0)</f>
        <v>0</v>
      </c>
      <c r="AX6" s="3">
        <f>IF((AW6+'Monthly Reserve Generation'!AX6-'Stoping Schedule'!AX6)&gt;1,(AW6+'Monthly Reserve Generation'!AX6-'Stoping Schedule'!AX6),0)</f>
        <v>0</v>
      </c>
      <c r="AY6" s="3">
        <f>IF((AX6+'Monthly Reserve Generation'!AY6-'Stoping Schedule'!AY6)&gt;1,(AX6+'Monthly Reserve Generation'!AY6-'Stoping Schedule'!AY6),0)</f>
        <v>0</v>
      </c>
      <c r="AZ6" s="3">
        <f>IF((AY6+'Monthly Reserve Generation'!AZ6-'Stoping Schedule'!AZ6)&gt;1,(AY6+'Monthly Reserve Generation'!AZ6-'Stoping Schedule'!AZ6),0)</f>
        <v>0</v>
      </c>
      <c r="BA6" s="3">
        <f>IF((AZ6+'Monthly Reserve Generation'!BA6-'Stoping Schedule'!BA6)&gt;1,(AZ6+'Monthly Reserve Generation'!BA6-'Stoping Schedule'!BA6),0)</f>
        <v>0</v>
      </c>
      <c r="BB6" s="3">
        <f>IF((BA6+'Monthly Reserve Generation'!BB6-'Stoping Schedule'!BB6)&gt;1,(BA6+'Monthly Reserve Generation'!BB6-'Stoping Schedule'!BB6),0)</f>
        <v>0</v>
      </c>
      <c r="BC6" s="3">
        <f>IF((BB6+'Monthly Reserve Generation'!BC6-'Stoping Schedule'!BC6)&gt;1,(BB6+'Monthly Reserve Generation'!BC6-'Stoping Schedule'!BC6),0)</f>
        <v>0</v>
      </c>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row>
    <row r="7" spans="1:123" hidden="1" outlineLevel="1" x14ac:dyDescent="0.3">
      <c r="A7" t="s">
        <v>151</v>
      </c>
      <c r="B7" t="s">
        <v>154</v>
      </c>
      <c r="C7" t="s">
        <v>4</v>
      </c>
      <c r="D7" s="3">
        <f>+IFERROR(('Monthly Reserve Generation'!D6*'Monthly Reserve Generation'!D7-'Stoping Schedule'!D6*'Stoping Schedule'!D7)/D6,0)</f>
        <v>0</v>
      </c>
      <c r="E7" s="3">
        <f>+IFERROR((D6*D7+'Monthly Reserve Generation'!E6*'Monthly Reserve Generation'!E7-'Stoping Schedule'!E6*'Stoping Schedule'!E7)/E6,0)</f>
        <v>0</v>
      </c>
      <c r="F7" s="3">
        <f>+IFERROR((E6*E7+'Monthly Reserve Generation'!F6*'Monthly Reserve Generation'!F7-'Stoping Schedule'!F6*'Stoping Schedule'!F7)/F6,0)</f>
        <v>0</v>
      </c>
      <c r="G7" s="3">
        <f>+IFERROR((F6*F7+'Monthly Reserve Generation'!G6*'Monthly Reserve Generation'!G7-'Stoping Schedule'!G6*'Stoping Schedule'!G7)/G6,0)</f>
        <v>0</v>
      </c>
      <c r="H7" s="3">
        <f>+IFERROR((G6*G7+'Monthly Reserve Generation'!H6*'Monthly Reserve Generation'!H7-'Stoping Schedule'!H6*'Stoping Schedule'!H7)/H6,0)</f>
        <v>0</v>
      </c>
      <c r="I7" s="3">
        <f>+IFERROR((H6*H7+'Monthly Reserve Generation'!I6*'Monthly Reserve Generation'!I7-'Stoping Schedule'!I6*'Stoping Schedule'!I7)/I6,0)</f>
        <v>0</v>
      </c>
      <c r="J7" s="3">
        <f>+IFERROR((I6*I7+'Monthly Reserve Generation'!J6*'Monthly Reserve Generation'!J7-'Stoping Schedule'!J6*'Stoping Schedule'!J7)/J6,0)</f>
        <v>0</v>
      </c>
      <c r="K7" s="3">
        <f>+IFERROR((J6*J7+'Monthly Reserve Generation'!K6*'Monthly Reserve Generation'!K7-'Stoping Schedule'!K6*'Stoping Schedule'!K7)/K6,0)</f>
        <v>0</v>
      </c>
      <c r="L7" s="3">
        <f>+IFERROR((K6*K7+'Monthly Reserve Generation'!L6*'Monthly Reserve Generation'!L7-'Stoping Schedule'!L6*'Stoping Schedule'!L7)/L6,0)</f>
        <v>0</v>
      </c>
      <c r="M7" s="3">
        <f>+IFERROR((L6*L7+'Monthly Reserve Generation'!M6*'Monthly Reserve Generation'!M7-'Stoping Schedule'!M6*'Stoping Schedule'!M7)/M6,0)</f>
        <v>0</v>
      </c>
      <c r="N7" s="3">
        <f>+IFERROR((M6*M7+'Monthly Reserve Generation'!N6*'Monthly Reserve Generation'!N7-'Stoping Schedule'!N6*'Stoping Schedule'!N7)/N6,0)</f>
        <v>0</v>
      </c>
      <c r="O7" s="3">
        <f>+IFERROR((N6*N7+'Monthly Reserve Generation'!O6*'Monthly Reserve Generation'!O7-'Stoping Schedule'!O6*'Stoping Schedule'!O7)/O6,0)</f>
        <v>0</v>
      </c>
      <c r="P7" s="3">
        <f>+IFERROR((O6*O7+'Monthly Reserve Generation'!P6*'Monthly Reserve Generation'!P7-'Stoping Schedule'!P6*'Stoping Schedule'!P7)/P6,0)</f>
        <v>0</v>
      </c>
      <c r="Q7" s="3">
        <f>+IFERROR((P6*P7+'Monthly Reserve Generation'!Q6*'Monthly Reserve Generation'!Q7-'Stoping Schedule'!Q6*'Stoping Schedule'!Q7)/Q6,0)</f>
        <v>0</v>
      </c>
      <c r="R7" s="3">
        <f>+IFERROR((Q6*Q7+'Monthly Reserve Generation'!R6*'Monthly Reserve Generation'!R7-'Stoping Schedule'!R6*'Stoping Schedule'!R7)/R6,0)</f>
        <v>0</v>
      </c>
      <c r="S7" s="3">
        <f>+IFERROR((R6*R7+'Monthly Reserve Generation'!S6*'Monthly Reserve Generation'!S7-'Stoping Schedule'!S6*'Stoping Schedule'!S7)/S6,0)</f>
        <v>0</v>
      </c>
      <c r="T7" s="3">
        <f>+IFERROR((S6*S7+'Monthly Reserve Generation'!T6*'Monthly Reserve Generation'!T7-'Stoping Schedule'!T6*'Stoping Schedule'!T7)/T6,0)</f>
        <v>0</v>
      </c>
      <c r="U7" s="3">
        <f>+IFERROR((T6*T7+'Monthly Reserve Generation'!U6*'Monthly Reserve Generation'!U7-'Stoping Schedule'!U6*'Stoping Schedule'!U7)/U6,0)</f>
        <v>0</v>
      </c>
      <c r="V7" s="3">
        <f>+IFERROR((U6*U7+'Monthly Reserve Generation'!V6*'Monthly Reserve Generation'!V7-'Stoping Schedule'!V6*'Stoping Schedule'!V7)/V6,0)</f>
        <v>0</v>
      </c>
      <c r="W7" s="3">
        <f>+IFERROR((V6*V7+'Monthly Reserve Generation'!W6*'Monthly Reserve Generation'!W7-'Stoping Schedule'!W6*'Stoping Schedule'!W7)/W6,0)</f>
        <v>0</v>
      </c>
      <c r="X7" s="3">
        <f>+IFERROR((W6*W7+'Monthly Reserve Generation'!X6*'Monthly Reserve Generation'!X7-'Stoping Schedule'!X6*'Stoping Schedule'!X7)/X6,0)</f>
        <v>0</v>
      </c>
      <c r="Y7" s="3">
        <f>+IFERROR((X6*X7+'Monthly Reserve Generation'!Y6*'Monthly Reserve Generation'!Y7-'Stoping Schedule'!Y6*'Stoping Schedule'!Y7)/Y6,0)</f>
        <v>0</v>
      </c>
      <c r="Z7" s="3">
        <f>+IFERROR((Y6*Y7+'Monthly Reserve Generation'!Z6*'Monthly Reserve Generation'!Z7-'Stoping Schedule'!Z6*'Stoping Schedule'!Z7)/Z6,0)</f>
        <v>0</v>
      </c>
      <c r="AA7" s="3">
        <f>+IFERROR((Z6*Z7+'Monthly Reserve Generation'!AA6*'Monthly Reserve Generation'!AA7-'Stoping Schedule'!AA6*'Stoping Schedule'!AA7)/AA6,0)</f>
        <v>0</v>
      </c>
      <c r="AB7" s="3">
        <f>+IFERROR((AA6*AA7+'Monthly Reserve Generation'!AB6*'Monthly Reserve Generation'!AB7-'Stoping Schedule'!AB6*'Stoping Schedule'!AB7)/AB6,0)</f>
        <v>0</v>
      </c>
      <c r="AC7" s="3">
        <f>+IFERROR((AB6*AB7+'Monthly Reserve Generation'!AC6*'Monthly Reserve Generation'!AC7-'Stoping Schedule'!AC6*'Stoping Schedule'!AC7)/AC6,0)</f>
        <v>0</v>
      </c>
      <c r="AD7" s="3">
        <f>+IFERROR((AC6*AC7+'Monthly Reserve Generation'!AD6*'Monthly Reserve Generation'!AD7-'Stoping Schedule'!AD6*'Stoping Schedule'!AD7)/AD6,0)</f>
        <v>0</v>
      </c>
      <c r="AE7" s="3">
        <f>+IFERROR((AD6*AD7+'Monthly Reserve Generation'!AE6*'Monthly Reserve Generation'!AE7-'Stoping Schedule'!AE6*'Stoping Schedule'!AE7)/AE6,0)</f>
        <v>0.35999999999999993</v>
      </c>
      <c r="AF7" s="3">
        <f>+IFERROR((AE6*AE7+'Monthly Reserve Generation'!AF6*'Monthly Reserve Generation'!AF7-'Stoping Schedule'!AF6*'Stoping Schedule'!AF7)/AF6,0)</f>
        <v>0.35999999999999993</v>
      </c>
      <c r="AG7" s="3">
        <f>+IFERROR((AF6*AF7+'Monthly Reserve Generation'!AG6*'Monthly Reserve Generation'!AG7-'Stoping Schedule'!AG6*'Stoping Schedule'!AG7)/AG6,0)</f>
        <v>0.35999999999999993</v>
      </c>
      <c r="AH7" s="3">
        <f>+IFERROR((AG6*AG7+'Monthly Reserve Generation'!AH6*'Monthly Reserve Generation'!AH7-'Stoping Schedule'!AH6*'Stoping Schedule'!AH7)/AH6,0)</f>
        <v>0.35999999999999993</v>
      </c>
      <c r="AI7" s="3">
        <f>+IFERROR((AH6*AH7+'Monthly Reserve Generation'!AI6*'Monthly Reserve Generation'!AI7-'Stoping Schedule'!AI6*'Stoping Schedule'!AI7)/AI6,0)</f>
        <v>0.35999999999999988</v>
      </c>
      <c r="AJ7" s="3">
        <f>+IFERROR((AI6*AI7+'Monthly Reserve Generation'!AJ6*'Monthly Reserve Generation'!AJ7-'Stoping Schedule'!AJ6*'Stoping Schedule'!AJ7)/AJ6,0)</f>
        <v>0.35999999999999993</v>
      </c>
      <c r="AK7" s="3">
        <f>+IFERROR((AJ6*AJ7+'Monthly Reserve Generation'!AK6*'Monthly Reserve Generation'!AK7-'Stoping Schedule'!AK6*'Stoping Schedule'!AK7)/AK6,0)</f>
        <v>0.35999999999999988</v>
      </c>
      <c r="AL7" s="3">
        <f>+IFERROR((AK6*AK7+'Monthly Reserve Generation'!AL6*'Monthly Reserve Generation'!AL7-'Stoping Schedule'!AL6*'Stoping Schedule'!AL7)/AL6,0)</f>
        <v>0.35999999999999988</v>
      </c>
      <c r="AM7" s="3">
        <f>+IFERROR((AL6*AL7+'Monthly Reserve Generation'!AM6*'Monthly Reserve Generation'!AM7-'Stoping Schedule'!AM6*'Stoping Schedule'!AM7)/AM6,0)</f>
        <v>0.35999999999999965</v>
      </c>
      <c r="AN7" s="3">
        <f>+IFERROR((AM6*AM7+'Monthly Reserve Generation'!AN6*'Monthly Reserve Generation'!AN7-'Stoping Schedule'!AN6*'Stoping Schedule'!AN7)/AN6,0)</f>
        <v>0</v>
      </c>
      <c r="AO7" s="3">
        <f>+IFERROR((AN6*AN7+'Monthly Reserve Generation'!AO6*'Monthly Reserve Generation'!AO7-'Stoping Schedule'!AO6*'Stoping Schedule'!AO7)/AO6,0)</f>
        <v>0</v>
      </c>
      <c r="AP7" s="3">
        <f>+IFERROR((AO6*AO7+'Monthly Reserve Generation'!AP6*'Monthly Reserve Generation'!AP7-'Stoping Schedule'!AP6*'Stoping Schedule'!AP7)/AP6,0)</f>
        <v>0</v>
      </c>
      <c r="AQ7" s="3">
        <f>+IFERROR((AP6*AP7+'Monthly Reserve Generation'!AQ6*'Monthly Reserve Generation'!AQ7-'Stoping Schedule'!AQ6*'Stoping Schedule'!AQ7)/AQ6,0)</f>
        <v>0</v>
      </c>
      <c r="AR7" s="3">
        <f>+IFERROR((AQ6*AQ7+'Monthly Reserve Generation'!AR6*'Monthly Reserve Generation'!AR7-'Stoping Schedule'!AR6*'Stoping Schedule'!AR7)/AR6,0)</f>
        <v>0</v>
      </c>
      <c r="AS7" s="3">
        <f>+IFERROR((AR6*AR7+'Monthly Reserve Generation'!AS6*'Monthly Reserve Generation'!AS7-'Stoping Schedule'!AS6*'Stoping Schedule'!AS7)/AS6,0)</f>
        <v>0</v>
      </c>
      <c r="AT7" s="3">
        <f>+IFERROR((AS6*AS7+'Monthly Reserve Generation'!AT6*'Monthly Reserve Generation'!AT7-'Stoping Schedule'!AT6*'Stoping Schedule'!AT7)/AT6,0)</f>
        <v>0</v>
      </c>
      <c r="AU7" s="3">
        <f>+IFERROR((AT6*AT7+'Monthly Reserve Generation'!AU6*'Monthly Reserve Generation'!AU7-'Stoping Schedule'!AU6*'Stoping Schedule'!AU7)/AU6,0)</f>
        <v>0</v>
      </c>
      <c r="AV7" s="3">
        <f>+IFERROR((AU6*AU7+'Monthly Reserve Generation'!AV6*'Monthly Reserve Generation'!AV7-'Stoping Schedule'!AV6*'Stoping Schedule'!AV7)/AV6,0)</f>
        <v>0</v>
      </c>
      <c r="AW7" s="3">
        <f>+IFERROR((AV6*AV7+'Monthly Reserve Generation'!AW6*'Monthly Reserve Generation'!AW7-'Stoping Schedule'!AW6*'Stoping Schedule'!AW7)/AW6,0)</f>
        <v>0</v>
      </c>
      <c r="AX7" s="3">
        <f>+IFERROR((AW6*AW7+'Monthly Reserve Generation'!AX6*'Monthly Reserve Generation'!AX7-'Stoping Schedule'!AX6*'Stoping Schedule'!AX7)/AX6,0)</f>
        <v>0</v>
      </c>
      <c r="AY7" s="3">
        <f>+IFERROR((AX6*AX7+'Monthly Reserve Generation'!AY6*'Monthly Reserve Generation'!AY7-'Stoping Schedule'!AY6*'Stoping Schedule'!AY7)/AY6,0)</f>
        <v>0</v>
      </c>
      <c r="AZ7" s="3">
        <f>+IFERROR((AY6*AY7+'Monthly Reserve Generation'!AZ6*'Monthly Reserve Generation'!AZ7-'Stoping Schedule'!AZ6*'Stoping Schedule'!AZ7)/AZ6,0)</f>
        <v>0</v>
      </c>
      <c r="BA7" s="3">
        <f>+IFERROR((AZ6*AZ7+'Monthly Reserve Generation'!BA6*'Monthly Reserve Generation'!BA7-'Stoping Schedule'!BA6*'Stoping Schedule'!BA7)/BA6,0)</f>
        <v>0</v>
      </c>
      <c r="BB7" s="3">
        <f>+IFERROR((BA6*BA7+'Monthly Reserve Generation'!BB6*'Monthly Reserve Generation'!BB7-'Stoping Schedule'!BB6*'Stoping Schedule'!BB7)/BB6,0)</f>
        <v>0</v>
      </c>
      <c r="BC7" s="3">
        <f>+IFERROR((BB6*BB7+'Monthly Reserve Generation'!BC6*'Monthly Reserve Generation'!BC7-'Stoping Schedule'!BC6*'Stoping Schedule'!BC7)/BC6,0)</f>
        <v>0</v>
      </c>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row>
    <row r="8" spans="1:123" hidden="1" outlineLevel="1" x14ac:dyDescent="0.3">
      <c r="A8" t="s">
        <v>151</v>
      </c>
      <c r="B8" t="s">
        <v>155</v>
      </c>
      <c r="C8" t="s">
        <v>3</v>
      </c>
      <c r="D8" s="3">
        <f>+'Monthly Reserve Generation'!D8-'Stoping Schedule'!D8</f>
        <v>0</v>
      </c>
      <c r="E8" s="3">
        <f>IF((D8+'Monthly Reserve Generation'!E8-'Stoping Schedule'!E8)&gt;1,(D8+'Monthly Reserve Generation'!E8-'Stoping Schedule'!E8),0)</f>
        <v>0</v>
      </c>
      <c r="F8" s="3">
        <f>IF((E8+'Monthly Reserve Generation'!F8-'Stoping Schedule'!F8)&gt;1,(E8+'Monthly Reserve Generation'!F8-'Stoping Schedule'!F8),0)</f>
        <v>0</v>
      </c>
      <c r="G8" s="3">
        <f>IF((F8+'Monthly Reserve Generation'!G8-'Stoping Schedule'!G8)&gt;1,(F8+'Monthly Reserve Generation'!G8-'Stoping Schedule'!G8),0)</f>
        <v>0</v>
      </c>
      <c r="H8" s="3">
        <f>IF((G8+'Monthly Reserve Generation'!H8-'Stoping Schedule'!H8)&gt;1,(G8+'Monthly Reserve Generation'!H8-'Stoping Schedule'!H8),0)</f>
        <v>0</v>
      </c>
      <c r="I8" s="3">
        <f>IF((H8+'Monthly Reserve Generation'!I8-'Stoping Schedule'!I8)&gt;1,(H8+'Monthly Reserve Generation'!I8-'Stoping Schedule'!I8),0)</f>
        <v>0</v>
      </c>
      <c r="J8" s="3">
        <f>IF((I8+'Monthly Reserve Generation'!J8-'Stoping Schedule'!J8)&gt;1,(I8+'Monthly Reserve Generation'!J8-'Stoping Schedule'!J8),0)</f>
        <v>0</v>
      </c>
      <c r="K8" s="3">
        <f>IF((J8+'Monthly Reserve Generation'!K8-'Stoping Schedule'!K8)&gt;1,(J8+'Monthly Reserve Generation'!K8-'Stoping Schedule'!K8),0)</f>
        <v>0</v>
      </c>
      <c r="L8" s="3">
        <f>IF((K8+'Monthly Reserve Generation'!L8-'Stoping Schedule'!L8)&gt;1,(K8+'Monthly Reserve Generation'!L8-'Stoping Schedule'!L8),0)</f>
        <v>0</v>
      </c>
      <c r="M8" s="3">
        <f>IF((L8+'Monthly Reserve Generation'!M8-'Stoping Schedule'!M8)&gt;1,(L8+'Monthly Reserve Generation'!M8-'Stoping Schedule'!M8),0)</f>
        <v>0</v>
      </c>
      <c r="N8" s="3">
        <f>IF((M8+'Monthly Reserve Generation'!N8-'Stoping Schedule'!N8)&gt;1,(M8+'Monthly Reserve Generation'!N8-'Stoping Schedule'!N8),0)</f>
        <v>0</v>
      </c>
      <c r="O8" s="3">
        <f>IF((N8+'Monthly Reserve Generation'!O8-'Stoping Schedule'!O8)&gt;1,(N8+'Monthly Reserve Generation'!O8-'Stoping Schedule'!O8),0)</f>
        <v>0</v>
      </c>
      <c r="P8" s="3">
        <f>IF((O8+'Monthly Reserve Generation'!P8-'Stoping Schedule'!P8)&gt;1,(O8+'Monthly Reserve Generation'!P8-'Stoping Schedule'!P8),0)</f>
        <v>0</v>
      </c>
      <c r="Q8" s="3">
        <f>IF((P8+'Monthly Reserve Generation'!Q8-'Stoping Schedule'!Q8)&gt;1,(P8+'Monthly Reserve Generation'!Q8-'Stoping Schedule'!Q8),0)</f>
        <v>0</v>
      </c>
      <c r="R8" s="3">
        <f>IF((Q8+'Monthly Reserve Generation'!R8-'Stoping Schedule'!R8)&gt;1,(Q8+'Monthly Reserve Generation'!R8-'Stoping Schedule'!R8),0)</f>
        <v>0</v>
      </c>
      <c r="S8" s="3">
        <f>IF((R8+'Monthly Reserve Generation'!S8-'Stoping Schedule'!S8)&gt;1,(R8+'Monthly Reserve Generation'!S8-'Stoping Schedule'!S8),0)</f>
        <v>0</v>
      </c>
      <c r="T8" s="3">
        <f>IF((S8+'Monthly Reserve Generation'!T8-'Stoping Schedule'!T8)&gt;1,(S8+'Monthly Reserve Generation'!T8-'Stoping Schedule'!T8),0)</f>
        <v>0</v>
      </c>
      <c r="U8" s="3">
        <f>IF((T8+'Monthly Reserve Generation'!U8-'Stoping Schedule'!U8)&gt;1,(T8+'Monthly Reserve Generation'!U8-'Stoping Schedule'!U8),0)</f>
        <v>0</v>
      </c>
      <c r="V8" s="3">
        <f>IF((U8+'Monthly Reserve Generation'!V8-'Stoping Schedule'!V8)&gt;1,(U8+'Monthly Reserve Generation'!V8-'Stoping Schedule'!V8),0)</f>
        <v>0</v>
      </c>
      <c r="W8" s="3">
        <f>IF((V8+'Monthly Reserve Generation'!W8-'Stoping Schedule'!W8)&gt;1,(V8+'Monthly Reserve Generation'!W8-'Stoping Schedule'!W8),0)</f>
        <v>0</v>
      </c>
      <c r="X8" s="3">
        <f>IF((W8+'Monthly Reserve Generation'!X8-'Stoping Schedule'!X8)&gt;1,(W8+'Monthly Reserve Generation'!X8-'Stoping Schedule'!X8),0)</f>
        <v>0</v>
      </c>
      <c r="Y8" s="3">
        <f>IF((X8+'Monthly Reserve Generation'!Y8-'Stoping Schedule'!Y8)&gt;1,(X8+'Monthly Reserve Generation'!Y8-'Stoping Schedule'!Y8),0)</f>
        <v>0</v>
      </c>
      <c r="Z8" s="3">
        <f>IF((Y8+'Monthly Reserve Generation'!Z8-'Stoping Schedule'!Z8)&gt;1,(Y8+'Monthly Reserve Generation'!Z8-'Stoping Schedule'!Z8),0)</f>
        <v>0</v>
      </c>
      <c r="AA8" s="3">
        <f>IF((Z8+'Monthly Reserve Generation'!AA8-'Stoping Schedule'!AA8)&gt;1,(Z8+'Monthly Reserve Generation'!AA8-'Stoping Schedule'!AA8),0)</f>
        <v>0</v>
      </c>
      <c r="AB8" s="3">
        <f>IF((AA8+'Monthly Reserve Generation'!AB8-'Stoping Schedule'!AB8)&gt;1,(AA8+'Monthly Reserve Generation'!AB8-'Stoping Schedule'!AB8),0)</f>
        <v>0</v>
      </c>
      <c r="AC8" s="3">
        <f>IF((AB8+'Monthly Reserve Generation'!AC8-'Stoping Schedule'!AC8)&gt;1,(AB8+'Monthly Reserve Generation'!AC8-'Stoping Schedule'!AC8),0)</f>
        <v>0</v>
      </c>
      <c r="AD8" s="3">
        <f>IF((AC8+'Monthly Reserve Generation'!AD8-'Stoping Schedule'!AD8)&gt;1,(AC8+'Monthly Reserve Generation'!AD8-'Stoping Schedule'!AD8),0)</f>
        <v>0</v>
      </c>
      <c r="AE8" s="3">
        <f>IF((AD8+'Monthly Reserve Generation'!AE8-'Stoping Schedule'!AE8)&gt;1,(AD8+'Monthly Reserve Generation'!AE8-'Stoping Schedule'!AE8),0)</f>
        <v>0</v>
      </c>
      <c r="AF8" s="3">
        <f>IF((AE8+'Monthly Reserve Generation'!AF8-'Stoping Schedule'!AF8)&gt;1,(AE8+'Monthly Reserve Generation'!AF8-'Stoping Schedule'!AF8),0)</f>
        <v>0</v>
      </c>
      <c r="AG8" s="3">
        <f>IF((AF8+'Monthly Reserve Generation'!AG8-'Stoping Schedule'!AG8)&gt;1,(AF8+'Monthly Reserve Generation'!AG8-'Stoping Schedule'!AG8),0)</f>
        <v>0</v>
      </c>
      <c r="AH8" s="3">
        <f>IF((AG8+'Monthly Reserve Generation'!AH8-'Stoping Schedule'!AH8)&gt;1,(AG8+'Monthly Reserve Generation'!AH8-'Stoping Schedule'!AH8),0)</f>
        <v>0</v>
      </c>
      <c r="AI8" s="3">
        <f>IF((AH8+'Monthly Reserve Generation'!AI8-'Stoping Schedule'!AI8)&gt;1,(AH8+'Monthly Reserve Generation'!AI8-'Stoping Schedule'!AI8),0)</f>
        <v>0</v>
      </c>
      <c r="AJ8" s="3">
        <f>IF((AI8+'Monthly Reserve Generation'!AJ8-'Stoping Schedule'!AJ8)&gt;1,(AI8+'Monthly Reserve Generation'!AJ8-'Stoping Schedule'!AJ8),0)</f>
        <v>0</v>
      </c>
      <c r="AK8" s="3">
        <f>IF((AJ8+'Monthly Reserve Generation'!AK8-'Stoping Schedule'!AK8)&gt;1,(AJ8+'Monthly Reserve Generation'!AK8-'Stoping Schedule'!AK8),0)</f>
        <v>0</v>
      </c>
      <c r="AL8" s="3">
        <f>IF((AK8+'Monthly Reserve Generation'!AL8-'Stoping Schedule'!AL8)&gt;1,(AK8+'Monthly Reserve Generation'!AL8-'Stoping Schedule'!AL8),0)</f>
        <v>4138</v>
      </c>
      <c r="AM8" s="3">
        <f>IF((AL8+'Monthly Reserve Generation'!AM8-'Stoping Schedule'!AM8)&gt;1,(AL8+'Monthly Reserve Generation'!AM8-'Stoping Schedule'!AM8),0)</f>
        <v>4138</v>
      </c>
      <c r="AN8" s="3">
        <f>IF((AM8+'Monthly Reserve Generation'!AN8-'Stoping Schedule'!AN8)&gt;1,(AM8+'Monthly Reserve Generation'!AN8-'Stoping Schedule'!AN8),0)</f>
        <v>2988</v>
      </c>
      <c r="AO8" s="3">
        <f>IF((AN8+'Monthly Reserve Generation'!AO8-'Stoping Schedule'!AO8)&gt;1,(AN8+'Monthly Reserve Generation'!AO8-'Stoping Schedule'!AO8),0)</f>
        <v>966</v>
      </c>
      <c r="AP8" s="3">
        <f>IF((AO8+'Monthly Reserve Generation'!AP8-'Stoping Schedule'!AP8)&gt;1,(AO8+'Monthly Reserve Generation'!AP8-'Stoping Schedule'!AP8),0)</f>
        <v>0</v>
      </c>
      <c r="AQ8" s="3">
        <f>IF((AP8+'Monthly Reserve Generation'!AQ8-'Stoping Schedule'!AQ8)&gt;1,(AP8+'Monthly Reserve Generation'!AQ8-'Stoping Schedule'!AQ8),0)</f>
        <v>0</v>
      </c>
      <c r="AR8" s="3">
        <f>IF((AQ8+'Monthly Reserve Generation'!AR8-'Stoping Schedule'!AR8)&gt;1,(AQ8+'Monthly Reserve Generation'!AR8-'Stoping Schedule'!AR8),0)</f>
        <v>0</v>
      </c>
      <c r="AS8" s="3">
        <f>IF((AR8+'Monthly Reserve Generation'!AS8-'Stoping Schedule'!AS8)&gt;1,(AR8+'Monthly Reserve Generation'!AS8-'Stoping Schedule'!AS8),0)</f>
        <v>0</v>
      </c>
      <c r="AT8" s="3">
        <f>IF((AS8+'Monthly Reserve Generation'!AT8-'Stoping Schedule'!AT8)&gt;1,(AS8+'Monthly Reserve Generation'!AT8-'Stoping Schedule'!AT8),0)</f>
        <v>0</v>
      </c>
      <c r="AU8" s="3">
        <f>IF((AT8+'Monthly Reserve Generation'!AU8-'Stoping Schedule'!AU8)&gt;1,(AT8+'Monthly Reserve Generation'!AU8-'Stoping Schedule'!AU8),0)</f>
        <v>0</v>
      </c>
      <c r="AV8" s="3">
        <f>IF((AU8+'Monthly Reserve Generation'!AV8-'Stoping Schedule'!AV8)&gt;1,(AU8+'Monthly Reserve Generation'!AV8-'Stoping Schedule'!AV8),0)</f>
        <v>0</v>
      </c>
      <c r="AW8" s="3">
        <f>IF((AV8+'Monthly Reserve Generation'!AW8-'Stoping Schedule'!AW8)&gt;1,(AV8+'Monthly Reserve Generation'!AW8-'Stoping Schedule'!AW8),0)</f>
        <v>0</v>
      </c>
      <c r="AX8" s="3">
        <f>IF((AW8+'Monthly Reserve Generation'!AX8-'Stoping Schedule'!AX8)&gt;1,(AW8+'Monthly Reserve Generation'!AX8-'Stoping Schedule'!AX8),0)</f>
        <v>0</v>
      </c>
      <c r="AY8" s="3">
        <f>IF((AX8+'Monthly Reserve Generation'!AY8-'Stoping Schedule'!AY8)&gt;1,(AX8+'Monthly Reserve Generation'!AY8-'Stoping Schedule'!AY8),0)</f>
        <v>0</v>
      </c>
      <c r="AZ8" s="3">
        <f>IF((AY8+'Monthly Reserve Generation'!AZ8-'Stoping Schedule'!AZ8)&gt;1,(AY8+'Monthly Reserve Generation'!AZ8-'Stoping Schedule'!AZ8),0)</f>
        <v>0</v>
      </c>
      <c r="BA8" s="3">
        <f>IF((AZ8+'Monthly Reserve Generation'!BA8-'Stoping Schedule'!BA8)&gt;1,(AZ8+'Monthly Reserve Generation'!BA8-'Stoping Schedule'!BA8),0)</f>
        <v>0</v>
      </c>
      <c r="BB8" s="3">
        <f>IF((BA8+'Monthly Reserve Generation'!BB8-'Stoping Schedule'!BB8)&gt;1,(BA8+'Monthly Reserve Generation'!BB8-'Stoping Schedule'!BB8),0)</f>
        <v>0</v>
      </c>
      <c r="BC8" s="3">
        <f>IF((BB8+'Monthly Reserve Generation'!BC8-'Stoping Schedule'!BC8)&gt;1,(BB8+'Monthly Reserve Generation'!BC8-'Stoping Schedule'!BC8),0)</f>
        <v>0</v>
      </c>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row>
    <row r="9" spans="1:123" hidden="1" outlineLevel="1" x14ac:dyDescent="0.3">
      <c r="A9" t="s">
        <v>151</v>
      </c>
      <c r="B9" t="s">
        <v>155</v>
      </c>
      <c r="C9" t="s">
        <v>4</v>
      </c>
      <c r="D9" s="3">
        <f>+IFERROR(('Monthly Reserve Generation'!D8*'Monthly Reserve Generation'!D9-'Stoping Schedule'!D8*'Stoping Schedule'!D9)/D8,0)</f>
        <v>0</v>
      </c>
      <c r="E9" s="3">
        <f>+IFERROR((D8*D9+'Monthly Reserve Generation'!E8*'Monthly Reserve Generation'!E9-'Stoping Schedule'!E8*'Stoping Schedule'!E9)/E8,0)</f>
        <v>0</v>
      </c>
      <c r="F9" s="3">
        <f>+IFERROR((E8*E9+'Monthly Reserve Generation'!F8*'Monthly Reserve Generation'!F9-'Stoping Schedule'!F8*'Stoping Schedule'!F9)/F8,0)</f>
        <v>0</v>
      </c>
      <c r="G9" s="3">
        <f>+IFERROR((F8*F9+'Monthly Reserve Generation'!G8*'Monthly Reserve Generation'!G9-'Stoping Schedule'!G8*'Stoping Schedule'!G9)/G8,0)</f>
        <v>0</v>
      </c>
      <c r="H9" s="3">
        <f>+IFERROR((G8*G9+'Monthly Reserve Generation'!H8*'Monthly Reserve Generation'!H9-'Stoping Schedule'!H8*'Stoping Schedule'!H9)/H8,0)</f>
        <v>0</v>
      </c>
      <c r="I9" s="3">
        <f>+IFERROR((H8*H9+'Monthly Reserve Generation'!I8*'Monthly Reserve Generation'!I9-'Stoping Schedule'!I8*'Stoping Schedule'!I9)/I8,0)</f>
        <v>0</v>
      </c>
      <c r="J9" s="3">
        <f>+IFERROR((I8*I9+'Monthly Reserve Generation'!J8*'Monthly Reserve Generation'!J9-'Stoping Schedule'!J8*'Stoping Schedule'!J9)/J8,0)</f>
        <v>0</v>
      </c>
      <c r="K9" s="3">
        <f>+IFERROR((J8*J9+'Monthly Reserve Generation'!K8*'Monthly Reserve Generation'!K9-'Stoping Schedule'!K8*'Stoping Schedule'!K9)/K8,0)</f>
        <v>0</v>
      </c>
      <c r="L9" s="3">
        <f>+IFERROR((K8*K9+'Monthly Reserve Generation'!L8*'Monthly Reserve Generation'!L9-'Stoping Schedule'!L8*'Stoping Schedule'!L9)/L8,0)</f>
        <v>0</v>
      </c>
      <c r="M9" s="3">
        <f>+IFERROR((L8*L9+'Monthly Reserve Generation'!M8*'Monthly Reserve Generation'!M9-'Stoping Schedule'!M8*'Stoping Schedule'!M9)/M8,0)</f>
        <v>0</v>
      </c>
      <c r="N9" s="3">
        <f>+IFERROR((M8*M9+'Monthly Reserve Generation'!N8*'Monthly Reserve Generation'!N9-'Stoping Schedule'!N8*'Stoping Schedule'!N9)/N8,0)</f>
        <v>0</v>
      </c>
      <c r="O9" s="3">
        <f>+IFERROR((N8*N9+'Monthly Reserve Generation'!O8*'Monthly Reserve Generation'!O9-'Stoping Schedule'!O8*'Stoping Schedule'!O9)/O8,0)</f>
        <v>0</v>
      </c>
      <c r="P9" s="3">
        <f>+IFERROR((O8*O9+'Monthly Reserve Generation'!P8*'Monthly Reserve Generation'!P9-'Stoping Schedule'!P8*'Stoping Schedule'!P9)/P8,0)</f>
        <v>0</v>
      </c>
      <c r="Q9" s="3">
        <f>+IFERROR((P8*P9+'Monthly Reserve Generation'!Q8*'Monthly Reserve Generation'!Q9-'Stoping Schedule'!Q8*'Stoping Schedule'!Q9)/Q8,0)</f>
        <v>0</v>
      </c>
      <c r="R9" s="3">
        <f>+IFERROR((Q8*Q9+'Monthly Reserve Generation'!R8*'Monthly Reserve Generation'!R9-'Stoping Schedule'!R8*'Stoping Schedule'!R9)/R8,0)</f>
        <v>0</v>
      </c>
      <c r="S9" s="3">
        <f>+IFERROR((R8*R9+'Monthly Reserve Generation'!S8*'Monthly Reserve Generation'!S9-'Stoping Schedule'!S8*'Stoping Schedule'!S9)/S8,0)</f>
        <v>0</v>
      </c>
      <c r="T9" s="3">
        <f>+IFERROR((S8*S9+'Monthly Reserve Generation'!T8*'Monthly Reserve Generation'!T9-'Stoping Schedule'!T8*'Stoping Schedule'!T9)/T8,0)</f>
        <v>0</v>
      </c>
      <c r="U9" s="3">
        <f>+IFERROR((T8*T9+'Monthly Reserve Generation'!U8*'Monthly Reserve Generation'!U9-'Stoping Schedule'!U8*'Stoping Schedule'!U9)/U8,0)</f>
        <v>0</v>
      </c>
      <c r="V9" s="3">
        <f>+IFERROR((U8*U9+'Monthly Reserve Generation'!V8*'Monthly Reserve Generation'!V9-'Stoping Schedule'!V8*'Stoping Schedule'!V9)/V8,0)</f>
        <v>0</v>
      </c>
      <c r="W9" s="3">
        <f>+IFERROR((V8*V9+'Monthly Reserve Generation'!W8*'Monthly Reserve Generation'!W9-'Stoping Schedule'!W8*'Stoping Schedule'!W9)/W8,0)</f>
        <v>0</v>
      </c>
      <c r="X9" s="3">
        <f>+IFERROR((W8*W9+'Monthly Reserve Generation'!X8*'Monthly Reserve Generation'!X9-'Stoping Schedule'!X8*'Stoping Schedule'!X9)/X8,0)</f>
        <v>0</v>
      </c>
      <c r="Y9" s="3">
        <f>+IFERROR((X8*X9+'Monthly Reserve Generation'!Y8*'Monthly Reserve Generation'!Y9-'Stoping Schedule'!Y8*'Stoping Schedule'!Y9)/Y8,0)</f>
        <v>0</v>
      </c>
      <c r="Z9" s="3">
        <f>+IFERROR((Y8*Y9+'Monthly Reserve Generation'!Z8*'Monthly Reserve Generation'!Z9-'Stoping Schedule'!Z8*'Stoping Schedule'!Z9)/Z8,0)</f>
        <v>0</v>
      </c>
      <c r="AA9" s="3">
        <f>+IFERROR((Z8*Z9+'Monthly Reserve Generation'!AA8*'Monthly Reserve Generation'!AA9-'Stoping Schedule'!AA8*'Stoping Schedule'!AA9)/AA8,0)</f>
        <v>0</v>
      </c>
      <c r="AB9" s="3">
        <f>+IFERROR((AA8*AA9+'Monthly Reserve Generation'!AB8*'Monthly Reserve Generation'!AB9-'Stoping Schedule'!AB8*'Stoping Schedule'!AB9)/AB8,0)</f>
        <v>0</v>
      </c>
      <c r="AC9" s="3">
        <f>+IFERROR((AB8*AB9+'Monthly Reserve Generation'!AC8*'Monthly Reserve Generation'!AC9-'Stoping Schedule'!AC8*'Stoping Schedule'!AC9)/AC8,0)</f>
        <v>0</v>
      </c>
      <c r="AD9" s="3">
        <f>+IFERROR((AC8*AC9+'Monthly Reserve Generation'!AD8*'Monthly Reserve Generation'!AD9-'Stoping Schedule'!AD8*'Stoping Schedule'!AD9)/AD8,0)</f>
        <v>0</v>
      </c>
      <c r="AE9" s="3">
        <f>+IFERROR((AD8*AD9+'Monthly Reserve Generation'!AE8*'Monthly Reserve Generation'!AE9-'Stoping Schedule'!AE8*'Stoping Schedule'!AE9)/AE8,0)</f>
        <v>0</v>
      </c>
      <c r="AF9" s="3">
        <f>+IFERROR((AE8*AE9+'Monthly Reserve Generation'!AF8*'Monthly Reserve Generation'!AF9-'Stoping Schedule'!AF8*'Stoping Schedule'!AF9)/AF8,0)</f>
        <v>0</v>
      </c>
      <c r="AG9" s="3">
        <f>+IFERROR((AF8*AF9+'Monthly Reserve Generation'!AG8*'Monthly Reserve Generation'!AG9-'Stoping Schedule'!AG8*'Stoping Schedule'!AG9)/AG8,0)</f>
        <v>0</v>
      </c>
      <c r="AH9" s="3">
        <f>+IFERROR((AG8*AG9+'Monthly Reserve Generation'!AH8*'Monthly Reserve Generation'!AH9-'Stoping Schedule'!AH8*'Stoping Schedule'!AH9)/AH8,0)</f>
        <v>0</v>
      </c>
      <c r="AI9" s="3">
        <f>+IFERROR((AH8*AH9+'Monthly Reserve Generation'!AI8*'Monthly Reserve Generation'!AI9-'Stoping Schedule'!AI8*'Stoping Schedule'!AI9)/AI8,0)</f>
        <v>0</v>
      </c>
      <c r="AJ9" s="3">
        <f>+IFERROR((AI8*AI9+'Monthly Reserve Generation'!AJ8*'Monthly Reserve Generation'!AJ9-'Stoping Schedule'!AJ8*'Stoping Schedule'!AJ9)/AJ8,0)</f>
        <v>0</v>
      </c>
      <c r="AK9" s="3">
        <f>+IFERROR((AJ8*AJ9+'Monthly Reserve Generation'!AK8*'Monthly Reserve Generation'!AK9-'Stoping Schedule'!AK8*'Stoping Schedule'!AK9)/AK8,0)</f>
        <v>0</v>
      </c>
      <c r="AL9" s="3">
        <f>+IFERROR((AK8*AK9+'Monthly Reserve Generation'!AL8*'Monthly Reserve Generation'!AL9-'Stoping Schedule'!AL8*'Stoping Schedule'!AL9)/AL8,0)</f>
        <v>3.71</v>
      </c>
      <c r="AM9" s="3">
        <f>+IFERROR((AL8*AL9+'Monthly Reserve Generation'!AM8*'Monthly Reserve Generation'!AM9-'Stoping Schedule'!AM8*'Stoping Schedule'!AM9)/AM8,0)</f>
        <v>3.71</v>
      </c>
      <c r="AN9" s="3">
        <f>+IFERROR((AM8*AM9+'Monthly Reserve Generation'!AN8*'Monthly Reserve Generation'!AN9-'Stoping Schedule'!AN8*'Stoping Schedule'!AN9)/AN8,0)</f>
        <v>3.71</v>
      </c>
      <c r="AO9" s="3">
        <f>+IFERROR((AN8*AN9+'Monthly Reserve Generation'!AO8*'Monthly Reserve Generation'!AO9-'Stoping Schedule'!AO8*'Stoping Schedule'!AO9)/AO8,0)</f>
        <v>3.7099999999999995</v>
      </c>
      <c r="AP9" s="3">
        <f>+IFERROR((AO8*AO9+'Monthly Reserve Generation'!AP8*'Monthly Reserve Generation'!AP9-'Stoping Schedule'!AP8*'Stoping Schedule'!AP9)/AP8,0)</f>
        <v>0</v>
      </c>
      <c r="AQ9" s="3">
        <f>+IFERROR((AP8*AP9+'Monthly Reserve Generation'!AQ8*'Monthly Reserve Generation'!AQ9-'Stoping Schedule'!AQ8*'Stoping Schedule'!AQ9)/AQ8,0)</f>
        <v>0</v>
      </c>
      <c r="AR9" s="3">
        <f>+IFERROR((AQ8*AQ9+'Monthly Reserve Generation'!AR8*'Monthly Reserve Generation'!AR9-'Stoping Schedule'!AR8*'Stoping Schedule'!AR9)/AR8,0)</f>
        <v>0</v>
      </c>
      <c r="AS9" s="3">
        <f>+IFERROR((AR8*AR9+'Monthly Reserve Generation'!AS8*'Monthly Reserve Generation'!AS9-'Stoping Schedule'!AS8*'Stoping Schedule'!AS9)/AS8,0)</f>
        <v>0</v>
      </c>
      <c r="AT9" s="3">
        <f>+IFERROR((AS8*AS9+'Monthly Reserve Generation'!AT8*'Monthly Reserve Generation'!AT9-'Stoping Schedule'!AT8*'Stoping Schedule'!AT9)/AT8,0)</f>
        <v>0</v>
      </c>
      <c r="AU9" s="3">
        <f>+IFERROR((AT8*AT9+'Monthly Reserve Generation'!AU8*'Monthly Reserve Generation'!AU9-'Stoping Schedule'!AU8*'Stoping Schedule'!AU9)/AU8,0)</f>
        <v>0</v>
      </c>
      <c r="AV9" s="3">
        <f>+IFERROR((AU8*AU9+'Monthly Reserve Generation'!AV8*'Monthly Reserve Generation'!AV9-'Stoping Schedule'!AV8*'Stoping Schedule'!AV9)/AV8,0)</f>
        <v>0</v>
      </c>
      <c r="AW9" s="3">
        <f>+IFERROR((AV8*AV9+'Monthly Reserve Generation'!AW8*'Monthly Reserve Generation'!AW9-'Stoping Schedule'!AW8*'Stoping Schedule'!AW9)/AW8,0)</f>
        <v>0</v>
      </c>
      <c r="AX9" s="3">
        <f>+IFERROR((AW8*AW9+'Monthly Reserve Generation'!AX8*'Monthly Reserve Generation'!AX9-'Stoping Schedule'!AX8*'Stoping Schedule'!AX9)/AX8,0)</f>
        <v>0</v>
      </c>
      <c r="AY9" s="3">
        <f>+IFERROR((AX8*AX9+'Monthly Reserve Generation'!AY8*'Monthly Reserve Generation'!AY9-'Stoping Schedule'!AY8*'Stoping Schedule'!AY9)/AY8,0)</f>
        <v>0</v>
      </c>
      <c r="AZ9" s="3">
        <f>+IFERROR((AY8*AY9+'Monthly Reserve Generation'!AZ8*'Monthly Reserve Generation'!AZ9-'Stoping Schedule'!AZ8*'Stoping Schedule'!AZ9)/AZ8,0)</f>
        <v>0</v>
      </c>
      <c r="BA9" s="3">
        <f>+IFERROR((AZ8*AZ9+'Monthly Reserve Generation'!BA8*'Monthly Reserve Generation'!BA9-'Stoping Schedule'!BA8*'Stoping Schedule'!BA9)/BA8,0)</f>
        <v>0</v>
      </c>
      <c r="BB9" s="3">
        <f>+IFERROR((BA8*BA9+'Monthly Reserve Generation'!BB8*'Monthly Reserve Generation'!BB9-'Stoping Schedule'!BB8*'Stoping Schedule'!BB9)/BB8,0)</f>
        <v>0</v>
      </c>
      <c r="BC9" s="3">
        <f>+IFERROR((BB8*BB9+'Monthly Reserve Generation'!BC8*'Monthly Reserve Generation'!BC9-'Stoping Schedule'!BC8*'Stoping Schedule'!BC9)/BC8,0)</f>
        <v>0</v>
      </c>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row>
    <row r="10" spans="1:123" collapsed="1" x14ac:dyDescent="0.3">
      <c r="A10" t="s">
        <v>156</v>
      </c>
      <c r="B10" t="s">
        <v>156</v>
      </c>
      <c r="C10" t="s">
        <v>3</v>
      </c>
      <c r="D10" s="3">
        <f>SUMIF($C2:$C9,$C10,D2:D9)</f>
        <v>0</v>
      </c>
      <c r="E10" s="3">
        <f t="shared" ref="E10:BC10" si="0">SUMIF($C2:$C9,$C10,E2:E9)</f>
        <v>0</v>
      </c>
      <c r="F10" s="3">
        <f t="shared" si="0"/>
        <v>0</v>
      </c>
      <c r="G10" s="3">
        <f t="shared" si="0"/>
        <v>0</v>
      </c>
      <c r="H10" s="3">
        <f t="shared" si="0"/>
        <v>0</v>
      </c>
      <c r="I10" s="3">
        <f t="shared" si="0"/>
        <v>0</v>
      </c>
      <c r="J10" s="3">
        <f t="shared" si="0"/>
        <v>0</v>
      </c>
      <c r="K10" s="3">
        <f t="shared" si="0"/>
        <v>0</v>
      </c>
      <c r="L10" s="3">
        <f t="shared" si="0"/>
        <v>0</v>
      </c>
      <c r="M10" s="3">
        <f t="shared" si="0"/>
        <v>0</v>
      </c>
      <c r="N10" s="3">
        <f t="shared" si="0"/>
        <v>0</v>
      </c>
      <c r="O10" s="3">
        <f t="shared" si="0"/>
        <v>0</v>
      </c>
      <c r="P10" s="3">
        <f t="shared" si="0"/>
        <v>3073</v>
      </c>
      <c r="Q10" s="3">
        <f t="shared" si="0"/>
        <v>1051</v>
      </c>
      <c r="R10" s="3">
        <f t="shared" si="0"/>
        <v>0</v>
      </c>
      <c r="S10" s="3">
        <f t="shared" si="0"/>
        <v>0</v>
      </c>
      <c r="T10" s="3">
        <f t="shared" si="0"/>
        <v>0</v>
      </c>
      <c r="U10" s="3">
        <f t="shared" si="0"/>
        <v>0</v>
      </c>
      <c r="V10" s="3">
        <f t="shared" si="0"/>
        <v>0</v>
      </c>
      <c r="W10" s="3">
        <f t="shared" si="0"/>
        <v>0</v>
      </c>
      <c r="X10" s="3">
        <f t="shared" si="0"/>
        <v>0</v>
      </c>
      <c r="Y10" s="3">
        <f t="shared" si="0"/>
        <v>0</v>
      </c>
      <c r="Z10" s="3">
        <f t="shared" si="0"/>
        <v>0</v>
      </c>
      <c r="AA10" s="3">
        <f t="shared" si="0"/>
        <v>0</v>
      </c>
      <c r="AB10" s="3">
        <f t="shared" si="0"/>
        <v>13487</v>
      </c>
      <c r="AC10" s="3">
        <f t="shared" si="0"/>
        <v>10454</v>
      </c>
      <c r="AD10" s="3">
        <f t="shared" si="0"/>
        <v>7758</v>
      </c>
      <c r="AE10" s="3">
        <f t="shared" si="0"/>
        <v>20887</v>
      </c>
      <c r="AF10" s="3">
        <f t="shared" si="0"/>
        <v>15832</v>
      </c>
      <c r="AG10" s="3">
        <f t="shared" si="0"/>
        <v>12156</v>
      </c>
      <c r="AH10" s="3">
        <f t="shared" si="0"/>
        <v>10358</v>
      </c>
      <c r="AI10" s="3">
        <f t="shared" si="0"/>
        <v>8486</v>
      </c>
      <c r="AJ10" s="3">
        <f t="shared" si="0"/>
        <v>6688</v>
      </c>
      <c r="AK10" s="3">
        <f t="shared" si="0"/>
        <v>4890</v>
      </c>
      <c r="AL10" s="3">
        <f t="shared" si="0"/>
        <v>7156</v>
      </c>
      <c r="AM10" s="3">
        <f t="shared" si="0"/>
        <v>5358</v>
      </c>
      <c r="AN10" s="3">
        <f t="shared" si="0"/>
        <v>2988</v>
      </c>
      <c r="AO10" s="3">
        <f t="shared" si="0"/>
        <v>966</v>
      </c>
      <c r="AP10" s="3">
        <f t="shared" si="0"/>
        <v>0</v>
      </c>
      <c r="AQ10" s="3">
        <f t="shared" si="0"/>
        <v>0</v>
      </c>
      <c r="AR10" s="3">
        <f t="shared" si="0"/>
        <v>0</v>
      </c>
      <c r="AS10" s="3">
        <f t="shared" si="0"/>
        <v>0</v>
      </c>
      <c r="AT10" s="3">
        <f t="shared" si="0"/>
        <v>0</v>
      </c>
      <c r="AU10" s="3">
        <f t="shared" si="0"/>
        <v>0</v>
      </c>
      <c r="AV10" s="3">
        <f t="shared" si="0"/>
        <v>0</v>
      </c>
      <c r="AW10" s="3">
        <f t="shared" si="0"/>
        <v>0</v>
      </c>
      <c r="AX10" s="3">
        <f t="shared" si="0"/>
        <v>0</v>
      </c>
      <c r="AY10" s="3">
        <f t="shared" si="0"/>
        <v>0</v>
      </c>
      <c r="AZ10" s="3">
        <f t="shared" si="0"/>
        <v>0</v>
      </c>
      <c r="BA10" s="3">
        <f t="shared" si="0"/>
        <v>0</v>
      </c>
      <c r="BB10" s="3">
        <f t="shared" si="0"/>
        <v>0</v>
      </c>
      <c r="BC10" s="3">
        <f t="shared" si="0"/>
        <v>0</v>
      </c>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row>
    <row r="11" spans="1:123" x14ac:dyDescent="0.3">
      <c r="A11" t="s">
        <v>156</v>
      </c>
      <c r="B11" t="s">
        <v>156</v>
      </c>
      <c r="C11" t="s">
        <v>4</v>
      </c>
      <c r="D11" s="3">
        <f>+IFERROR((D2*D3+D4*D5+D6*D7+D8*D9)/D10,0)</f>
        <v>0</v>
      </c>
      <c r="E11" s="3">
        <f t="shared" ref="E11:BC11" si="1">+IFERROR((E2*E3+E4*E5+E6*E7+E8*E9)/E10,0)</f>
        <v>0</v>
      </c>
      <c r="F11" s="3">
        <f t="shared" si="1"/>
        <v>0</v>
      </c>
      <c r="G11" s="3">
        <f t="shared" si="1"/>
        <v>0</v>
      </c>
      <c r="H11" s="3">
        <f t="shared" si="1"/>
        <v>0</v>
      </c>
      <c r="I11" s="3">
        <f t="shared" si="1"/>
        <v>0</v>
      </c>
      <c r="J11" s="3">
        <f t="shared" si="1"/>
        <v>0</v>
      </c>
      <c r="K11" s="3">
        <f t="shared" si="1"/>
        <v>0</v>
      </c>
      <c r="L11" s="3">
        <f t="shared" si="1"/>
        <v>0</v>
      </c>
      <c r="M11" s="3">
        <f t="shared" si="1"/>
        <v>0</v>
      </c>
      <c r="N11" s="3">
        <f t="shared" si="1"/>
        <v>0</v>
      </c>
      <c r="O11" s="3">
        <f t="shared" si="1"/>
        <v>0</v>
      </c>
      <c r="P11" s="3">
        <f t="shared" si="1"/>
        <v>0.52</v>
      </c>
      <c r="Q11" s="3">
        <f t="shared" si="1"/>
        <v>0.52</v>
      </c>
      <c r="R11" s="3">
        <f t="shared" si="1"/>
        <v>0</v>
      </c>
      <c r="S11" s="3">
        <f t="shared" si="1"/>
        <v>0</v>
      </c>
      <c r="T11" s="3">
        <f t="shared" si="1"/>
        <v>0</v>
      </c>
      <c r="U11" s="3">
        <f t="shared" si="1"/>
        <v>0</v>
      </c>
      <c r="V11" s="3">
        <f t="shared" si="1"/>
        <v>0</v>
      </c>
      <c r="W11" s="3">
        <f t="shared" si="1"/>
        <v>0</v>
      </c>
      <c r="X11" s="3">
        <f t="shared" si="1"/>
        <v>0</v>
      </c>
      <c r="Y11" s="3">
        <f t="shared" si="1"/>
        <v>0</v>
      </c>
      <c r="Z11" s="3">
        <f t="shared" si="1"/>
        <v>0</v>
      </c>
      <c r="AA11" s="3">
        <f t="shared" si="1"/>
        <v>0</v>
      </c>
      <c r="AB11" s="3">
        <f t="shared" si="1"/>
        <v>0.47</v>
      </c>
      <c r="AC11" s="3">
        <f t="shared" si="1"/>
        <v>0.46999999999999992</v>
      </c>
      <c r="AD11" s="3">
        <f t="shared" si="1"/>
        <v>0.46999999999999992</v>
      </c>
      <c r="AE11" s="3">
        <f t="shared" si="1"/>
        <v>0.38547373964667009</v>
      </c>
      <c r="AF11" s="3">
        <f t="shared" si="1"/>
        <v>0.37253410813542182</v>
      </c>
      <c r="AG11" s="3">
        <f t="shared" si="1"/>
        <v>0.35999999999999993</v>
      </c>
      <c r="AH11" s="3">
        <f t="shared" si="1"/>
        <v>0.35999999999999993</v>
      </c>
      <c r="AI11" s="3">
        <f t="shared" si="1"/>
        <v>0.35999999999999988</v>
      </c>
      <c r="AJ11" s="3">
        <f t="shared" si="1"/>
        <v>0.35999999999999993</v>
      </c>
      <c r="AK11" s="3">
        <f t="shared" si="1"/>
        <v>0.35999999999999988</v>
      </c>
      <c r="AL11" s="3">
        <f t="shared" si="1"/>
        <v>2.2971576299608718</v>
      </c>
      <c r="AM11" s="3">
        <f t="shared" si="1"/>
        <v>2.9472153788727136</v>
      </c>
      <c r="AN11" s="3">
        <f t="shared" si="1"/>
        <v>3.71</v>
      </c>
      <c r="AO11" s="3">
        <f t="shared" si="1"/>
        <v>3.7099999999999995</v>
      </c>
      <c r="AP11" s="3">
        <f t="shared" si="1"/>
        <v>0</v>
      </c>
      <c r="AQ11" s="3">
        <f t="shared" si="1"/>
        <v>0</v>
      </c>
      <c r="AR11" s="3">
        <f t="shared" si="1"/>
        <v>0</v>
      </c>
      <c r="AS11" s="3">
        <f t="shared" si="1"/>
        <v>0</v>
      </c>
      <c r="AT11" s="3">
        <f t="shared" si="1"/>
        <v>0</v>
      </c>
      <c r="AU11" s="3">
        <f t="shared" si="1"/>
        <v>0</v>
      </c>
      <c r="AV11" s="3">
        <f t="shared" si="1"/>
        <v>0</v>
      </c>
      <c r="AW11" s="3">
        <f t="shared" si="1"/>
        <v>0</v>
      </c>
      <c r="AX11" s="3">
        <f t="shared" si="1"/>
        <v>0</v>
      </c>
      <c r="AY11" s="3">
        <f t="shared" si="1"/>
        <v>0</v>
      </c>
      <c r="AZ11" s="3">
        <f t="shared" si="1"/>
        <v>0</v>
      </c>
      <c r="BA11" s="3">
        <f t="shared" si="1"/>
        <v>0</v>
      </c>
      <c r="BB11" s="3">
        <f t="shared" si="1"/>
        <v>0</v>
      </c>
      <c r="BC11" s="3">
        <f t="shared" si="1"/>
        <v>0</v>
      </c>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row>
    <row r="12" spans="1:123" outlineLevel="1" x14ac:dyDescent="0.3">
      <c r="A12" t="s">
        <v>157</v>
      </c>
      <c r="B12" t="s">
        <v>158</v>
      </c>
      <c r="C12" t="s">
        <v>3</v>
      </c>
      <c r="D12" s="3">
        <f>+'Monthly Reserve Generation'!D12-'Stoping Schedule'!D12</f>
        <v>0</v>
      </c>
      <c r="E12" s="3">
        <f>IF((D12+'Monthly Reserve Generation'!E12-'Stoping Schedule'!E12)&gt;1,(D12+'Monthly Reserve Generation'!E12-'Stoping Schedule'!E12),0)</f>
        <v>0</v>
      </c>
      <c r="F12" s="3">
        <f>IF((E12+'Monthly Reserve Generation'!F12-'Stoping Schedule'!F12)&gt;1,(E12+'Monthly Reserve Generation'!F12-'Stoping Schedule'!F12),0)</f>
        <v>0</v>
      </c>
      <c r="G12" s="3">
        <f>IF((F12+'Monthly Reserve Generation'!G12-'Stoping Schedule'!G12)&gt;1,(F12+'Monthly Reserve Generation'!G12-'Stoping Schedule'!G12),0)</f>
        <v>0</v>
      </c>
      <c r="H12" s="3">
        <f>IF((G12+'Monthly Reserve Generation'!H12-'Stoping Schedule'!H12)&gt;1,(G12+'Monthly Reserve Generation'!H12-'Stoping Schedule'!H12),0)</f>
        <v>0</v>
      </c>
      <c r="I12" s="3">
        <f>IF((H12+'Monthly Reserve Generation'!I12-'Stoping Schedule'!I12)&gt;1,(H12+'Monthly Reserve Generation'!I12-'Stoping Schedule'!I12),0)</f>
        <v>0</v>
      </c>
      <c r="J12" s="3">
        <f>IF((I12+'Monthly Reserve Generation'!J12-'Stoping Schedule'!J12)&gt;1,(I12+'Monthly Reserve Generation'!J12-'Stoping Schedule'!J12),0)</f>
        <v>0</v>
      </c>
      <c r="K12" s="3">
        <f>IF((J12+'Monthly Reserve Generation'!K12-'Stoping Schedule'!K12)&gt;1,(J12+'Monthly Reserve Generation'!K12-'Stoping Schedule'!K12),0)</f>
        <v>0</v>
      </c>
      <c r="L12" s="3">
        <f>IF((K12+'Monthly Reserve Generation'!L12-'Stoping Schedule'!L12)&gt;1,(K12+'Monthly Reserve Generation'!L12-'Stoping Schedule'!L12),0)</f>
        <v>0</v>
      </c>
      <c r="M12" s="3">
        <f>IF((L12+'Monthly Reserve Generation'!M12-'Stoping Schedule'!M12)&gt;1,(L12+'Monthly Reserve Generation'!M12-'Stoping Schedule'!M12),0)</f>
        <v>0</v>
      </c>
      <c r="N12" s="3">
        <f>IF((M12+'Monthly Reserve Generation'!N12-'Stoping Schedule'!N12)&gt;1,(M12+'Monthly Reserve Generation'!N12-'Stoping Schedule'!N12),0)</f>
        <v>0</v>
      </c>
      <c r="O12" s="3">
        <f>IF((N12+'Monthly Reserve Generation'!O12-'Stoping Schedule'!O12)&gt;1,(N12+'Monthly Reserve Generation'!O12-'Stoping Schedule'!O12),0)</f>
        <v>0</v>
      </c>
      <c r="P12" s="3">
        <f>IF((O12+'Monthly Reserve Generation'!P12-'Stoping Schedule'!P12)&gt;1,(O12+'Monthly Reserve Generation'!P12-'Stoping Schedule'!P12),0)</f>
        <v>0</v>
      </c>
      <c r="Q12" s="3">
        <f>IF((P12+'Monthly Reserve Generation'!Q12-'Stoping Schedule'!Q12)&gt;1,(P12+'Monthly Reserve Generation'!Q12-'Stoping Schedule'!Q12),0)</f>
        <v>0</v>
      </c>
      <c r="R12" s="3">
        <f>IF((Q12+'Monthly Reserve Generation'!R12-'Stoping Schedule'!R12)&gt;1,(Q12+'Monthly Reserve Generation'!R12-'Stoping Schedule'!R12),0)</f>
        <v>0</v>
      </c>
      <c r="S12" s="3">
        <f>IF((R12+'Monthly Reserve Generation'!S12-'Stoping Schedule'!S12)&gt;1,(R12+'Monthly Reserve Generation'!S12-'Stoping Schedule'!S12),0)</f>
        <v>0</v>
      </c>
      <c r="T12" s="3">
        <f>IF((S12+'Monthly Reserve Generation'!T12-'Stoping Schedule'!T12)&gt;1,(S12+'Monthly Reserve Generation'!T12-'Stoping Schedule'!T12),0)</f>
        <v>0</v>
      </c>
      <c r="U12" s="3">
        <f>IF((T12+'Monthly Reserve Generation'!U12-'Stoping Schedule'!U12)&gt;1,(T12+'Monthly Reserve Generation'!U12-'Stoping Schedule'!U12),0)</f>
        <v>0</v>
      </c>
      <c r="V12" s="3">
        <f>IF((U12+'Monthly Reserve Generation'!V12-'Stoping Schedule'!V12)&gt;1,(U12+'Monthly Reserve Generation'!V12-'Stoping Schedule'!V12),0)</f>
        <v>0</v>
      </c>
      <c r="W12" s="3">
        <f>IF((V12+'Monthly Reserve Generation'!W12-'Stoping Schedule'!W12)&gt;1,(V12+'Monthly Reserve Generation'!W12-'Stoping Schedule'!W12),0)</f>
        <v>0</v>
      </c>
      <c r="X12" s="3">
        <f>IF((W12+'Monthly Reserve Generation'!X12-'Stoping Schedule'!X12)&gt;1,(W12+'Monthly Reserve Generation'!X12-'Stoping Schedule'!X12),0)</f>
        <v>0</v>
      </c>
      <c r="Y12" s="3">
        <f>IF((X12+'Monthly Reserve Generation'!Y12-'Stoping Schedule'!Y12)&gt;1,(X12+'Monthly Reserve Generation'!Y12-'Stoping Schedule'!Y12),0)</f>
        <v>0</v>
      </c>
      <c r="Z12" s="3">
        <f>IF((Y12+'Monthly Reserve Generation'!Z12-'Stoping Schedule'!Z12)&gt;1,(Y12+'Monthly Reserve Generation'!Z12-'Stoping Schedule'!Z12),0)</f>
        <v>0</v>
      </c>
      <c r="AA12" s="3">
        <f>IF((Z12+'Monthly Reserve Generation'!AA12-'Stoping Schedule'!AA12)&gt;1,(Z12+'Monthly Reserve Generation'!AA12-'Stoping Schedule'!AA12),0)</f>
        <v>0</v>
      </c>
      <c r="AB12" s="3">
        <f>IF((AA12+'Monthly Reserve Generation'!AB12-'Stoping Schedule'!AB12)&gt;1,(AA12+'Monthly Reserve Generation'!AB12-'Stoping Schedule'!AB12),0)</f>
        <v>0</v>
      </c>
      <c r="AC12" s="3">
        <f>IF((AB12+'Monthly Reserve Generation'!AC12-'Stoping Schedule'!AC12)&gt;1,(AB12+'Monthly Reserve Generation'!AC12-'Stoping Schedule'!AC12),0)</f>
        <v>0</v>
      </c>
      <c r="AD12" s="3">
        <f>IF((AC12+'Monthly Reserve Generation'!AD12-'Stoping Schedule'!AD12)&gt;1,(AC12+'Monthly Reserve Generation'!AD12-'Stoping Schedule'!AD12),0)</f>
        <v>0</v>
      </c>
      <c r="AE12" s="3">
        <f>IF((AD12+'Monthly Reserve Generation'!AE12-'Stoping Schedule'!AE12)&gt;1,(AD12+'Monthly Reserve Generation'!AE12-'Stoping Schedule'!AE12),0)</f>
        <v>0</v>
      </c>
      <c r="AF12" s="3">
        <f>IF((AE12+'Monthly Reserve Generation'!AF12-'Stoping Schedule'!AF12)&gt;1,(AE12+'Monthly Reserve Generation'!AF12-'Stoping Schedule'!AF12),0)</f>
        <v>0</v>
      </c>
      <c r="AG12" s="3">
        <f>IF((AF12+'Monthly Reserve Generation'!AG12-'Stoping Schedule'!AG12)&gt;1,(AF12+'Monthly Reserve Generation'!AG12-'Stoping Schedule'!AG12),0)</f>
        <v>0</v>
      </c>
      <c r="AH12" s="3">
        <f>IF((AG12+'Monthly Reserve Generation'!AH12-'Stoping Schedule'!AH12)&gt;1,(AG12+'Monthly Reserve Generation'!AH12-'Stoping Schedule'!AH12),0)</f>
        <v>0</v>
      </c>
      <c r="AI12" s="3">
        <f>IF((AH12+'Monthly Reserve Generation'!AI12-'Stoping Schedule'!AI12)&gt;1,(AH12+'Monthly Reserve Generation'!AI12-'Stoping Schedule'!AI12),0)</f>
        <v>0</v>
      </c>
      <c r="AJ12" s="3">
        <f>IF((AI12+'Monthly Reserve Generation'!AJ12-'Stoping Schedule'!AJ12)&gt;1,(AI12+'Monthly Reserve Generation'!AJ12-'Stoping Schedule'!AJ12),0)</f>
        <v>0</v>
      </c>
      <c r="AK12" s="3">
        <f>IF((AJ12+'Monthly Reserve Generation'!AK12-'Stoping Schedule'!AK12)&gt;1,(AJ12+'Monthly Reserve Generation'!AK12-'Stoping Schedule'!AK12),0)</f>
        <v>0</v>
      </c>
      <c r="AL12" s="3">
        <f>IF((AK12+'Monthly Reserve Generation'!AL12-'Stoping Schedule'!AL12)&gt;1,(AK12+'Monthly Reserve Generation'!AL12-'Stoping Schedule'!AL12),0)</f>
        <v>0</v>
      </c>
      <c r="AM12" s="3">
        <f>IF((AL12+'Monthly Reserve Generation'!AM12-'Stoping Schedule'!AM12)&gt;1,(AL12+'Monthly Reserve Generation'!AM12-'Stoping Schedule'!AM12),0)</f>
        <v>0</v>
      </c>
      <c r="AN12" s="3">
        <f>IF((AM12+'Monthly Reserve Generation'!AN12-'Stoping Schedule'!AN12)&gt;1,(AM12+'Monthly Reserve Generation'!AN12-'Stoping Schedule'!AN12),0)</f>
        <v>0</v>
      </c>
      <c r="AO12" s="3">
        <f>IF((AN12+'Monthly Reserve Generation'!AO12-'Stoping Schedule'!AO12)&gt;1,(AN12+'Monthly Reserve Generation'!AO12-'Stoping Schedule'!AO12),0)</f>
        <v>0</v>
      </c>
      <c r="AP12" s="3">
        <f>IF((AO12+'Monthly Reserve Generation'!AP12-'Stoping Schedule'!AP12)&gt;1,(AO12+'Monthly Reserve Generation'!AP12-'Stoping Schedule'!AP12),0)</f>
        <v>0</v>
      </c>
      <c r="AQ12" s="3">
        <f>IF((AP12+'Monthly Reserve Generation'!AQ12-'Stoping Schedule'!AQ12)&gt;1,(AP12+'Monthly Reserve Generation'!AQ12-'Stoping Schedule'!AQ12),0)</f>
        <v>0</v>
      </c>
      <c r="AR12" s="3">
        <f>IF((AQ12+'Monthly Reserve Generation'!AR12-'Stoping Schedule'!AR12)&gt;1,(AQ12+'Monthly Reserve Generation'!AR12-'Stoping Schedule'!AR12),0)</f>
        <v>0</v>
      </c>
      <c r="AS12" s="3">
        <f>IF((AR12+'Monthly Reserve Generation'!AS12-'Stoping Schedule'!AS12)&gt;1,(AR12+'Monthly Reserve Generation'!AS12-'Stoping Schedule'!AS12),0)</f>
        <v>0</v>
      </c>
      <c r="AT12" s="3">
        <f>IF((AS12+'Monthly Reserve Generation'!AT12-'Stoping Schedule'!AT12)&gt;1,(AS12+'Monthly Reserve Generation'!AT12-'Stoping Schedule'!AT12),0)</f>
        <v>0</v>
      </c>
      <c r="AU12" s="3">
        <f>IF((AT12+'Monthly Reserve Generation'!AU12-'Stoping Schedule'!AU12)&gt;1,(AT12+'Monthly Reserve Generation'!AU12-'Stoping Schedule'!AU12),0)</f>
        <v>0</v>
      </c>
      <c r="AV12" s="3">
        <f>IF((AU12+'Monthly Reserve Generation'!AV12-'Stoping Schedule'!AV12)&gt;1,(AU12+'Monthly Reserve Generation'!AV12-'Stoping Schedule'!AV12),0)</f>
        <v>0</v>
      </c>
      <c r="AW12" s="3">
        <f>IF((AV12+'Monthly Reserve Generation'!AW12-'Stoping Schedule'!AW12)&gt;1,(AV12+'Monthly Reserve Generation'!AW12-'Stoping Schedule'!AW12),0)</f>
        <v>0</v>
      </c>
      <c r="AX12" s="3">
        <f>IF((AW12+'Monthly Reserve Generation'!AX12-'Stoping Schedule'!AX12)&gt;1,(AW12+'Monthly Reserve Generation'!AX12-'Stoping Schedule'!AX12),0)</f>
        <v>0</v>
      </c>
      <c r="AY12" s="3">
        <f>IF((AX12+'Monthly Reserve Generation'!AY12-'Stoping Schedule'!AY12)&gt;1,(AX12+'Monthly Reserve Generation'!AY12-'Stoping Schedule'!AY12),0)</f>
        <v>0</v>
      </c>
      <c r="AZ12" s="3">
        <f>IF((AY12+'Monthly Reserve Generation'!AZ12-'Stoping Schedule'!AZ12)&gt;1,(AY12+'Monthly Reserve Generation'!AZ12-'Stoping Schedule'!AZ12),0)</f>
        <v>0</v>
      </c>
      <c r="BA12" s="3">
        <f>IF((AZ12+'Monthly Reserve Generation'!BA12-'Stoping Schedule'!BA12)&gt;1,(AZ12+'Monthly Reserve Generation'!BA12-'Stoping Schedule'!BA12),0)</f>
        <v>0</v>
      </c>
      <c r="BB12" s="3">
        <f>IF((BA12+'Monthly Reserve Generation'!BB12-'Stoping Schedule'!BB12)&gt;1,(BA12+'Monthly Reserve Generation'!BB12-'Stoping Schedule'!BB12),0)</f>
        <v>0</v>
      </c>
      <c r="BC12" s="3">
        <f>IF((BB12+'Monthly Reserve Generation'!BC12-'Stoping Schedule'!BC12)&gt;1,(BB12+'Monthly Reserve Generation'!BC12-'Stoping Schedule'!BC12),0)</f>
        <v>0</v>
      </c>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row>
    <row r="13" spans="1:123" outlineLevel="1" x14ac:dyDescent="0.3">
      <c r="A13" t="s">
        <v>157</v>
      </c>
      <c r="B13" t="s">
        <v>158</v>
      </c>
      <c r="C13" t="s">
        <v>4</v>
      </c>
      <c r="D13" s="3">
        <f>+IFERROR(('Monthly Reserve Generation'!D12*'Monthly Reserve Generation'!D13-'Stoping Schedule'!D12*'Stoping Schedule'!D13)/D12,0)</f>
        <v>0</v>
      </c>
      <c r="E13" s="3">
        <f>+IFERROR((D12*D13+'Monthly Reserve Generation'!E12*'Monthly Reserve Generation'!E13-'Stoping Schedule'!E12*'Stoping Schedule'!E13)/E12,0)</f>
        <v>0</v>
      </c>
      <c r="F13" s="3">
        <f>+IFERROR((E12*E13+'Monthly Reserve Generation'!F12*'Monthly Reserve Generation'!F13-'Stoping Schedule'!F12*'Stoping Schedule'!F13)/F12,0)</f>
        <v>0</v>
      </c>
      <c r="G13" s="3">
        <f>+IFERROR((F12*F13+'Monthly Reserve Generation'!G12*'Monthly Reserve Generation'!G13-'Stoping Schedule'!G12*'Stoping Schedule'!G13)/G12,0)</f>
        <v>0</v>
      </c>
      <c r="H13" s="3">
        <f>+IFERROR((G12*G13+'Monthly Reserve Generation'!H12*'Monthly Reserve Generation'!H13-'Stoping Schedule'!H12*'Stoping Schedule'!H13)/H12,0)</f>
        <v>0</v>
      </c>
      <c r="I13" s="3">
        <f>+IFERROR((H12*H13+'Monthly Reserve Generation'!I12*'Monthly Reserve Generation'!I13-'Stoping Schedule'!I12*'Stoping Schedule'!I13)/I12,0)</f>
        <v>0</v>
      </c>
      <c r="J13" s="3">
        <f>+IFERROR((I12*I13+'Monthly Reserve Generation'!J12*'Monthly Reserve Generation'!J13-'Stoping Schedule'!J12*'Stoping Schedule'!J13)/J12,0)</f>
        <v>0</v>
      </c>
      <c r="K13" s="3">
        <f>+IFERROR((J12*J13+'Monthly Reserve Generation'!K12*'Monthly Reserve Generation'!K13-'Stoping Schedule'!K12*'Stoping Schedule'!K13)/K12,0)</f>
        <v>0</v>
      </c>
      <c r="L13" s="3">
        <f>+IFERROR((K12*K13+'Monthly Reserve Generation'!L12*'Monthly Reserve Generation'!L13-'Stoping Schedule'!L12*'Stoping Schedule'!L13)/L12,0)</f>
        <v>0</v>
      </c>
      <c r="M13" s="3">
        <f>+IFERROR((L12*L13+'Monthly Reserve Generation'!M12*'Monthly Reserve Generation'!M13-'Stoping Schedule'!M12*'Stoping Schedule'!M13)/M12,0)</f>
        <v>0</v>
      </c>
      <c r="N13" s="3">
        <f>+IFERROR((M12*M13+'Monthly Reserve Generation'!N12*'Monthly Reserve Generation'!N13-'Stoping Schedule'!N12*'Stoping Schedule'!N13)/N12,0)</f>
        <v>0</v>
      </c>
      <c r="O13" s="3">
        <f>+IFERROR((N12*N13+'Monthly Reserve Generation'!O12*'Monthly Reserve Generation'!O13-'Stoping Schedule'!O12*'Stoping Schedule'!O13)/O12,0)</f>
        <v>0</v>
      </c>
      <c r="P13" s="3">
        <f>+IFERROR((O12*O13+'Monthly Reserve Generation'!P12*'Monthly Reserve Generation'!P13-'Stoping Schedule'!P12*'Stoping Schedule'!P13)/P12,0)</f>
        <v>0</v>
      </c>
      <c r="Q13" s="3">
        <f>+IFERROR((P12*P13+'Monthly Reserve Generation'!Q12*'Monthly Reserve Generation'!Q13-'Stoping Schedule'!Q12*'Stoping Schedule'!Q13)/Q12,0)</f>
        <v>0</v>
      </c>
      <c r="R13" s="3">
        <f>+IFERROR((Q12*Q13+'Monthly Reserve Generation'!R12*'Monthly Reserve Generation'!R13-'Stoping Schedule'!R12*'Stoping Schedule'!R13)/R12,0)</f>
        <v>0</v>
      </c>
      <c r="S13" s="3">
        <f>+IFERROR((R12*R13+'Monthly Reserve Generation'!S12*'Monthly Reserve Generation'!S13-'Stoping Schedule'!S12*'Stoping Schedule'!S13)/S12,0)</f>
        <v>0</v>
      </c>
      <c r="T13" s="3">
        <f>+IFERROR((S12*S13+'Monthly Reserve Generation'!T12*'Monthly Reserve Generation'!T13-'Stoping Schedule'!T12*'Stoping Schedule'!T13)/T12,0)</f>
        <v>0</v>
      </c>
      <c r="U13" s="3">
        <f>+IFERROR((T12*T13+'Monthly Reserve Generation'!U12*'Monthly Reserve Generation'!U13-'Stoping Schedule'!U12*'Stoping Schedule'!U13)/U12,0)</f>
        <v>0</v>
      </c>
      <c r="V13" s="3">
        <f>+IFERROR((U12*U13+'Monthly Reserve Generation'!V12*'Monthly Reserve Generation'!V13-'Stoping Schedule'!V12*'Stoping Schedule'!V13)/V12,0)</f>
        <v>0</v>
      </c>
      <c r="W13" s="3">
        <f>+IFERROR((V12*V13+'Monthly Reserve Generation'!W12*'Monthly Reserve Generation'!W13-'Stoping Schedule'!W12*'Stoping Schedule'!W13)/W12,0)</f>
        <v>0</v>
      </c>
      <c r="X13" s="3">
        <f>+IFERROR((W12*W13+'Monthly Reserve Generation'!X12*'Monthly Reserve Generation'!X13-'Stoping Schedule'!X12*'Stoping Schedule'!X13)/X12,0)</f>
        <v>0</v>
      </c>
      <c r="Y13" s="3">
        <f>+IFERROR((X12*X13+'Monthly Reserve Generation'!Y12*'Monthly Reserve Generation'!Y13-'Stoping Schedule'!Y12*'Stoping Schedule'!Y13)/Y12,0)</f>
        <v>0</v>
      </c>
      <c r="Z13" s="3">
        <f>+IFERROR((Y12*Y13+'Monthly Reserve Generation'!Z12*'Monthly Reserve Generation'!Z13-'Stoping Schedule'!Z12*'Stoping Schedule'!Z13)/Z12,0)</f>
        <v>0</v>
      </c>
      <c r="AA13" s="3">
        <f>+IFERROR((Z12*Z13+'Monthly Reserve Generation'!AA12*'Monthly Reserve Generation'!AA13-'Stoping Schedule'!AA12*'Stoping Schedule'!AA13)/AA12,0)</f>
        <v>0</v>
      </c>
      <c r="AB13" s="3">
        <f>+IFERROR((AA12*AA13+'Monthly Reserve Generation'!AB12*'Monthly Reserve Generation'!AB13-'Stoping Schedule'!AB12*'Stoping Schedule'!AB13)/AB12,0)</f>
        <v>0</v>
      </c>
      <c r="AC13" s="3">
        <f>+IFERROR((AB12*AB13+'Monthly Reserve Generation'!AC12*'Monthly Reserve Generation'!AC13-'Stoping Schedule'!AC12*'Stoping Schedule'!AC13)/AC12,0)</f>
        <v>0</v>
      </c>
      <c r="AD13" s="3">
        <f>+IFERROR((AC12*AC13+'Monthly Reserve Generation'!AD12*'Monthly Reserve Generation'!AD13-'Stoping Schedule'!AD12*'Stoping Schedule'!AD13)/AD12,0)</f>
        <v>0</v>
      </c>
      <c r="AE13" s="3">
        <f>+IFERROR((AD12*AD13+'Monthly Reserve Generation'!AE12*'Monthly Reserve Generation'!AE13-'Stoping Schedule'!AE12*'Stoping Schedule'!AE13)/AE12,0)</f>
        <v>0</v>
      </c>
      <c r="AF13" s="3">
        <f>+IFERROR((AE12*AE13+'Monthly Reserve Generation'!AF12*'Monthly Reserve Generation'!AF13-'Stoping Schedule'!AF12*'Stoping Schedule'!AF13)/AF12,0)</f>
        <v>0</v>
      </c>
      <c r="AG13" s="3">
        <f>+IFERROR((AF12*AF13+'Monthly Reserve Generation'!AG12*'Monthly Reserve Generation'!AG13-'Stoping Schedule'!AG12*'Stoping Schedule'!AG13)/AG12,0)</f>
        <v>0</v>
      </c>
      <c r="AH13" s="3">
        <f>+IFERROR((AG12*AG13+'Monthly Reserve Generation'!AH12*'Monthly Reserve Generation'!AH13-'Stoping Schedule'!AH12*'Stoping Schedule'!AH13)/AH12,0)</f>
        <v>0</v>
      </c>
      <c r="AI13" s="3">
        <f>+IFERROR((AH12*AH13+'Monthly Reserve Generation'!AI12*'Monthly Reserve Generation'!AI13-'Stoping Schedule'!AI12*'Stoping Schedule'!AI13)/AI12,0)</f>
        <v>0</v>
      </c>
      <c r="AJ13" s="3">
        <f>+IFERROR((AI12*AI13+'Monthly Reserve Generation'!AJ12*'Monthly Reserve Generation'!AJ13-'Stoping Schedule'!AJ12*'Stoping Schedule'!AJ13)/AJ12,0)</f>
        <v>0</v>
      </c>
      <c r="AK13" s="3">
        <f>+IFERROR((AJ12*AJ13+'Monthly Reserve Generation'!AK12*'Monthly Reserve Generation'!AK13-'Stoping Schedule'!AK12*'Stoping Schedule'!AK13)/AK12,0)</f>
        <v>0</v>
      </c>
      <c r="AL13" s="3">
        <f>+IFERROR((AK12*AK13+'Monthly Reserve Generation'!AL12*'Monthly Reserve Generation'!AL13-'Stoping Schedule'!AL12*'Stoping Schedule'!AL13)/AL12,0)</f>
        <v>0</v>
      </c>
      <c r="AM13" s="3">
        <f>+IFERROR((AL12*AL13+'Monthly Reserve Generation'!AM12*'Monthly Reserve Generation'!AM13-'Stoping Schedule'!AM12*'Stoping Schedule'!AM13)/AM12,0)</f>
        <v>0</v>
      </c>
      <c r="AN13" s="3">
        <f>+IFERROR((AM12*AM13+'Monthly Reserve Generation'!AN12*'Monthly Reserve Generation'!AN13-'Stoping Schedule'!AN12*'Stoping Schedule'!AN13)/AN12,0)</f>
        <v>0</v>
      </c>
      <c r="AO13" s="3">
        <f>+IFERROR((AN12*AN13+'Monthly Reserve Generation'!AO12*'Monthly Reserve Generation'!AO13-'Stoping Schedule'!AO12*'Stoping Schedule'!AO13)/AO12,0)</f>
        <v>0</v>
      </c>
      <c r="AP13" s="3">
        <f>+IFERROR((AO12*AO13+'Monthly Reserve Generation'!AP12*'Monthly Reserve Generation'!AP13-'Stoping Schedule'!AP12*'Stoping Schedule'!AP13)/AP12,0)</f>
        <v>0</v>
      </c>
      <c r="AQ13" s="3">
        <f>+IFERROR((AP12*AP13+'Monthly Reserve Generation'!AQ12*'Monthly Reserve Generation'!AQ13-'Stoping Schedule'!AQ12*'Stoping Schedule'!AQ13)/AQ12,0)</f>
        <v>0</v>
      </c>
      <c r="AR13" s="3">
        <f>+IFERROR((AQ12*AQ13+'Monthly Reserve Generation'!AR12*'Monthly Reserve Generation'!AR13-'Stoping Schedule'!AR12*'Stoping Schedule'!AR13)/AR12,0)</f>
        <v>0</v>
      </c>
      <c r="AS13" s="3">
        <f>+IFERROR((AR12*AR13+'Monthly Reserve Generation'!AS12*'Monthly Reserve Generation'!AS13-'Stoping Schedule'!AS12*'Stoping Schedule'!AS13)/AS12,0)</f>
        <v>0</v>
      </c>
      <c r="AT13" s="3">
        <f>+IFERROR((AS12*AS13+'Monthly Reserve Generation'!AT12*'Monthly Reserve Generation'!AT13-'Stoping Schedule'!AT12*'Stoping Schedule'!AT13)/AT12,0)</f>
        <v>0</v>
      </c>
      <c r="AU13" s="3">
        <f>+IFERROR((AT12*AT13+'Monthly Reserve Generation'!AU12*'Monthly Reserve Generation'!AU13-'Stoping Schedule'!AU12*'Stoping Schedule'!AU13)/AU12,0)</f>
        <v>0</v>
      </c>
      <c r="AV13" s="3">
        <f>+IFERROR((AU12*AU13+'Monthly Reserve Generation'!AV12*'Monthly Reserve Generation'!AV13-'Stoping Schedule'!AV12*'Stoping Schedule'!AV13)/AV12,0)</f>
        <v>0</v>
      </c>
      <c r="AW13" s="3">
        <f>+IFERROR((AV12*AV13+'Monthly Reserve Generation'!AW12*'Monthly Reserve Generation'!AW13-'Stoping Schedule'!AW12*'Stoping Schedule'!AW13)/AW12,0)</f>
        <v>0</v>
      </c>
      <c r="AX13" s="3">
        <f>+IFERROR((AW12*AW13+'Monthly Reserve Generation'!AX12*'Monthly Reserve Generation'!AX13-'Stoping Schedule'!AX12*'Stoping Schedule'!AX13)/AX12,0)</f>
        <v>0</v>
      </c>
      <c r="AY13" s="3">
        <f>+IFERROR((AX12*AX13+'Monthly Reserve Generation'!AY12*'Monthly Reserve Generation'!AY13-'Stoping Schedule'!AY12*'Stoping Schedule'!AY13)/AY12,0)</f>
        <v>0</v>
      </c>
      <c r="AZ13" s="3">
        <f>+IFERROR((AY12*AY13+'Monthly Reserve Generation'!AZ12*'Monthly Reserve Generation'!AZ13-'Stoping Schedule'!AZ12*'Stoping Schedule'!AZ13)/AZ12,0)</f>
        <v>0</v>
      </c>
      <c r="BA13" s="3">
        <f>+IFERROR((AZ12*AZ13+'Monthly Reserve Generation'!BA12*'Monthly Reserve Generation'!BA13-'Stoping Schedule'!BA12*'Stoping Schedule'!BA13)/BA12,0)</f>
        <v>0</v>
      </c>
      <c r="BB13" s="3">
        <f>+IFERROR((BA12*BA13+'Monthly Reserve Generation'!BB12*'Monthly Reserve Generation'!BB13-'Stoping Schedule'!BB12*'Stoping Schedule'!BB13)/BB12,0)</f>
        <v>0</v>
      </c>
      <c r="BC13" s="3">
        <f>+IFERROR((BB12*BB13+'Monthly Reserve Generation'!BC12*'Monthly Reserve Generation'!BC13-'Stoping Schedule'!BC12*'Stoping Schedule'!BC13)/BC12,0)</f>
        <v>0</v>
      </c>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row>
    <row r="14" spans="1:123" outlineLevel="1" x14ac:dyDescent="0.3">
      <c r="A14" t="s">
        <v>157</v>
      </c>
      <c r="B14" t="s">
        <v>159</v>
      </c>
      <c r="C14" t="s">
        <v>3</v>
      </c>
      <c r="D14" s="3">
        <f>+'Monthly Reserve Generation'!D14-'Stoping Schedule'!D14</f>
        <v>0</v>
      </c>
      <c r="E14" s="3">
        <f>IF((D14+'Monthly Reserve Generation'!E14-'Stoping Schedule'!E14)&gt;1,(D14+'Monthly Reserve Generation'!E14-'Stoping Schedule'!E14),0)</f>
        <v>0</v>
      </c>
      <c r="F14" s="3">
        <f>IF((E14+'Monthly Reserve Generation'!F14-'Stoping Schedule'!F14)&gt;1,(E14+'Monthly Reserve Generation'!F14-'Stoping Schedule'!F14),0)</f>
        <v>0</v>
      </c>
      <c r="G14" s="3">
        <f>IF((F14+'Monthly Reserve Generation'!G14-'Stoping Schedule'!G14)&gt;1,(F14+'Monthly Reserve Generation'!G14-'Stoping Schedule'!G14),0)</f>
        <v>0</v>
      </c>
      <c r="H14" s="3">
        <f>IF((G14+'Monthly Reserve Generation'!H14-'Stoping Schedule'!H14)&gt;1,(G14+'Monthly Reserve Generation'!H14-'Stoping Schedule'!H14),0)</f>
        <v>0</v>
      </c>
      <c r="I14" s="3">
        <f>IF((H14+'Monthly Reserve Generation'!I14-'Stoping Schedule'!I14)&gt;1,(H14+'Monthly Reserve Generation'!I14-'Stoping Schedule'!I14),0)</f>
        <v>11200</v>
      </c>
      <c r="J14" s="3">
        <f>IF((I14+'Monthly Reserve Generation'!J14-'Stoping Schedule'!J14)&gt;1,(I14+'Monthly Reserve Generation'!J14-'Stoping Schedule'!J14),0)</f>
        <v>11200</v>
      </c>
      <c r="K14" s="3">
        <f>IF((J14+'Monthly Reserve Generation'!K14-'Stoping Schedule'!K14)&gt;1,(J14+'Monthly Reserve Generation'!K14-'Stoping Schedule'!K14),0)</f>
        <v>10542</v>
      </c>
      <c r="L14" s="3">
        <f>IF((K14+'Monthly Reserve Generation'!L14-'Stoping Schedule'!L14)&gt;1,(K14+'Monthly Reserve Generation'!L14-'Stoping Schedule'!L14),0)</f>
        <v>7846</v>
      </c>
      <c r="M14" s="3">
        <f>IF((L14+'Monthly Reserve Generation'!M14-'Stoping Schedule'!M14)&gt;1,(L14+'Monthly Reserve Generation'!M14-'Stoping Schedule'!M14),0)</f>
        <v>4925</v>
      </c>
      <c r="N14" s="3">
        <f>IF((M14+'Monthly Reserve Generation'!N14-'Stoping Schedule'!N14)&gt;1,(M14+'Monthly Reserve Generation'!N14-'Stoping Schedule'!N14),0)</f>
        <v>2341</v>
      </c>
      <c r="O14" s="3">
        <f>IF((N14+'Monthly Reserve Generation'!O14-'Stoping Schedule'!O14)&gt;1,(N14+'Monthly Reserve Generation'!O14-'Stoping Schedule'!O14),0)</f>
        <v>0</v>
      </c>
      <c r="P14" s="3">
        <f>IF((O14+'Monthly Reserve Generation'!P14-'Stoping Schedule'!P14)&gt;1,(O14+'Monthly Reserve Generation'!P14-'Stoping Schedule'!P14),0)</f>
        <v>0</v>
      </c>
      <c r="Q14" s="3">
        <f>IF((P14+'Monthly Reserve Generation'!Q14-'Stoping Schedule'!Q14)&gt;1,(P14+'Monthly Reserve Generation'!Q14-'Stoping Schedule'!Q14),0)</f>
        <v>0</v>
      </c>
      <c r="R14" s="3">
        <f>IF((Q14+'Monthly Reserve Generation'!R14-'Stoping Schedule'!R14)&gt;1,(Q14+'Monthly Reserve Generation'!R14-'Stoping Schedule'!R14),0)</f>
        <v>0</v>
      </c>
      <c r="S14" s="3">
        <f>IF((R14+'Monthly Reserve Generation'!S14-'Stoping Schedule'!S14)&gt;1,(R14+'Monthly Reserve Generation'!S14-'Stoping Schedule'!S14),0)</f>
        <v>0</v>
      </c>
      <c r="T14" s="3">
        <f>IF((S14+'Monthly Reserve Generation'!T14-'Stoping Schedule'!T14)&gt;1,(S14+'Monthly Reserve Generation'!T14-'Stoping Schedule'!T14),0)</f>
        <v>0</v>
      </c>
      <c r="U14" s="3">
        <f>IF((T14+'Monthly Reserve Generation'!U14-'Stoping Schedule'!U14)&gt;1,(T14+'Monthly Reserve Generation'!U14-'Stoping Schedule'!U14),0)</f>
        <v>0</v>
      </c>
      <c r="V14" s="3">
        <f>IF((U14+'Monthly Reserve Generation'!V14-'Stoping Schedule'!V14)&gt;1,(U14+'Monthly Reserve Generation'!V14-'Stoping Schedule'!V14),0)</f>
        <v>0</v>
      </c>
      <c r="W14" s="3">
        <f>IF((V14+'Monthly Reserve Generation'!W14-'Stoping Schedule'!W14)&gt;1,(V14+'Monthly Reserve Generation'!W14-'Stoping Schedule'!W14),0)</f>
        <v>0</v>
      </c>
      <c r="X14" s="3">
        <f>IF((W14+'Monthly Reserve Generation'!X14-'Stoping Schedule'!X14)&gt;1,(W14+'Monthly Reserve Generation'!X14-'Stoping Schedule'!X14),0)</f>
        <v>0</v>
      </c>
      <c r="Y14" s="3">
        <f>IF((X14+'Monthly Reserve Generation'!Y14-'Stoping Schedule'!Y14)&gt;1,(X14+'Monthly Reserve Generation'!Y14-'Stoping Schedule'!Y14),0)</f>
        <v>0</v>
      </c>
      <c r="Z14" s="3">
        <f>IF((Y14+'Monthly Reserve Generation'!Z14-'Stoping Schedule'!Z14)&gt;1,(Y14+'Monthly Reserve Generation'!Z14-'Stoping Schedule'!Z14),0)</f>
        <v>0</v>
      </c>
      <c r="AA14" s="3">
        <f>IF((Z14+'Monthly Reserve Generation'!AA14-'Stoping Schedule'!AA14)&gt;1,(Z14+'Monthly Reserve Generation'!AA14-'Stoping Schedule'!AA14),0)</f>
        <v>0</v>
      </c>
      <c r="AB14" s="3">
        <f>IF((AA14+'Monthly Reserve Generation'!AB14-'Stoping Schedule'!AB14)&gt;1,(AA14+'Monthly Reserve Generation'!AB14-'Stoping Schedule'!AB14),0)</f>
        <v>0</v>
      </c>
      <c r="AC14" s="3">
        <f>IF((AB14+'Monthly Reserve Generation'!AC14-'Stoping Schedule'!AC14)&gt;1,(AB14+'Monthly Reserve Generation'!AC14-'Stoping Schedule'!AC14),0)</f>
        <v>0</v>
      </c>
      <c r="AD14" s="3">
        <f>IF((AC14+'Monthly Reserve Generation'!AD14-'Stoping Schedule'!AD14)&gt;1,(AC14+'Monthly Reserve Generation'!AD14-'Stoping Schedule'!AD14),0)</f>
        <v>0</v>
      </c>
      <c r="AE14" s="3">
        <f>IF((AD14+'Monthly Reserve Generation'!AE14-'Stoping Schedule'!AE14)&gt;1,(AD14+'Monthly Reserve Generation'!AE14-'Stoping Schedule'!AE14),0)</f>
        <v>0</v>
      </c>
      <c r="AF14" s="3">
        <f>IF((AE14+'Monthly Reserve Generation'!AF14-'Stoping Schedule'!AF14)&gt;1,(AE14+'Monthly Reserve Generation'!AF14-'Stoping Schedule'!AF14),0)</f>
        <v>0</v>
      </c>
      <c r="AG14" s="3">
        <f>IF((AF14+'Monthly Reserve Generation'!AG14-'Stoping Schedule'!AG14)&gt;1,(AF14+'Monthly Reserve Generation'!AG14-'Stoping Schedule'!AG14),0)</f>
        <v>0</v>
      </c>
      <c r="AH14" s="3">
        <f>IF((AG14+'Monthly Reserve Generation'!AH14-'Stoping Schedule'!AH14)&gt;1,(AG14+'Monthly Reserve Generation'!AH14-'Stoping Schedule'!AH14),0)</f>
        <v>0</v>
      </c>
      <c r="AI14" s="3">
        <f>IF((AH14+'Monthly Reserve Generation'!AI14-'Stoping Schedule'!AI14)&gt;1,(AH14+'Monthly Reserve Generation'!AI14-'Stoping Schedule'!AI14),0)</f>
        <v>0</v>
      </c>
      <c r="AJ14" s="3">
        <f>IF((AI14+'Monthly Reserve Generation'!AJ14-'Stoping Schedule'!AJ14)&gt;1,(AI14+'Monthly Reserve Generation'!AJ14-'Stoping Schedule'!AJ14),0)</f>
        <v>0</v>
      </c>
      <c r="AK14" s="3">
        <f>IF((AJ14+'Monthly Reserve Generation'!AK14-'Stoping Schedule'!AK14)&gt;1,(AJ14+'Monthly Reserve Generation'!AK14-'Stoping Schedule'!AK14),0)</f>
        <v>0</v>
      </c>
      <c r="AL14" s="3">
        <f>IF((AK14+'Monthly Reserve Generation'!AL14-'Stoping Schedule'!AL14)&gt;1,(AK14+'Monthly Reserve Generation'!AL14-'Stoping Schedule'!AL14),0)</f>
        <v>0</v>
      </c>
      <c r="AM14" s="3">
        <f>IF((AL14+'Monthly Reserve Generation'!AM14-'Stoping Schedule'!AM14)&gt;1,(AL14+'Monthly Reserve Generation'!AM14-'Stoping Schedule'!AM14),0)</f>
        <v>0</v>
      </c>
      <c r="AN14" s="3">
        <f>IF((AM14+'Monthly Reserve Generation'!AN14-'Stoping Schedule'!AN14)&gt;1,(AM14+'Monthly Reserve Generation'!AN14-'Stoping Schedule'!AN14),0)</f>
        <v>0</v>
      </c>
      <c r="AO14" s="3">
        <f>IF((AN14+'Monthly Reserve Generation'!AO14-'Stoping Schedule'!AO14)&gt;1,(AN14+'Monthly Reserve Generation'!AO14-'Stoping Schedule'!AO14),0)</f>
        <v>0</v>
      </c>
      <c r="AP14" s="3">
        <f>IF((AO14+'Monthly Reserve Generation'!AP14-'Stoping Schedule'!AP14)&gt;1,(AO14+'Monthly Reserve Generation'!AP14-'Stoping Schedule'!AP14),0)</f>
        <v>0</v>
      </c>
      <c r="AQ14" s="3">
        <f>IF((AP14+'Monthly Reserve Generation'!AQ14-'Stoping Schedule'!AQ14)&gt;1,(AP14+'Monthly Reserve Generation'!AQ14-'Stoping Schedule'!AQ14),0)</f>
        <v>0</v>
      </c>
      <c r="AR14" s="3">
        <f>IF((AQ14+'Monthly Reserve Generation'!AR14-'Stoping Schedule'!AR14)&gt;1,(AQ14+'Monthly Reserve Generation'!AR14-'Stoping Schedule'!AR14),0)</f>
        <v>0</v>
      </c>
      <c r="AS14" s="3">
        <f>IF((AR14+'Monthly Reserve Generation'!AS14-'Stoping Schedule'!AS14)&gt;1,(AR14+'Monthly Reserve Generation'!AS14-'Stoping Schedule'!AS14),0)</f>
        <v>0</v>
      </c>
      <c r="AT14" s="3">
        <f>IF((AS14+'Monthly Reserve Generation'!AT14-'Stoping Schedule'!AT14)&gt;1,(AS14+'Monthly Reserve Generation'!AT14-'Stoping Schedule'!AT14),0)</f>
        <v>0</v>
      </c>
      <c r="AU14" s="3">
        <f>IF((AT14+'Monthly Reserve Generation'!AU14-'Stoping Schedule'!AU14)&gt;1,(AT14+'Monthly Reserve Generation'!AU14-'Stoping Schedule'!AU14),0)</f>
        <v>0</v>
      </c>
      <c r="AV14" s="3">
        <f>IF((AU14+'Monthly Reserve Generation'!AV14-'Stoping Schedule'!AV14)&gt;1,(AU14+'Monthly Reserve Generation'!AV14-'Stoping Schedule'!AV14),0)</f>
        <v>0</v>
      </c>
      <c r="AW14" s="3">
        <f>IF((AV14+'Monthly Reserve Generation'!AW14-'Stoping Schedule'!AW14)&gt;1,(AV14+'Monthly Reserve Generation'!AW14-'Stoping Schedule'!AW14),0)</f>
        <v>0</v>
      </c>
      <c r="AX14" s="3">
        <f>IF((AW14+'Monthly Reserve Generation'!AX14-'Stoping Schedule'!AX14)&gt;1,(AW14+'Monthly Reserve Generation'!AX14-'Stoping Schedule'!AX14),0)</f>
        <v>0</v>
      </c>
      <c r="AY14" s="3">
        <f>IF((AX14+'Monthly Reserve Generation'!AY14-'Stoping Schedule'!AY14)&gt;1,(AX14+'Monthly Reserve Generation'!AY14-'Stoping Schedule'!AY14),0)</f>
        <v>0</v>
      </c>
      <c r="AZ14" s="3">
        <f>IF((AY14+'Monthly Reserve Generation'!AZ14-'Stoping Schedule'!AZ14)&gt;1,(AY14+'Monthly Reserve Generation'!AZ14-'Stoping Schedule'!AZ14),0)</f>
        <v>0</v>
      </c>
      <c r="BA14" s="3">
        <f>IF((AZ14+'Monthly Reserve Generation'!BA14-'Stoping Schedule'!BA14)&gt;1,(AZ14+'Monthly Reserve Generation'!BA14-'Stoping Schedule'!BA14),0)</f>
        <v>0</v>
      </c>
      <c r="BB14" s="3">
        <f>IF((BA14+'Monthly Reserve Generation'!BB14-'Stoping Schedule'!BB14)&gt;1,(BA14+'Monthly Reserve Generation'!BB14-'Stoping Schedule'!BB14),0)</f>
        <v>0</v>
      </c>
      <c r="BC14" s="3">
        <f>IF((BB14+'Monthly Reserve Generation'!BC14-'Stoping Schedule'!BC14)&gt;1,(BB14+'Monthly Reserve Generation'!BC14-'Stoping Schedule'!BC14),0)</f>
        <v>0</v>
      </c>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row>
    <row r="15" spans="1:123" outlineLevel="1" x14ac:dyDescent="0.3">
      <c r="A15" t="s">
        <v>157</v>
      </c>
      <c r="B15" t="s">
        <v>159</v>
      </c>
      <c r="C15" t="s">
        <v>4</v>
      </c>
      <c r="D15" s="3">
        <f>+IFERROR(('Monthly Reserve Generation'!D14*'Monthly Reserve Generation'!D15-'Stoping Schedule'!D14*'Stoping Schedule'!D15)/D14,0)</f>
        <v>0</v>
      </c>
      <c r="E15" s="3">
        <f>+IFERROR((D14*D15+'Monthly Reserve Generation'!E14*'Monthly Reserve Generation'!E15-'Stoping Schedule'!E14*'Stoping Schedule'!E15)/E14,0)</f>
        <v>0</v>
      </c>
      <c r="F15" s="3">
        <f>+IFERROR((E14*E15+'Monthly Reserve Generation'!F14*'Monthly Reserve Generation'!F15-'Stoping Schedule'!F14*'Stoping Schedule'!F15)/F14,0)</f>
        <v>0</v>
      </c>
      <c r="G15" s="3">
        <f>+IFERROR((F14*F15+'Monthly Reserve Generation'!G14*'Monthly Reserve Generation'!G15-'Stoping Schedule'!G14*'Stoping Schedule'!G15)/G14,0)</f>
        <v>0</v>
      </c>
      <c r="H15" s="3">
        <f>+IFERROR((G14*G15+'Monthly Reserve Generation'!H14*'Monthly Reserve Generation'!H15-'Stoping Schedule'!H14*'Stoping Schedule'!H15)/H14,0)</f>
        <v>0</v>
      </c>
      <c r="I15" s="3">
        <f>+IFERROR((H14*H15+'Monthly Reserve Generation'!I14*'Monthly Reserve Generation'!I15-'Stoping Schedule'!I14*'Stoping Schedule'!I15)/I14,0)</f>
        <v>2.5499999999999998</v>
      </c>
      <c r="J15" s="3">
        <f>+IFERROR((I14*I15+'Monthly Reserve Generation'!J14*'Monthly Reserve Generation'!J15-'Stoping Schedule'!J14*'Stoping Schedule'!J15)/J14,0)</f>
        <v>2.5499999999999998</v>
      </c>
      <c r="K15" s="3">
        <f>+IFERROR((J14*J15+'Monthly Reserve Generation'!K14*'Monthly Reserve Generation'!K15-'Stoping Schedule'!K14*'Stoping Schedule'!K15)/K14,0)</f>
        <v>2.5499999999999994</v>
      </c>
      <c r="L15" s="3">
        <f>+IFERROR((K14*K15+'Monthly Reserve Generation'!L14*'Monthly Reserve Generation'!L15-'Stoping Schedule'!L14*'Stoping Schedule'!L15)/L14,0)</f>
        <v>2.5499999999999994</v>
      </c>
      <c r="M15" s="3">
        <f>+IFERROR((L14*L15+'Monthly Reserve Generation'!M14*'Monthly Reserve Generation'!M15-'Stoping Schedule'!M14*'Stoping Schedule'!M15)/M14,0)</f>
        <v>2.5499999999999994</v>
      </c>
      <c r="N15" s="3">
        <f>+IFERROR((M14*M15+'Monthly Reserve Generation'!N14*'Monthly Reserve Generation'!N15-'Stoping Schedule'!N14*'Stoping Schedule'!N15)/N14,0)</f>
        <v>2.5499999999999985</v>
      </c>
      <c r="O15" s="3">
        <f>+IFERROR((N14*N15+'Monthly Reserve Generation'!O14*'Monthly Reserve Generation'!O15-'Stoping Schedule'!O14*'Stoping Schedule'!O15)/O14,0)</f>
        <v>0</v>
      </c>
      <c r="P15" s="3">
        <f>+IFERROR((O14*O15+'Monthly Reserve Generation'!P14*'Monthly Reserve Generation'!P15-'Stoping Schedule'!P14*'Stoping Schedule'!P15)/P14,0)</f>
        <v>0</v>
      </c>
      <c r="Q15" s="3">
        <f>+IFERROR((P14*P15+'Monthly Reserve Generation'!Q14*'Monthly Reserve Generation'!Q15-'Stoping Schedule'!Q14*'Stoping Schedule'!Q15)/Q14,0)</f>
        <v>0</v>
      </c>
      <c r="R15" s="3">
        <f>+IFERROR((Q14*Q15+'Monthly Reserve Generation'!R14*'Monthly Reserve Generation'!R15-'Stoping Schedule'!R14*'Stoping Schedule'!R15)/R14,0)</f>
        <v>0</v>
      </c>
      <c r="S15" s="3">
        <f>+IFERROR((R14*R15+'Monthly Reserve Generation'!S14*'Monthly Reserve Generation'!S15-'Stoping Schedule'!S14*'Stoping Schedule'!S15)/S14,0)</f>
        <v>0</v>
      </c>
      <c r="T15" s="3">
        <f>+IFERROR((S14*S15+'Monthly Reserve Generation'!T14*'Monthly Reserve Generation'!T15-'Stoping Schedule'!T14*'Stoping Schedule'!T15)/T14,0)</f>
        <v>0</v>
      </c>
      <c r="U15" s="3">
        <f>+IFERROR((T14*T15+'Monthly Reserve Generation'!U14*'Monthly Reserve Generation'!U15-'Stoping Schedule'!U14*'Stoping Schedule'!U15)/U14,0)</f>
        <v>0</v>
      </c>
      <c r="V15" s="3">
        <f>+IFERROR((U14*U15+'Monthly Reserve Generation'!V14*'Monthly Reserve Generation'!V15-'Stoping Schedule'!V14*'Stoping Schedule'!V15)/V14,0)</f>
        <v>0</v>
      </c>
      <c r="W15" s="3">
        <f>+IFERROR((V14*V15+'Monthly Reserve Generation'!W14*'Monthly Reserve Generation'!W15-'Stoping Schedule'!W14*'Stoping Schedule'!W15)/W14,0)</f>
        <v>0</v>
      </c>
      <c r="X15" s="3">
        <f>+IFERROR((W14*W15+'Monthly Reserve Generation'!X14*'Monthly Reserve Generation'!X15-'Stoping Schedule'!X14*'Stoping Schedule'!X15)/X14,0)</f>
        <v>0</v>
      </c>
      <c r="Y15" s="3">
        <f>+IFERROR((X14*X15+'Monthly Reserve Generation'!Y14*'Monthly Reserve Generation'!Y15-'Stoping Schedule'!Y14*'Stoping Schedule'!Y15)/Y14,0)</f>
        <v>0</v>
      </c>
      <c r="Z15" s="3">
        <f>+IFERROR((Y14*Y15+'Monthly Reserve Generation'!Z14*'Monthly Reserve Generation'!Z15-'Stoping Schedule'!Z14*'Stoping Schedule'!Z15)/Z14,0)</f>
        <v>0</v>
      </c>
      <c r="AA15" s="3">
        <f>+IFERROR((Z14*Z15+'Monthly Reserve Generation'!AA14*'Monthly Reserve Generation'!AA15-'Stoping Schedule'!AA14*'Stoping Schedule'!AA15)/AA14,0)</f>
        <v>0</v>
      </c>
      <c r="AB15" s="3">
        <f>+IFERROR((AA14*AA15+'Monthly Reserve Generation'!AB14*'Monthly Reserve Generation'!AB15-'Stoping Schedule'!AB14*'Stoping Schedule'!AB15)/AB14,0)</f>
        <v>0</v>
      </c>
      <c r="AC15" s="3">
        <f>+IFERROR((AB14*AB15+'Monthly Reserve Generation'!AC14*'Monthly Reserve Generation'!AC15-'Stoping Schedule'!AC14*'Stoping Schedule'!AC15)/AC14,0)</f>
        <v>0</v>
      </c>
      <c r="AD15" s="3">
        <f>+IFERROR((AC14*AC15+'Monthly Reserve Generation'!AD14*'Monthly Reserve Generation'!AD15-'Stoping Schedule'!AD14*'Stoping Schedule'!AD15)/AD14,0)</f>
        <v>0</v>
      </c>
      <c r="AE15" s="3">
        <f>+IFERROR((AD14*AD15+'Monthly Reserve Generation'!AE14*'Monthly Reserve Generation'!AE15-'Stoping Schedule'!AE14*'Stoping Schedule'!AE15)/AE14,0)</f>
        <v>0</v>
      </c>
      <c r="AF15" s="3">
        <f>+IFERROR((AE14*AE15+'Monthly Reserve Generation'!AF14*'Monthly Reserve Generation'!AF15-'Stoping Schedule'!AF14*'Stoping Schedule'!AF15)/AF14,0)</f>
        <v>0</v>
      </c>
      <c r="AG15" s="3">
        <f>+IFERROR((AF14*AF15+'Monthly Reserve Generation'!AG14*'Monthly Reserve Generation'!AG15-'Stoping Schedule'!AG14*'Stoping Schedule'!AG15)/AG14,0)</f>
        <v>0</v>
      </c>
      <c r="AH15" s="3">
        <f>+IFERROR((AG14*AG15+'Monthly Reserve Generation'!AH14*'Monthly Reserve Generation'!AH15-'Stoping Schedule'!AH14*'Stoping Schedule'!AH15)/AH14,0)</f>
        <v>0</v>
      </c>
      <c r="AI15" s="3">
        <f>+IFERROR((AH14*AH15+'Monthly Reserve Generation'!AI14*'Monthly Reserve Generation'!AI15-'Stoping Schedule'!AI14*'Stoping Schedule'!AI15)/AI14,0)</f>
        <v>0</v>
      </c>
      <c r="AJ15" s="3">
        <f>+IFERROR((AI14*AI15+'Monthly Reserve Generation'!AJ14*'Monthly Reserve Generation'!AJ15-'Stoping Schedule'!AJ14*'Stoping Schedule'!AJ15)/AJ14,0)</f>
        <v>0</v>
      </c>
      <c r="AK15" s="3">
        <f>+IFERROR((AJ14*AJ15+'Monthly Reserve Generation'!AK14*'Monthly Reserve Generation'!AK15-'Stoping Schedule'!AK14*'Stoping Schedule'!AK15)/AK14,0)</f>
        <v>0</v>
      </c>
      <c r="AL15" s="3">
        <f>+IFERROR((AK14*AK15+'Monthly Reserve Generation'!AL14*'Monthly Reserve Generation'!AL15-'Stoping Schedule'!AL14*'Stoping Schedule'!AL15)/AL14,0)</f>
        <v>0</v>
      </c>
      <c r="AM15" s="3">
        <f>+IFERROR((AL14*AL15+'Monthly Reserve Generation'!AM14*'Monthly Reserve Generation'!AM15-'Stoping Schedule'!AM14*'Stoping Schedule'!AM15)/AM14,0)</f>
        <v>0</v>
      </c>
      <c r="AN15" s="3">
        <f>+IFERROR((AM14*AM15+'Monthly Reserve Generation'!AN14*'Monthly Reserve Generation'!AN15-'Stoping Schedule'!AN14*'Stoping Schedule'!AN15)/AN14,0)</f>
        <v>0</v>
      </c>
      <c r="AO15" s="3">
        <f>+IFERROR((AN14*AN15+'Monthly Reserve Generation'!AO14*'Monthly Reserve Generation'!AO15-'Stoping Schedule'!AO14*'Stoping Schedule'!AO15)/AO14,0)</f>
        <v>0</v>
      </c>
      <c r="AP15" s="3">
        <f>+IFERROR((AO14*AO15+'Monthly Reserve Generation'!AP14*'Monthly Reserve Generation'!AP15-'Stoping Schedule'!AP14*'Stoping Schedule'!AP15)/AP14,0)</f>
        <v>0</v>
      </c>
      <c r="AQ15" s="3">
        <f>+IFERROR((AP14*AP15+'Monthly Reserve Generation'!AQ14*'Monthly Reserve Generation'!AQ15-'Stoping Schedule'!AQ14*'Stoping Schedule'!AQ15)/AQ14,0)</f>
        <v>0</v>
      </c>
      <c r="AR15" s="3">
        <f>+IFERROR((AQ14*AQ15+'Monthly Reserve Generation'!AR14*'Monthly Reserve Generation'!AR15-'Stoping Schedule'!AR14*'Stoping Schedule'!AR15)/AR14,0)</f>
        <v>0</v>
      </c>
      <c r="AS15" s="3">
        <f>+IFERROR((AR14*AR15+'Monthly Reserve Generation'!AS14*'Monthly Reserve Generation'!AS15-'Stoping Schedule'!AS14*'Stoping Schedule'!AS15)/AS14,0)</f>
        <v>0</v>
      </c>
      <c r="AT15" s="3">
        <f>+IFERROR((AS14*AS15+'Monthly Reserve Generation'!AT14*'Monthly Reserve Generation'!AT15-'Stoping Schedule'!AT14*'Stoping Schedule'!AT15)/AT14,0)</f>
        <v>0</v>
      </c>
      <c r="AU15" s="3">
        <f>+IFERROR((AT14*AT15+'Monthly Reserve Generation'!AU14*'Monthly Reserve Generation'!AU15-'Stoping Schedule'!AU14*'Stoping Schedule'!AU15)/AU14,0)</f>
        <v>0</v>
      </c>
      <c r="AV15" s="3">
        <f>+IFERROR((AU14*AU15+'Monthly Reserve Generation'!AV14*'Monthly Reserve Generation'!AV15-'Stoping Schedule'!AV14*'Stoping Schedule'!AV15)/AV14,0)</f>
        <v>0</v>
      </c>
      <c r="AW15" s="3">
        <f>+IFERROR((AV14*AV15+'Monthly Reserve Generation'!AW14*'Monthly Reserve Generation'!AW15-'Stoping Schedule'!AW14*'Stoping Schedule'!AW15)/AW14,0)</f>
        <v>0</v>
      </c>
      <c r="AX15" s="3">
        <f>+IFERROR((AW14*AW15+'Monthly Reserve Generation'!AX14*'Monthly Reserve Generation'!AX15-'Stoping Schedule'!AX14*'Stoping Schedule'!AX15)/AX14,0)</f>
        <v>0</v>
      </c>
      <c r="AY15" s="3">
        <f>+IFERROR((AX14*AX15+'Monthly Reserve Generation'!AY14*'Monthly Reserve Generation'!AY15-'Stoping Schedule'!AY14*'Stoping Schedule'!AY15)/AY14,0)</f>
        <v>0</v>
      </c>
      <c r="AZ15" s="3">
        <f>+IFERROR((AY14*AY15+'Monthly Reserve Generation'!AZ14*'Monthly Reserve Generation'!AZ15-'Stoping Schedule'!AZ14*'Stoping Schedule'!AZ15)/AZ14,0)</f>
        <v>0</v>
      </c>
      <c r="BA15" s="3">
        <f>+IFERROR((AZ14*AZ15+'Monthly Reserve Generation'!BA14*'Monthly Reserve Generation'!BA15-'Stoping Schedule'!BA14*'Stoping Schedule'!BA15)/BA14,0)</f>
        <v>0</v>
      </c>
      <c r="BB15" s="3">
        <f>+IFERROR((BA14*BA15+'Monthly Reserve Generation'!BB14*'Monthly Reserve Generation'!BB15-'Stoping Schedule'!BB14*'Stoping Schedule'!BB15)/BB14,0)</f>
        <v>0</v>
      </c>
      <c r="BC15" s="3">
        <f>+IFERROR((BB14*BB15+'Monthly Reserve Generation'!BC14*'Monthly Reserve Generation'!BC15-'Stoping Schedule'!BC14*'Stoping Schedule'!BC15)/BC14,0)</f>
        <v>0</v>
      </c>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row>
    <row r="16" spans="1:123" outlineLevel="1" x14ac:dyDescent="0.3">
      <c r="A16" t="s">
        <v>157</v>
      </c>
      <c r="B16" t="s">
        <v>160</v>
      </c>
      <c r="C16" t="s">
        <v>3</v>
      </c>
      <c r="D16" s="3">
        <f>+'Monthly Reserve Generation'!D16-'Stoping Schedule'!D16</f>
        <v>0</v>
      </c>
      <c r="E16" s="3">
        <f>IF((D16+'Monthly Reserve Generation'!E16-'Stoping Schedule'!E16)&gt;1,(D16+'Monthly Reserve Generation'!E16-'Stoping Schedule'!E16),0)</f>
        <v>0</v>
      </c>
      <c r="F16" s="3">
        <f>IF((E16+'Monthly Reserve Generation'!F16-'Stoping Schedule'!F16)&gt;1,(E16+'Monthly Reserve Generation'!F16-'Stoping Schedule'!F16),0)</f>
        <v>0</v>
      </c>
      <c r="G16" s="3">
        <f>IF((F16+'Monthly Reserve Generation'!G16-'Stoping Schedule'!G16)&gt;1,(F16+'Monthly Reserve Generation'!G16-'Stoping Schedule'!G16),0)</f>
        <v>0</v>
      </c>
      <c r="H16" s="3">
        <f>IF((G16+'Monthly Reserve Generation'!H16-'Stoping Schedule'!H16)&gt;1,(G16+'Monthly Reserve Generation'!H16-'Stoping Schedule'!H16),0)</f>
        <v>0</v>
      </c>
      <c r="I16" s="3">
        <f>IF((H16+'Monthly Reserve Generation'!I16-'Stoping Schedule'!I16)&gt;1,(H16+'Monthly Reserve Generation'!I16-'Stoping Schedule'!I16),0)</f>
        <v>0</v>
      </c>
      <c r="J16" s="3">
        <f>IF((I16+'Monthly Reserve Generation'!J16-'Stoping Schedule'!J16)&gt;1,(I16+'Monthly Reserve Generation'!J16-'Stoping Schedule'!J16),0)</f>
        <v>5143</v>
      </c>
      <c r="K16" s="3">
        <f>IF((J16+'Monthly Reserve Generation'!K16-'Stoping Schedule'!K16)&gt;1,(J16+'Monthly Reserve Generation'!K16-'Stoping Schedule'!K16),0)</f>
        <v>5143</v>
      </c>
      <c r="L16" s="3">
        <f>IF((K16+'Monthly Reserve Generation'!L16-'Stoping Schedule'!L16)&gt;1,(K16+'Monthly Reserve Generation'!L16-'Stoping Schedule'!L16),0)</f>
        <v>3443</v>
      </c>
      <c r="M16" s="3">
        <f>IF((L16+'Monthly Reserve Generation'!M16-'Stoping Schedule'!M16)&gt;1,(L16+'Monthly Reserve Generation'!M16-'Stoping Schedule'!M16),0)</f>
        <v>1496</v>
      </c>
      <c r="N16" s="3">
        <f>IF((M16+'Monthly Reserve Generation'!N16-'Stoping Schedule'!N16)&gt;1,(M16+'Monthly Reserve Generation'!N16-'Stoping Schedule'!N16),0)</f>
        <v>0</v>
      </c>
      <c r="O16" s="3">
        <f>IF((N16+'Monthly Reserve Generation'!O16-'Stoping Schedule'!O16)&gt;1,(N16+'Monthly Reserve Generation'!O16-'Stoping Schedule'!O16),0)</f>
        <v>0</v>
      </c>
      <c r="P16" s="3">
        <f>IF((O16+'Monthly Reserve Generation'!P16-'Stoping Schedule'!P16)&gt;1,(O16+'Monthly Reserve Generation'!P16-'Stoping Schedule'!P16),0)</f>
        <v>0</v>
      </c>
      <c r="Q16" s="3">
        <f>IF((P16+'Monthly Reserve Generation'!Q16-'Stoping Schedule'!Q16)&gt;1,(P16+'Monthly Reserve Generation'!Q16-'Stoping Schedule'!Q16),0)</f>
        <v>0</v>
      </c>
      <c r="R16" s="3">
        <f>IF((Q16+'Monthly Reserve Generation'!R16-'Stoping Schedule'!R16)&gt;1,(Q16+'Monthly Reserve Generation'!R16-'Stoping Schedule'!R16),0)</f>
        <v>0</v>
      </c>
      <c r="S16" s="3">
        <f>IF((R16+'Monthly Reserve Generation'!S16-'Stoping Schedule'!S16)&gt;1,(R16+'Monthly Reserve Generation'!S16-'Stoping Schedule'!S16),0)</f>
        <v>0</v>
      </c>
      <c r="T16" s="3">
        <f>IF((S16+'Monthly Reserve Generation'!T16-'Stoping Schedule'!T16)&gt;1,(S16+'Monthly Reserve Generation'!T16-'Stoping Schedule'!T16),0)</f>
        <v>0</v>
      </c>
      <c r="U16" s="3">
        <f>IF((T16+'Monthly Reserve Generation'!U16-'Stoping Schedule'!U16)&gt;1,(T16+'Monthly Reserve Generation'!U16-'Stoping Schedule'!U16),0)</f>
        <v>0</v>
      </c>
      <c r="V16" s="3">
        <f>IF((U16+'Monthly Reserve Generation'!V16-'Stoping Schedule'!V16)&gt;1,(U16+'Monthly Reserve Generation'!V16-'Stoping Schedule'!V16),0)</f>
        <v>0</v>
      </c>
      <c r="W16" s="3">
        <f>IF((V16+'Monthly Reserve Generation'!W16-'Stoping Schedule'!W16)&gt;1,(V16+'Monthly Reserve Generation'!W16-'Stoping Schedule'!W16),0)</f>
        <v>0</v>
      </c>
      <c r="X16" s="3">
        <f>IF((W16+'Monthly Reserve Generation'!X16-'Stoping Schedule'!X16)&gt;1,(W16+'Monthly Reserve Generation'!X16-'Stoping Schedule'!X16),0)</f>
        <v>0</v>
      </c>
      <c r="Y16" s="3">
        <f>IF((X16+'Monthly Reserve Generation'!Y16-'Stoping Schedule'!Y16)&gt;1,(X16+'Monthly Reserve Generation'!Y16-'Stoping Schedule'!Y16),0)</f>
        <v>0</v>
      </c>
      <c r="Z16" s="3">
        <f>IF((Y16+'Monthly Reserve Generation'!Z16-'Stoping Schedule'!Z16)&gt;1,(Y16+'Monthly Reserve Generation'!Z16-'Stoping Schedule'!Z16),0)</f>
        <v>0</v>
      </c>
      <c r="AA16" s="3">
        <f>IF((Z16+'Monthly Reserve Generation'!AA16-'Stoping Schedule'!AA16)&gt;1,(Z16+'Monthly Reserve Generation'!AA16-'Stoping Schedule'!AA16),0)</f>
        <v>0</v>
      </c>
      <c r="AB16" s="3">
        <f>IF((AA16+'Monthly Reserve Generation'!AB16-'Stoping Schedule'!AB16)&gt;1,(AA16+'Monthly Reserve Generation'!AB16-'Stoping Schedule'!AB16),0)</f>
        <v>0</v>
      </c>
      <c r="AC16" s="3">
        <f>IF((AB16+'Monthly Reserve Generation'!AC16-'Stoping Schedule'!AC16)&gt;1,(AB16+'Monthly Reserve Generation'!AC16-'Stoping Schedule'!AC16),0)</f>
        <v>0</v>
      </c>
      <c r="AD16" s="3">
        <f>IF((AC16+'Monthly Reserve Generation'!AD16-'Stoping Schedule'!AD16)&gt;1,(AC16+'Monthly Reserve Generation'!AD16-'Stoping Schedule'!AD16),0)</f>
        <v>0</v>
      </c>
      <c r="AE16" s="3">
        <f>IF((AD16+'Monthly Reserve Generation'!AE16-'Stoping Schedule'!AE16)&gt;1,(AD16+'Monthly Reserve Generation'!AE16-'Stoping Schedule'!AE16),0)</f>
        <v>0</v>
      </c>
      <c r="AF16" s="3">
        <f>IF((AE16+'Monthly Reserve Generation'!AF16-'Stoping Schedule'!AF16)&gt;1,(AE16+'Monthly Reserve Generation'!AF16-'Stoping Schedule'!AF16),0)</f>
        <v>0</v>
      </c>
      <c r="AG16" s="3">
        <f>IF((AF16+'Monthly Reserve Generation'!AG16-'Stoping Schedule'!AG16)&gt;1,(AF16+'Monthly Reserve Generation'!AG16-'Stoping Schedule'!AG16),0)</f>
        <v>0</v>
      </c>
      <c r="AH16" s="3">
        <f>IF((AG16+'Monthly Reserve Generation'!AH16-'Stoping Schedule'!AH16)&gt;1,(AG16+'Monthly Reserve Generation'!AH16-'Stoping Schedule'!AH16),0)</f>
        <v>0</v>
      </c>
      <c r="AI16" s="3">
        <f>IF((AH16+'Monthly Reserve Generation'!AI16-'Stoping Schedule'!AI16)&gt;1,(AH16+'Monthly Reserve Generation'!AI16-'Stoping Schedule'!AI16),0)</f>
        <v>0</v>
      </c>
      <c r="AJ16" s="3">
        <f>IF((AI16+'Monthly Reserve Generation'!AJ16-'Stoping Schedule'!AJ16)&gt;1,(AI16+'Monthly Reserve Generation'!AJ16-'Stoping Schedule'!AJ16),0)</f>
        <v>0</v>
      </c>
      <c r="AK16" s="3">
        <f>IF((AJ16+'Monthly Reserve Generation'!AK16-'Stoping Schedule'!AK16)&gt;1,(AJ16+'Monthly Reserve Generation'!AK16-'Stoping Schedule'!AK16),0)</f>
        <v>0</v>
      </c>
      <c r="AL16" s="3">
        <f>IF((AK16+'Monthly Reserve Generation'!AL16-'Stoping Schedule'!AL16)&gt;1,(AK16+'Monthly Reserve Generation'!AL16-'Stoping Schedule'!AL16),0)</f>
        <v>0</v>
      </c>
      <c r="AM16" s="3">
        <f>IF((AL16+'Monthly Reserve Generation'!AM16-'Stoping Schedule'!AM16)&gt;1,(AL16+'Monthly Reserve Generation'!AM16-'Stoping Schedule'!AM16),0)</f>
        <v>0</v>
      </c>
      <c r="AN16" s="3">
        <f>IF((AM16+'Monthly Reserve Generation'!AN16-'Stoping Schedule'!AN16)&gt;1,(AM16+'Monthly Reserve Generation'!AN16-'Stoping Schedule'!AN16),0)</f>
        <v>0</v>
      </c>
      <c r="AO16" s="3">
        <f>IF((AN16+'Monthly Reserve Generation'!AO16-'Stoping Schedule'!AO16)&gt;1,(AN16+'Monthly Reserve Generation'!AO16-'Stoping Schedule'!AO16),0)</f>
        <v>0</v>
      </c>
      <c r="AP16" s="3">
        <f>IF((AO16+'Monthly Reserve Generation'!AP16-'Stoping Schedule'!AP16)&gt;1,(AO16+'Monthly Reserve Generation'!AP16-'Stoping Schedule'!AP16),0)</f>
        <v>0</v>
      </c>
      <c r="AQ16" s="3">
        <f>IF((AP16+'Monthly Reserve Generation'!AQ16-'Stoping Schedule'!AQ16)&gt;1,(AP16+'Monthly Reserve Generation'!AQ16-'Stoping Schedule'!AQ16),0)</f>
        <v>0</v>
      </c>
      <c r="AR16" s="3">
        <f>IF((AQ16+'Monthly Reserve Generation'!AR16-'Stoping Schedule'!AR16)&gt;1,(AQ16+'Monthly Reserve Generation'!AR16-'Stoping Schedule'!AR16),0)</f>
        <v>0</v>
      </c>
      <c r="AS16" s="3">
        <f>IF((AR16+'Monthly Reserve Generation'!AS16-'Stoping Schedule'!AS16)&gt;1,(AR16+'Monthly Reserve Generation'!AS16-'Stoping Schedule'!AS16),0)</f>
        <v>0</v>
      </c>
      <c r="AT16" s="3">
        <f>IF((AS16+'Monthly Reserve Generation'!AT16-'Stoping Schedule'!AT16)&gt;1,(AS16+'Monthly Reserve Generation'!AT16-'Stoping Schedule'!AT16),0)</f>
        <v>0</v>
      </c>
      <c r="AU16" s="3">
        <f>IF((AT16+'Monthly Reserve Generation'!AU16-'Stoping Schedule'!AU16)&gt;1,(AT16+'Monthly Reserve Generation'!AU16-'Stoping Schedule'!AU16),0)</f>
        <v>0</v>
      </c>
      <c r="AV16" s="3">
        <f>IF((AU16+'Monthly Reserve Generation'!AV16-'Stoping Schedule'!AV16)&gt;1,(AU16+'Monthly Reserve Generation'!AV16-'Stoping Schedule'!AV16),0)</f>
        <v>0</v>
      </c>
      <c r="AW16" s="3">
        <f>IF((AV16+'Monthly Reserve Generation'!AW16-'Stoping Schedule'!AW16)&gt;1,(AV16+'Monthly Reserve Generation'!AW16-'Stoping Schedule'!AW16),0)</f>
        <v>0</v>
      </c>
      <c r="AX16" s="3">
        <f>IF((AW16+'Monthly Reserve Generation'!AX16-'Stoping Schedule'!AX16)&gt;1,(AW16+'Monthly Reserve Generation'!AX16-'Stoping Schedule'!AX16),0)</f>
        <v>0</v>
      </c>
      <c r="AY16" s="3">
        <f>IF((AX16+'Monthly Reserve Generation'!AY16-'Stoping Schedule'!AY16)&gt;1,(AX16+'Monthly Reserve Generation'!AY16-'Stoping Schedule'!AY16),0)</f>
        <v>0</v>
      </c>
      <c r="AZ16" s="3">
        <f>IF((AY16+'Monthly Reserve Generation'!AZ16-'Stoping Schedule'!AZ16)&gt;1,(AY16+'Monthly Reserve Generation'!AZ16-'Stoping Schedule'!AZ16),0)</f>
        <v>0</v>
      </c>
      <c r="BA16" s="3">
        <f>IF((AZ16+'Monthly Reserve Generation'!BA16-'Stoping Schedule'!BA16)&gt;1,(AZ16+'Monthly Reserve Generation'!BA16-'Stoping Schedule'!BA16),0)</f>
        <v>0</v>
      </c>
      <c r="BB16" s="3">
        <f>IF((BA16+'Monthly Reserve Generation'!BB16-'Stoping Schedule'!BB16)&gt;1,(BA16+'Monthly Reserve Generation'!BB16-'Stoping Schedule'!BB16),0)</f>
        <v>0</v>
      </c>
      <c r="BC16" s="3">
        <f>IF((BB16+'Monthly Reserve Generation'!BC16-'Stoping Schedule'!BC16)&gt;1,(BB16+'Monthly Reserve Generation'!BC16-'Stoping Schedule'!BC16),0)</f>
        <v>0</v>
      </c>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row>
    <row r="17" spans="1:123" outlineLevel="1" x14ac:dyDescent="0.3">
      <c r="A17" t="s">
        <v>157</v>
      </c>
      <c r="B17" t="s">
        <v>160</v>
      </c>
      <c r="C17" t="s">
        <v>4</v>
      </c>
      <c r="D17" s="3">
        <f>+IFERROR(('Monthly Reserve Generation'!D16*'Monthly Reserve Generation'!D17-'Stoping Schedule'!D16*'Stoping Schedule'!D17)/D16,0)</f>
        <v>0</v>
      </c>
      <c r="E17" s="3">
        <f>+IFERROR((D16*D17+'Monthly Reserve Generation'!E16*'Monthly Reserve Generation'!E17-'Stoping Schedule'!E16*'Stoping Schedule'!E17)/E16,0)</f>
        <v>0</v>
      </c>
      <c r="F17" s="3">
        <f>+IFERROR((E16*E17+'Monthly Reserve Generation'!F16*'Monthly Reserve Generation'!F17-'Stoping Schedule'!F16*'Stoping Schedule'!F17)/F16,0)</f>
        <v>0</v>
      </c>
      <c r="G17" s="3">
        <f>+IFERROR((F16*F17+'Monthly Reserve Generation'!G16*'Monthly Reserve Generation'!G17-'Stoping Schedule'!G16*'Stoping Schedule'!G17)/G16,0)</f>
        <v>0</v>
      </c>
      <c r="H17" s="3">
        <f>+IFERROR((G16*G17+'Monthly Reserve Generation'!H16*'Monthly Reserve Generation'!H17-'Stoping Schedule'!H16*'Stoping Schedule'!H17)/H16,0)</f>
        <v>0</v>
      </c>
      <c r="I17" s="3">
        <f>+IFERROR((H16*H17+'Monthly Reserve Generation'!I16*'Monthly Reserve Generation'!I17-'Stoping Schedule'!I16*'Stoping Schedule'!I17)/I16,0)</f>
        <v>0</v>
      </c>
      <c r="J17" s="3">
        <f>+IFERROR((I16*I17+'Monthly Reserve Generation'!J16*'Monthly Reserve Generation'!J17-'Stoping Schedule'!J16*'Stoping Schedule'!J17)/J16,0)</f>
        <v>0.80000000000000016</v>
      </c>
      <c r="K17" s="3">
        <f>+IFERROR((J16*J17+'Monthly Reserve Generation'!K16*'Monthly Reserve Generation'!K17-'Stoping Schedule'!K16*'Stoping Schedule'!K17)/K16,0)</f>
        <v>0.80000000000000016</v>
      </c>
      <c r="L17" s="3">
        <f>+IFERROR((K16*K17+'Monthly Reserve Generation'!L16*'Monthly Reserve Generation'!L17-'Stoping Schedule'!L16*'Stoping Schedule'!L17)/L16,0)</f>
        <v>0.80000000000000016</v>
      </c>
      <c r="M17" s="3">
        <f>+IFERROR((L16*L17+'Monthly Reserve Generation'!M16*'Monthly Reserve Generation'!M17-'Stoping Schedule'!M16*'Stoping Schedule'!M17)/M16,0)</f>
        <v>0.80000000000000027</v>
      </c>
      <c r="N17" s="3">
        <f>+IFERROR((M16*M17+'Monthly Reserve Generation'!N16*'Monthly Reserve Generation'!N17-'Stoping Schedule'!N16*'Stoping Schedule'!N17)/N16,0)</f>
        <v>0</v>
      </c>
      <c r="O17" s="3">
        <f>+IFERROR((N16*N17+'Monthly Reserve Generation'!O16*'Monthly Reserve Generation'!O17-'Stoping Schedule'!O16*'Stoping Schedule'!O17)/O16,0)</f>
        <v>0</v>
      </c>
      <c r="P17" s="3">
        <f>+IFERROR((O16*O17+'Monthly Reserve Generation'!P16*'Monthly Reserve Generation'!P17-'Stoping Schedule'!P16*'Stoping Schedule'!P17)/P16,0)</f>
        <v>0</v>
      </c>
      <c r="Q17" s="3">
        <f>+IFERROR((P16*P17+'Monthly Reserve Generation'!Q16*'Monthly Reserve Generation'!Q17-'Stoping Schedule'!Q16*'Stoping Schedule'!Q17)/Q16,0)</f>
        <v>0</v>
      </c>
      <c r="R17" s="3">
        <f>+IFERROR((Q16*Q17+'Monthly Reserve Generation'!R16*'Monthly Reserve Generation'!R17-'Stoping Schedule'!R16*'Stoping Schedule'!R17)/R16,0)</f>
        <v>0</v>
      </c>
      <c r="S17" s="3">
        <f>+IFERROR((R16*R17+'Monthly Reserve Generation'!S16*'Monthly Reserve Generation'!S17-'Stoping Schedule'!S16*'Stoping Schedule'!S17)/S16,0)</f>
        <v>0</v>
      </c>
      <c r="T17" s="3">
        <f>+IFERROR((S16*S17+'Monthly Reserve Generation'!T16*'Monthly Reserve Generation'!T17-'Stoping Schedule'!T16*'Stoping Schedule'!T17)/T16,0)</f>
        <v>0</v>
      </c>
      <c r="U17" s="3">
        <f>+IFERROR((T16*T17+'Monthly Reserve Generation'!U16*'Monthly Reserve Generation'!U17-'Stoping Schedule'!U16*'Stoping Schedule'!U17)/U16,0)</f>
        <v>0</v>
      </c>
      <c r="V17" s="3">
        <f>+IFERROR((U16*U17+'Monthly Reserve Generation'!V16*'Monthly Reserve Generation'!V17-'Stoping Schedule'!V16*'Stoping Schedule'!V17)/V16,0)</f>
        <v>0</v>
      </c>
      <c r="W17" s="3">
        <f>+IFERROR((V16*V17+'Monthly Reserve Generation'!W16*'Monthly Reserve Generation'!W17-'Stoping Schedule'!W16*'Stoping Schedule'!W17)/W16,0)</f>
        <v>0</v>
      </c>
      <c r="X17" s="3">
        <f>+IFERROR((W16*W17+'Monthly Reserve Generation'!X16*'Monthly Reserve Generation'!X17-'Stoping Schedule'!X16*'Stoping Schedule'!X17)/X16,0)</f>
        <v>0</v>
      </c>
      <c r="Y17" s="3">
        <f>+IFERROR((X16*X17+'Monthly Reserve Generation'!Y16*'Monthly Reserve Generation'!Y17-'Stoping Schedule'!Y16*'Stoping Schedule'!Y17)/Y16,0)</f>
        <v>0</v>
      </c>
      <c r="Z17" s="3">
        <f>+IFERROR((Y16*Y17+'Monthly Reserve Generation'!Z16*'Monthly Reserve Generation'!Z17-'Stoping Schedule'!Z16*'Stoping Schedule'!Z17)/Z16,0)</f>
        <v>0</v>
      </c>
      <c r="AA17" s="3">
        <f>+IFERROR((Z16*Z17+'Monthly Reserve Generation'!AA16*'Monthly Reserve Generation'!AA17-'Stoping Schedule'!AA16*'Stoping Schedule'!AA17)/AA16,0)</f>
        <v>0</v>
      </c>
      <c r="AB17" s="3">
        <f>+IFERROR((AA16*AA17+'Monthly Reserve Generation'!AB16*'Monthly Reserve Generation'!AB17-'Stoping Schedule'!AB16*'Stoping Schedule'!AB17)/AB16,0)</f>
        <v>0</v>
      </c>
      <c r="AC17" s="3">
        <f>+IFERROR((AB16*AB17+'Monthly Reserve Generation'!AC16*'Monthly Reserve Generation'!AC17-'Stoping Schedule'!AC16*'Stoping Schedule'!AC17)/AC16,0)</f>
        <v>0</v>
      </c>
      <c r="AD17" s="3">
        <f>+IFERROR((AC16*AC17+'Monthly Reserve Generation'!AD16*'Monthly Reserve Generation'!AD17-'Stoping Schedule'!AD16*'Stoping Schedule'!AD17)/AD16,0)</f>
        <v>0</v>
      </c>
      <c r="AE17" s="3">
        <f>+IFERROR((AD16*AD17+'Monthly Reserve Generation'!AE16*'Monthly Reserve Generation'!AE17-'Stoping Schedule'!AE16*'Stoping Schedule'!AE17)/AE16,0)</f>
        <v>0</v>
      </c>
      <c r="AF17" s="3">
        <f>+IFERROR((AE16*AE17+'Monthly Reserve Generation'!AF16*'Monthly Reserve Generation'!AF17-'Stoping Schedule'!AF16*'Stoping Schedule'!AF17)/AF16,0)</f>
        <v>0</v>
      </c>
      <c r="AG17" s="3">
        <f>+IFERROR((AF16*AF17+'Monthly Reserve Generation'!AG16*'Monthly Reserve Generation'!AG17-'Stoping Schedule'!AG16*'Stoping Schedule'!AG17)/AG16,0)</f>
        <v>0</v>
      </c>
      <c r="AH17" s="3">
        <f>+IFERROR((AG16*AG17+'Monthly Reserve Generation'!AH16*'Monthly Reserve Generation'!AH17-'Stoping Schedule'!AH16*'Stoping Schedule'!AH17)/AH16,0)</f>
        <v>0</v>
      </c>
      <c r="AI17" s="3">
        <f>+IFERROR((AH16*AH17+'Monthly Reserve Generation'!AI16*'Monthly Reserve Generation'!AI17-'Stoping Schedule'!AI16*'Stoping Schedule'!AI17)/AI16,0)</f>
        <v>0</v>
      </c>
      <c r="AJ17" s="3">
        <f>+IFERROR((AI16*AI17+'Monthly Reserve Generation'!AJ16*'Monthly Reserve Generation'!AJ17-'Stoping Schedule'!AJ16*'Stoping Schedule'!AJ17)/AJ16,0)</f>
        <v>0</v>
      </c>
      <c r="AK17" s="3">
        <f>+IFERROR((AJ16*AJ17+'Monthly Reserve Generation'!AK16*'Monthly Reserve Generation'!AK17-'Stoping Schedule'!AK16*'Stoping Schedule'!AK17)/AK16,0)</f>
        <v>0</v>
      </c>
      <c r="AL17" s="3">
        <f>+IFERROR((AK16*AK17+'Monthly Reserve Generation'!AL16*'Monthly Reserve Generation'!AL17-'Stoping Schedule'!AL16*'Stoping Schedule'!AL17)/AL16,0)</f>
        <v>0</v>
      </c>
      <c r="AM17" s="3">
        <f>+IFERROR((AL16*AL17+'Monthly Reserve Generation'!AM16*'Monthly Reserve Generation'!AM17-'Stoping Schedule'!AM16*'Stoping Schedule'!AM17)/AM16,0)</f>
        <v>0</v>
      </c>
      <c r="AN17" s="3">
        <f>+IFERROR((AM16*AM17+'Monthly Reserve Generation'!AN16*'Monthly Reserve Generation'!AN17-'Stoping Schedule'!AN16*'Stoping Schedule'!AN17)/AN16,0)</f>
        <v>0</v>
      </c>
      <c r="AO17" s="3">
        <f>+IFERROR((AN16*AN17+'Monthly Reserve Generation'!AO16*'Monthly Reserve Generation'!AO17-'Stoping Schedule'!AO16*'Stoping Schedule'!AO17)/AO16,0)</f>
        <v>0</v>
      </c>
      <c r="AP17" s="3">
        <f>+IFERROR((AO16*AO17+'Monthly Reserve Generation'!AP16*'Monthly Reserve Generation'!AP17-'Stoping Schedule'!AP16*'Stoping Schedule'!AP17)/AP16,0)</f>
        <v>0</v>
      </c>
      <c r="AQ17" s="3">
        <f>+IFERROR((AP16*AP17+'Monthly Reserve Generation'!AQ16*'Monthly Reserve Generation'!AQ17-'Stoping Schedule'!AQ16*'Stoping Schedule'!AQ17)/AQ16,0)</f>
        <v>0</v>
      </c>
      <c r="AR17" s="3">
        <f>+IFERROR((AQ16*AQ17+'Monthly Reserve Generation'!AR16*'Monthly Reserve Generation'!AR17-'Stoping Schedule'!AR16*'Stoping Schedule'!AR17)/AR16,0)</f>
        <v>0</v>
      </c>
      <c r="AS17" s="3">
        <f>+IFERROR((AR16*AR17+'Monthly Reserve Generation'!AS16*'Monthly Reserve Generation'!AS17-'Stoping Schedule'!AS16*'Stoping Schedule'!AS17)/AS16,0)</f>
        <v>0</v>
      </c>
      <c r="AT17" s="3">
        <f>+IFERROR((AS16*AS17+'Monthly Reserve Generation'!AT16*'Monthly Reserve Generation'!AT17-'Stoping Schedule'!AT16*'Stoping Schedule'!AT17)/AT16,0)</f>
        <v>0</v>
      </c>
      <c r="AU17" s="3">
        <f>+IFERROR((AT16*AT17+'Monthly Reserve Generation'!AU16*'Monthly Reserve Generation'!AU17-'Stoping Schedule'!AU16*'Stoping Schedule'!AU17)/AU16,0)</f>
        <v>0</v>
      </c>
      <c r="AV17" s="3">
        <f>+IFERROR((AU16*AU17+'Monthly Reserve Generation'!AV16*'Monthly Reserve Generation'!AV17-'Stoping Schedule'!AV16*'Stoping Schedule'!AV17)/AV16,0)</f>
        <v>0</v>
      </c>
      <c r="AW17" s="3">
        <f>+IFERROR((AV16*AV17+'Monthly Reserve Generation'!AW16*'Monthly Reserve Generation'!AW17-'Stoping Schedule'!AW16*'Stoping Schedule'!AW17)/AW16,0)</f>
        <v>0</v>
      </c>
      <c r="AX17" s="3">
        <f>+IFERROR((AW16*AW17+'Monthly Reserve Generation'!AX16*'Monthly Reserve Generation'!AX17-'Stoping Schedule'!AX16*'Stoping Schedule'!AX17)/AX16,0)</f>
        <v>0</v>
      </c>
      <c r="AY17" s="3">
        <f>+IFERROR((AX16*AX17+'Monthly Reserve Generation'!AY16*'Monthly Reserve Generation'!AY17-'Stoping Schedule'!AY16*'Stoping Schedule'!AY17)/AY16,0)</f>
        <v>0</v>
      </c>
      <c r="AZ17" s="3">
        <f>+IFERROR((AY16*AY17+'Monthly Reserve Generation'!AZ16*'Monthly Reserve Generation'!AZ17-'Stoping Schedule'!AZ16*'Stoping Schedule'!AZ17)/AZ16,0)</f>
        <v>0</v>
      </c>
      <c r="BA17" s="3">
        <f>+IFERROR((AZ16*AZ17+'Monthly Reserve Generation'!BA16*'Monthly Reserve Generation'!BA17-'Stoping Schedule'!BA16*'Stoping Schedule'!BA17)/BA16,0)</f>
        <v>0</v>
      </c>
      <c r="BB17" s="3">
        <f>+IFERROR((BA16*BA17+'Monthly Reserve Generation'!BB16*'Monthly Reserve Generation'!BB17-'Stoping Schedule'!BB16*'Stoping Schedule'!BB17)/BB16,0)</f>
        <v>0</v>
      </c>
      <c r="BC17" s="3">
        <f>+IFERROR((BB16*BB17+'Monthly Reserve Generation'!BC16*'Monthly Reserve Generation'!BC17-'Stoping Schedule'!BC16*'Stoping Schedule'!BC17)/BC16,0)</f>
        <v>0</v>
      </c>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row>
    <row r="18" spans="1:123" outlineLevel="1" x14ac:dyDescent="0.3">
      <c r="A18" t="s">
        <v>157</v>
      </c>
      <c r="B18" t="s">
        <v>161</v>
      </c>
      <c r="C18" t="s">
        <v>3</v>
      </c>
      <c r="D18" s="3">
        <f>+'Monthly Reserve Generation'!D18-'Stoping Schedule'!D18</f>
        <v>0</v>
      </c>
      <c r="E18" s="3">
        <f>IF((D18+'Monthly Reserve Generation'!E18-'Stoping Schedule'!E18)&gt;1,(D18+'Monthly Reserve Generation'!E18-'Stoping Schedule'!E18),0)</f>
        <v>0</v>
      </c>
      <c r="F18" s="3">
        <f>IF((E18+'Monthly Reserve Generation'!F18-'Stoping Schedule'!F18)&gt;1,(E18+'Monthly Reserve Generation'!F18-'Stoping Schedule'!F18),0)</f>
        <v>0</v>
      </c>
      <c r="G18" s="3">
        <f>IF((F18+'Monthly Reserve Generation'!G18-'Stoping Schedule'!G18)&gt;1,(F18+'Monthly Reserve Generation'!G18-'Stoping Schedule'!G18),0)</f>
        <v>0</v>
      </c>
      <c r="H18" s="3">
        <f>IF((G18+'Monthly Reserve Generation'!H18-'Stoping Schedule'!H18)&gt;1,(G18+'Monthly Reserve Generation'!H18-'Stoping Schedule'!H18),0)</f>
        <v>0</v>
      </c>
      <c r="I18" s="3">
        <f>IF((H18+'Monthly Reserve Generation'!I18-'Stoping Schedule'!I18)&gt;1,(H18+'Monthly Reserve Generation'!I18-'Stoping Schedule'!I18),0)</f>
        <v>0</v>
      </c>
      <c r="J18" s="3">
        <f>IF((I18+'Monthly Reserve Generation'!J18-'Stoping Schedule'!J18)&gt;1,(I18+'Monthly Reserve Generation'!J18-'Stoping Schedule'!J18),0)</f>
        <v>7459</v>
      </c>
      <c r="K18" s="3">
        <f>IF((J18+'Monthly Reserve Generation'!K18-'Stoping Schedule'!K18)&gt;1,(J18+'Monthly Reserve Generation'!K18-'Stoping Schedule'!K18),0)</f>
        <v>7459</v>
      </c>
      <c r="L18" s="3">
        <f>IF((K18+'Monthly Reserve Generation'!L18-'Stoping Schedule'!L18)&gt;1,(K18+'Monthly Reserve Generation'!L18-'Stoping Schedule'!L18),0)</f>
        <v>7459</v>
      </c>
      <c r="M18" s="3">
        <f>IF((L18+'Monthly Reserve Generation'!M18-'Stoping Schedule'!M18)&gt;1,(L18+'Monthly Reserve Generation'!M18-'Stoping Schedule'!M18),0)</f>
        <v>5512</v>
      </c>
      <c r="N18" s="3">
        <f>IF((M18+'Monthly Reserve Generation'!N18-'Stoping Schedule'!N18)&gt;1,(M18+'Monthly Reserve Generation'!N18-'Stoping Schedule'!N18),0)</f>
        <v>3789</v>
      </c>
      <c r="O18" s="3">
        <f>IF((N18+'Monthly Reserve Generation'!O18-'Stoping Schedule'!O18)&gt;1,(N18+'Monthly Reserve Generation'!O18-'Stoping Schedule'!O18),0)</f>
        <v>1991</v>
      </c>
      <c r="P18" s="3">
        <f>IF((O18+'Monthly Reserve Generation'!P18-'Stoping Schedule'!P18)&gt;1,(O18+'Monthly Reserve Generation'!P18-'Stoping Schedule'!P18),0)</f>
        <v>119</v>
      </c>
      <c r="Q18" s="3">
        <f>IF((P18+'Monthly Reserve Generation'!Q18-'Stoping Schedule'!Q18)&gt;1,(P18+'Monthly Reserve Generation'!Q18-'Stoping Schedule'!Q18),0)</f>
        <v>0</v>
      </c>
      <c r="R18" s="3">
        <f>IF((Q18+'Monthly Reserve Generation'!R18-'Stoping Schedule'!R18)&gt;1,(Q18+'Monthly Reserve Generation'!R18-'Stoping Schedule'!R18),0)</f>
        <v>0</v>
      </c>
      <c r="S18" s="3">
        <f>IF((R18+'Monthly Reserve Generation'!S18-'Stoping Schedule'!S18)&gt;1,(R18+'Monthly Reserve Generation'!S18-'Stoping Schedule'!S18),0)</f>
        <v>0</v>
      </c>
      <c r="T18" s="3">
        <f>IF((S18+'Monthly Reserve Generation'!T18-'Stoping Schedule'!T18)&gt;1,(S18+'Monthly Reserve Generation'!T18-'Stoping Schedule'!T18),0)</f>
        <v>0</v>
      </c>
      <c r="U18" s="3">
        <f>IF((T18+'Monthly Reserve Generation'!U18-'Stoping Schedule'!U18)&gt;1,(T18+'Monthly Reserve Generation'!U18-'Stoping Schedule'!U18),0)</f>
        <v>0</v>
      </c>
      <c r="V18" s="3">
        <f>IF((U18+'Monthly Reserve Generation'!V18-'Stoping Schedule'!V18)&gt;1,(U18+'Monthly Reserve Generation'!V18-'Stoping Schedule'!V18),0)</f>
        <v>0</v>
      </c>
      <c r="W18" s="3">
        <f>IF((V18+'Monthly Reserve Generation'!W18-'Stoping Schedule'!W18)&gt;1,(V18+'Monthly Reserve Generation'!W18-'Stoping Schedule'!W18),0)</f>
        <v>0</v>
      </c>
      <c r="X18" s="3">
        <f>IF((W18+'Monthly Reserve Generation'!X18-'Stoping Schedule'!X18)&gt;1,(W18+'Monthly Reserve Generation'!X18-'Stoping Schedule'!X18),0)</f>
        <v>0</v>
      </c>
      <c r="Y18" s="3">
        <f>IF((X18+'Monthly Reserve Generation'!Y18-'Stoping Schedule'!Y18)&gt;1,(X18+'Monthly Reserve Generation'!Y18-'Stoping Schedule'!Y18),0)</f>
        <v>0</v>
      </c>
      <c r="Z18" s="3">
        <f>IF((Y18+'Monthly Reserve Generation'!Z18-'Stoping Schedule'!Z18)&gt;1,(Y18+'Monthly Reserve Generation'!Z18-'Stoping Schedule'!Z18),0)</f>
        <v>0</v>
      </c>
      <c r="AA18" s="3">
        <f>IF((Z18+'Monthly Reserve Generation'!AA18-'Stoping Schedule'!AA18)&gt;1,(Z18+'Monthly Reserve Generation'!AA18-'Stoping Schedule'!AA18),0)</f>
        <v>0</v>
      </c>
      <c r="AB18" s="3">
        <f>IF((AA18+'Monthly Reserve Generation'!AB18-'Stoping Schedule'!AB18)&gt;1,(AA18+'Monthly Reserve Generation'!AB18-'Stoping Schedule'!AB18),0)</f>
        <v>0</v>
      </c>
      <c r="AC18" s="3">
        <f>IF((AB18+'Monthly Reserve Generation'!AC18-'Stoping Schedule'!AC18)&gt;1,(AB18+'Monthly Reserve Generation'!AC18-'Stoping Schedule'!AC18),0)</f>
        <v>0</v>
      </c>
      <c r="AD18" s="3">
        <f>IF((AC18+'Monthly Reserve Generation'!AD18-'Stoping Schedule'!AD18)&gt;1,(AC18+'Monthly Reserve Generation'!AD18-'Stoping Schedule'!AD18),0)</f>
        <v>0</v>
      </c>
      <c r="AE18" s="3">
        <f>IF((AD18+'Monthly Reserve Generation'!AE18-'Stoping Schedule'!AE18)&gt;1,(AD18+'Monthly Reserve Generation'!AE18-'Stoping Schedule'!AE18),0)</f>
        <v>0</v>
      </c>
      <c r="AF18" s="3">
        <f>IF((AE18+'Monthly Reserve Generation'!AF18-'Stoping Schedule'!AF18)&gt;1,(AE18+'Monthly Reserve Generation'!AF18-'Stoping Schedule'!AF18),0)</f>
        <v>0</v>
      </c>
      <c r="AG18" s="3">
        <f>IF((AF18+'Monthly Reserve Generation'!AG18-'Stoping Schedule'!AG18)&gt;1,(AF18+'Monthly Reserve Generation'!AG18-'Stoping Schedule'!AG18),0)</f>
        <v>0</v>
      </c>
      <c r="AH18" s="3">
        <f>IF((AG18+'Monthly Reserve Generation'!AH18-'Stoping Schedule'!AH18)&gt;1,(AG18+'Monthly Reserve Generation'!AH18-'Stoping Schedule'!AH18),0)</f>
        <v>0</v>
      </c>
      <c r="AI18" s="3">
        <f>IF((AH18+'Monthly Reserve Generation'!AI18-'Stoping Schedule'!AI18)&gt;1,(AH18+'Monthly Reserve Generation'!AI18-'Stoping Schedule'!AI18),0)</f>
        <v>0</v>
      </c>
      <c r="AJ18" s="3">
        <f>IF((AI18+'Monthly Reserve Generation'!AJ18-'Stoping Schedule'!AJ18)&gt;1,(AI18+'Monthly Reserve Generation'!AJ18-'Stoping Schedule'!AJ18),0)</f>
        <v>0</v>
      </c>
      <c r="AK18" s="3">
        <f>IF((AJ18+'Monthly Reserve Generation'!AK18-'Stoping Schedule'!AK18)&gt;1,(AJ18+'Monthly Reserve Generation'!AK18-'Stoping Schedule'!AK18),0)</f>
        <v>0</v>
      </c>
      <c r="AL18" s="3">
        <f>IF((AK18+'Monthly Reserve Generation'!AL18-'Stoping Schedule'!AL18)&gt;1,(AK18+'Monthly Reserve Generation'!AL18-'Stoping Schedule'!AL18),0)</f>
        <v>0</v>
      </c>
      <c r="AM18" s="3">
        <f>IF((AL18+'Monthly Reserve Generation'!AM18-'Stoping Schedule'!AM18)&gt;1,(AL18+'Monthly Reserve Generation'!AM18-'Stoping Schedule'!AM18),0)</f>
        <v>0</v>
      </c>
      <c r="AN18" s="3">
        <f>IF((AM18+'Monthly Reserve Generation'!AN18-'Stoping Schedule'!AN18)&gt;1,(AM18+'Monthly Reserve Generation'!AN18-'Stoping Schedule'!AN18),0)</f>
        <v>0</v>
      </c>
      <c r="AO18" s="3">
        <f>IF((AN18+'Monthly Reserve Generation'!AO18-'Stoping Schedule'!AO18)&gt;1,(AN18+'Monthly Reserve Generation'!AO18-'Stoping Schedule'!AO18),0)</f>
        <v>0</v>
      </c>
      <c r="AP18" s="3">
        <f>IF((AO18+'Monthly Reserve Generation'!AP18-'Stoping Schedule'!AP18)&gt;1,(AO18+'Monthly Reserve Generation'!AP18-'Stoping Schedule'!AP18),0)</f>
        <v>0</v>
      </c>
      <c r="AQ18" s="3">
        <f>IF((AP18+'Monthly Reserve Generation'!AQ18-'Stoping Schedule'!AQ18)&gt;1,(AP18+'Monthly Reserve Generation'!AQ18-'Stoping Schedule'!AQ18),0)</f>
        <v>0</v>
      </c>
      <c r="AR18" s="3">
        <f>IF((AQ18+'Monthly Reserve Generation'!AR18-'Stoping Schedule'!AR18)&gt;1,(AQ18+'Monthly Reserve Generation'!AR18-'Stoping Schedule'!AR18),0)</f>
        <v>0</v>
      </c>
      <c r="AS18" s="3">
        <f>IF((AR18+'Monthly Reserve Generation'!AS18-'Stoping Schedule'!AS18)&gt;1,(AR18+'Monthly Reserve Generation'!AS18-'Stoping Schedule'!AS18),0)</f>
        <v>0</v>
      </c>
      <c r="AT18" s="3">
        <f>IF((AS18+'Monthly Reserve Generation'!AT18-'Stoping Schedule'!AT18)&gt;1,(AS18+'Monthly Reserve Generation'!AT18-'Stoping Schedule'!AT18),0)</f>
        <v>0</v>
      </c>
      <c r="AU18" s="3">
        <f>IF((AT18+'Monthly Reserve Generation'!AU18-'Stoping Schedule'!AU18)&gt;1,(AT18+'Monthly Reserve Generation'!AU18-'Stoping Schedule'!AU18),0)</f>
        <v>0</v>
      </c>
      <c r="AV18" s="3">
        <f>IF((AU18+'Monthly Reserve Generation'!AV18-'Stoping Schedule'!AV18)&gt;1,(AU18+'Monthly Reserve Generation'!AV18-'Stoping Schedule'!AV18),0)</f>
        <v>0</v>
      </c>
      <c r="AW18" s="3">
        <f>IF((AV18+'Monthly Reserve Generation'!AW18-'Stoping Schedule'!AW18)&gt;1,(AV18+'Monthly Reserve Generation'!AW18-'Stoping Schedule'!AW18),0)</f>
        <v>0</v>
      </c>
      <c r="AX18" s="3">
        <f>IF((AW18+'Monthly Reserve Generation'!AX18-'Stoping Schedule'!AX18)&gt;1,(AW18+'Monthly Reserve Generation'!AX18-'Stoping Schedule'!AX18),0)</f>
        <v>0</v>
      </c>
      <c r="AY18" s="3">
        <f>IF((AX18+'Monthly Reserve Generation'!AY18-'Stoping Schedule'!AY18)&gt;1,(AX18+'Monthly Reserve Generation'!AY18-'Stoping Schedule'!AY18),0)</f>
        <v>0</v>
      </c>
      <c r="AZ18" s="3">
        <f>IF((AY18+'Monthly Reserve Generation'!AZ18-'Stoping Schedule'!AZ18)&gt;1,(AY18+'Monthly Reserve Generation'!AZ18-'Stoping Schedule'!AZ18),0)</f>
        <v>0</v>
      </c>
      <c r="BA18" s="3">
        <f>IF((AZ18+'Monthly Reserve Generation'!BA18-'Stoping Schedule'!BA18)&gt;1,(AZ18+'Monthly Reserve Generation'!BA18-'Stoping Schedule'!BA18),0)</f>
        <v>0</v>
      </c>
      <c r="BB18" s="3">
        <f>IF((BA18+'Monthly Reserve Generation'!BB18-'Stoping Schedule'!BB18)&gt;1,(BA18+'Monthly Reserve Generation'!BB18-'Stoping Schedule'!BB18),0)</f>
        <v>0</v>
      </c>
      <c r="BC18" s="3">
        <f>IF((BB18+'Monthly Reserve Generation'!BC18-'Stoping Schedule'!BC18)&gt;1,(BB18+'Monthly Reserve Generation'!BC18-'Stoping Schedule'!BC18),0)</f>
        <v>0</v>
      </c>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row>
    <row r="19" spans="1:123" outlineLevel="1" x14ac:dyDescent="0.3">
      <c r="A19" t="s">
        <v>157</v>
      </c>
      <c r="B19" t="s">
        <v>161</v>
      </c>
      <c r="C19" t="s">
        <v>4</v>
      </c>
      <c r="D19" s="3">
        <f>+IFERROR(('Monthly Reserve Generation'!D18*'Monthly Reserve Generation'!D19-'Stoping Schedule'!D18*'Stoping Schedule'!D19)/D18,0)</f>
        <v>0</v>
      </c>
      <c r="E19" s="3">
        <f>+IFERROR((D18*D19+'Monthly Reserve Generation'!E18*'Monthly Reserve Generation'!E19-'Stoping Schedule'!E18*'Stoping Schedule'!E19)/E18,0)</f>
        <v>0</v>
      </c>
      <c r="F19" s="3">
        <f>+IFERROR((E18*E19+'Monthly Reserve Generation'!F18*'Monthly Reserve Generation'!F19-'Stoping Schedule'!F18*'Stoping Schedule'!F19)/F18,0)</f>
        <v>0</v>
      </c>
      <c r="G19" s="3">
        <f>+IFERROR((F18*F19+'Monthly Reserve Generation'!G18*'Monthly Reserve Generation'!G19-'Stoping Schedule'!G18*'Stoping Schedule'!G19)/G18,0)</f>
        <v>0</v>
      </c>
      <c r="H19" s="3">
        <f>+IFERROR((G18*G19+'Monthly Reserve Generation'!H18*'Monthly Reserve Generation'!H19-'Stoping Schedule'!H18*'Stoping Schedule'!H19)/H18,0)</f>
        <v>0</v>
      </c>
      <c r="I19" s="3">
        <f>+IFERROR((H18*H19+'Monthly Reserve Generation'!I18*'Monthly Reserve Generation'!I19-'Stoping Schedule'!I18*'Stoping Schedule'!I19)/I18,0)</f>
        <v>0</v>
      </c>
      <c r="J19" s="3">
        <f>+IFERROR((I18*I19+'Monthly Reserve Generation'!J18*'Monthly Reserve Generation'!J19-'Stoping Schedule'!J18*'Stoping Schedule'!J19)/J18,0)</f>
        <v>1.72</v>
      </c>
      <c r="K19" s="3">
        <f>+IFERROR((J18*J19+'Monthly Reserve Generation'!K18*'Monthly Reserve Generation'!K19-'Stoping Schedule'!K18*'Stoping Schedule'!K19)/K18,0)</f>
        <v>1.72</v>
      </c>
      <c r="L19" s="3">
        <f>+IFERROR((K18*K19+'Monthly Reserve Generation'!L18*'Monthly Reserve Generation'!L19-'Stoping Schedule'!L18*'Stoping Schedule'!L19)/L18,0)</f>
        <v>1.72</v>
      </c>
      <c r="M19" s="3">
        <f>+IFERROR((L18*L19+'Monthly Reserve Generation'!M18*'Monthly Reserve Generation'!M19-'Stoping Schedule'!M18*'Stoping Schedule'!M19)/M18,0)</f>
        <v>1.72</v>
      </c>
      <c r="N19" s="3">
        <f>+IFERROR((M18*M19+'Monthly Reserve Generation'!N18*'Monthly Reserve Generation'!N19-'Stoping Schedule'!N18*'Stoping Schedule'!N19)/N18,0)</f>
        <v>1.72</v>
      </c>
      <c r="O19" s="3">
        <f>+IFERROR((N18*N19+'Monthly Reserve Generation'!O18*'Monthly Reserve Generation'!O19-'Stoping Schedule'!O18*'Stoping Schedule'!O19)/O18,0)</f>
        <v>1.72</v>
      </c>
      <c r="P19" s="3">
        <f>+IFERROR((O18*O19+'Monthly Reserve Generation'!P18*'Monthly Reserve Generation'!P19-'Stoping Schedule'!P18*'Stoping Schedule'!P19)/P18,0)</f>
        <v>1.7199999999999986</v>
      </c>
      <c r="Q19" s="3">
        <f>+IFERROR((P18*P19+'Monthly Reserve Generation'!Q18*'Monthly Reserve Generation'!Q19-'Stoping Schedule'!Q18*'Stoping Schedule'!Q19)/Q18,0)</f>
        <v>0</v>
      </c>
      <c r="R19" s="3">
        <f>+IFERROR((Q18*Q19+'Monthly Reserve Generation'!R18*'Monthly Reserve Generation'!R19-'Stoping Schedule'!R18*'Stoping Schedule'!R19)/R18,0)</f>
        <v>0</v>
      </c>
      <c r="S19" s="3">
        <f>+IFERROR((R18*R19+'Monthly Reserve Generation'!S18*'Monthly Reserve Generation'!S19-'Stoping Schedule'!S18*'Stoping Schedule'!S19)/S18,0)</f>
        <v>0</v>
      </c>
      <c r="T19" s="3">
        <f>+IFERROR((S18*S19+'Monthly Reserve Generation'!T18*'Monthly Reserve Generation'!T19-'Stoping Schedule'!T18*'Stoping Schedule'!T19)/T18,0)</f>
        <v>0</v>
      </c>
      <c r="U19" s="3">
        <f>+IFERROR((T18*T19+'Monthly Reserve Generation'!U18*'Monthly Reserve Generation'!U19-'Stoping Schedule'!U18*'Stoping Schedule'!U19)/U18,0)</f>
        <v>0</v>
      </c>
      <c r="V19" s="3">
        <f>+IFERROR((U18*U19+'Monthly Reserve Generation'!V18*'Monthly Reserve Generation'!V19-'Stoping Schedule'!V18*'Stoping Schedule'!V19)/V18,0)</f>
        <v>0</v>
      </c>
      <c r="W19" s="3">
        <f>+IFERROR((V18*V19+'Monthly Reserve Generation'!W18*'Monthly Reserve Generation'!W19-'Stoping Schedule'!W18*'Stoping Schedule'!W19)/W18,0)</f>
        <v>0</v>
      </c>
      <c r="X19" s="3">
        <f>+IFERROR((W18*W19+'Monthly Reserve Generation'!X18*'Monthly Reserve Generation'!X19-'Stoping Schedule'!X18*'Stoping Schedule'!X19)/X18,0)</f>
        <v>0</v>
      </c>
      <c r="Y19" s="3">
        <f>+IFERROR((X18*X19+'Monthly Reserve Generation'!Y18*'Monthly Reserve Generation'!Y19-'Stoping Schedule'!Y18*'Stoping Schedule'!Y19)/Y18,0)</f>
        <v>0</v>
      </c>
      <c r="Z19" s="3">
        <f>+IFERROR((Y18*Y19+'Monthly Reserve Generation'!Z18*'Monthly Reserve Generation'!Z19-'Stoping Schedule'!Z18*'Stoping Schedule'!Z19)/Z18,0)</f>
        <v>0</v>
      </c>
      <c r="AA19" s="3">
        <f>+IFERROR((Z18*Z19+'Monthly Reserve Generation'!AA18*'Monthly Reserve Generation'!AA19-'Stoping Schedule'!AA18*'Stoping Schedule'!AA19)/AA18,0)</f>
        <v>0</v>
      </c>
      <c r="AB19" s="3">
        <f>+IFERROR((AA18*AA19+'Monthly Reserve Generation'!AB18*'Monthly Reserve Generation'!AB19-'Stoping Schedule'!AB18*'Stoping Schedule'!AB19)/AB18,0)</f>
        <v>0</v>
      </c>
      <c r="AC19" s="3">
        <f>+IFERROR((AB18*AB19+'Monthly Reserve Generation'!AC18*'Monthly Reserve Generation'!AC19-'Stoping Schedule'!AC18*'Stoping Schedule'!AC19)/AC18,0)</f>
        <v>0</v>
      </c>
      <c r="AD19" s="3">
        <f>+IFERROR((AC18*AC19+'Monthly Reserve Generation'!AD18*'Monthly Reserve Generation'!AD19-'Stoping Schedule'!AD18*'Stoping Schedule'!AD19)/AD18,0)</f>
        <v>0</v>
      </c>
      <c r="AE19" s="3">
        <f>+IFERROR((AD18*AD19+'Monthly Reserve Generation'!AE18*'Monthly Reserve Generation'!AE19-'Stoping Schedule'!AE18*'Stoping Schedule'!AE19)/AE18,0)</f>
        <v>0</v>
      </c>
      <c r="AF19" s="3">
        <f>+IFERROR((AE18*AE19+'Monthly Reserve Generation'!AF18*'Monthly Reserve Generation'!AF19-'Stoping Schedule'!AF18*'Stoping Schedule'!AF19)/AF18,0)</f>
        <v>0</v>
      </c>
      <c r="AG19" s="3">
        <f>+IFERROR((AF18*AF19+'Monthly Reserve Generation'!AG18*'Monthly Reserve Generation'!AG19-'Stoping Schedule'!AG18*'Stoping Schedule'!AG19)/AG18,0)</f>
        <v>0</v>
      </c>
      <c r="AH19" s="3">
        <f>+IFERROR((AG18*AG19+'Monthly Reserve Generation'!AH18*'Monthly Reserve Generation'!AH19-'Stoping Schedule'!AH18*'Stoping Schedule'!AH19)/AH18,0)</f>
        <v>0</v>
      </c>
      <c r="AI19" s="3">
        <f>+IFERROR((AH18*AH19+'Monthly Reserve Generation'!AI18*'Monthly Reserve Generation'!AI19-'Stoping Schedule'!AI18*'Stoping Schedule'!AI19)/AI18,0)</f>
        <v>0</v>
      </c>
      <c r="AJ19" s="3">
        <f>+IFERROR((AI18*AI19+'Monthly Reserve Generation'!AJ18*'Monthly Reserve Generation'!AJ19-'Stoping Schedule'!AJ18*'Stoping Schedule'!AJ19)/AJ18,0)</f>
        <v>0</v>
      </c>
      <c r="AK19" s="3">
        <f>+IFERROR((AJ18*AJ19+'Monthly Reserve Generation'!AK18*'Monthly Reserve Generation'!AK19-'Stoping Schedule'!AK18*'Stoping Schedule'!AK19)/AK18,0)</f>
        <v>0</v>
      </c>
      <c r="AL19" s="3">
        <f>+IFERROR((AK18*AK19+'Monthly Reserve Generation'!AL18*'Monthly Reserve Generation'!AL19-'Stoping Schedule'!AL18*'Stoping Schedule'!AL19)/AL18,0)</f>
        <v>0</v>
      </c>
      <c r="AM19" s="3">
        <f>+IFERROR((AL18*AL19+'Monthly Reserve Generation'!AM18*'Monthly Reserve Generation'!AM19-'Stoping Schedule'!AM18*'Stoping Schedule'!AM19)/AM18,0)</f>
        <v>0</v>
      </c>
      <c r="AN19" s="3">
        <f>+IFERROR((AM18*AM19+'Monthly Reserve Generation'!AN18*'Monthly Reserve Generation'!AN19-'Stoping Schedule'!AN18*'Stoping Schedule'!AN19)/AN18,0)</f>
        <v>0</v>
      </c>
      <c r="AO19" s="3">
        <f>+IFERROR((AN18*AN19+'Monthly Reserve Generation'!AO18*'Monthly Reserve Generation'!AO19-'Stoping Schedule'!AO18*'Stoping Schedule'!AO19)/AO18,0)</f>
        <v>0</v>
      </c>
      <c r="AP19" s="3">
        <f>+IFERROR((AO18*AO19+'Monthly Reserve Generation'!AP18*'Monthly Reserve Generation'!AP19-'Stoping Schedule'!AP18*'Stoping Schedule'!AP19)/AP18,0)</f>
        <v>0</v>
      </c>
      <c r="AQ19" s="3">
        <f>+IFERROR((AP18*AP19+'Monthly Reserve Generation'!AQ18*'Monthly Reserve Generation'!AQ19-'Stoping Schedule'!AQ18*'Stoping Schedule'!AQ19)/AQ18,0)</f>
        <v>0</v>
      </c>
      <c r="AR19" s="3">
        <f>+IFERROR((AQ18*AQ19+'Monthly Reserve Generation'!AR18*'Monthly Reserve Generation'!AR19-'Stoping Schedule'!AR18*'Stoping Schedule'!AR19)/AR18,0)</f>
        <v>0</v>
      </c>
      <c r="AS19" s="3">
        <f>+IFERROR((AR18*AR19+'Monthly Reserve Generation'!AS18*'Monthly Reserve Generation'!AS19-'Stoping Schedule'!AS18*'Stoping Schedule'!AS19)/AS18,0)</f>
        <v>0</v>
      </c>
      <c r="AT19" s="3">
        <f>+IFERROR((AS18*AS19+'Monthly Reserve Generation'!AT18*'Monthly Reserve Generation'!AT19-'Stoping Schedule'!AT18*'Stoping Schedule'!AT19)/AT18,0)</f>
        <v>0</v>
      </c>
      <c r="AU19" s="3">
        <f>+IFERROR((AT18*AT19+'Monthly Reserve Generation'!AU18*'Monthly Reserve Generation'!AU19-'Stoping Schedule'!AU18*'Stoping Schedule'!AU19)/AU18,0)</f>
        <v>0</v>
      </c>
      <c r="AV19" s="3">
        <f>+IFERROR((AU18*AU19+'Monthly Reserve Generation'!AV18*'Monthly Reserve Generation'!AV19-'Stoping Schedule'!AV18*'Stoping Schedule'!AV19)/AV18,0)</f>
        <v>0</v>
      </c>
      <c r="AW19" s="3">
        <f>+IFERROR((AV18*AV19+'Monthly Reserve Generation'!AW18*'Monthly Reserve Generation'!AW19-'Stoping Schedule'!AW18*'Stoping Schedule'!AW19)/AW18,0)</f>
        <v>0</v>
      </c>
      <c r="AX19" s="3">
        <f>+IFERROR((AW18*AW19+'Monthly Reserve Generation'!AX18*'Monthly Reserve Generation'!AX19-'Stoping Schedule'!AX18*'Stoping Schedule'!AX19)/AX18,0)</f>
        <v>0</v>
      </c>
      <c r="AY19" s="3">
        <f>+IFERROR((AX18*AX19+'Monthly Reserve Generation'!AY18*'Monthly Reserve Generation'!AY19-'Stoping Schedule'!AY18*'Stoping Schedule'!AY19)/AY18,0)</f>
        <v>0</v>
      </c>
      <c r="AZ19" s="3">
        <f>+IFERROR((AY18*AY19+'Monthly Reserve Generation'!AZ18*'Monthly Reserve Generation'!AZ19-'Stoping Schedule'!AZ18*'Stoping Schedule'!AZ19)/AZ18,0)</f>
        <v>0</v>
      </c>
      <c r="BA19" s="3">
        <f>+IFERROR((AZ18*AZ19+'Monthly Reserve Generation'!BA18*'Monthly Reserve Generation'!BA19-'Stoping Schedule'!BA18*'Stoping Schedule'!BA19)/BA18,0)</f>
        <v>0</v>
      </c>
      <c r="BB19" s="3">
        <f>+IFERROR((BA18*BA19+'Monthly Reserve Generation'!BB18*'Monthly Reserve Generation'!BB19-'Stoping Schedule'!BB18*'Stoping Schedule'!BB19)/BB18,0)</f>
        <v>0</v>
      </c>
      <c r="BC19" s="3">
        <f>+IFERROR((BB18*BB19+'Monthly Reserve Generation'!BC18*'Monthly Reserve Generation'!BC19-'Stoping Schedule'!BC18*'Stoping Schedule'!BC19)/BC18,0)</f>
        <v>0</v>
      </c>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row>
    <row r="20" spans="1:123" outlineLevel="1" x14ac:dyDescent="0.3">
      <c r="A20" t="s">
        <v>157</v>
      </c>
      <c r="B20" t="s">
        <v>162</v>
      </c>
      <c r="C20" t="s">
        <v>3</v>
      </c>
      <c r="D20" s="3">
        <f>+'Monthly Reserve Generation'!D20-'Stoping Schedule'!D20</f>
        <v>0</v>
      </c>
      <c r="E20" s="3">
        <f>IF((D20+'Monthly Reserve Generation'!E20-'Stoping Schedule'!E20)&gt;1,(D20+'Monthly Reserve Generation'!E20-'Stoping Schedule'!E20),0)</f>
        <v>0</v>
      </c>
      <c r="F20" s="3">
        <f>IF((E20+'Monthly Reserve Generation'!F20-'Stoping Schedule'!F20)&gt;1,(E20+'Monthly Reserve Generation'!F20-'Stoping Schedule'!F20),0)</f>
        <v>0</v>
      </c>
      <c r="G20" s="3">
        <f>IF((F20+'Monthly Reserve Generation'!G20-'Stoping Schedule'!G20)&gt;1,(F20+'Monthly Reserve Generation'!G20-'Stoping Schedule'!G20),0)</f>
        <v>0</v>
      </c>
      <c r="H20" s="3">
        <f>IF((G20+'Monthly Reserve Generation'!H20-'Stoping Schedule'!H20)&gt;1,(G20+'Monthly Reserve Generation'!H20-'Stoping Schedule'!H20),0)</f>
        <v>0</v>
      </c>
      <c r="I20" s="3">
        <f>IF((H20+'Monthly Reserve Generation'!I20-'Stoping Schedule'!I20)&gt;1,(H20+'Monthly Reserve Generation'!I20-'Stoping Schedule'!I20),0)</f>
        <v>0</v>
      </c>
      <c r="J20" s="3">
        <f>IF((I20+'Monthly Reserve Generation'!J20-'Stoping Schedule'!J20)&gt;1,(I20+'Monthly Reserve Generation'!J20-'Stoping Schedule'!J20),0)</f>
        <v>0</v>
      </c>
      <c r="K20" s="3">
        <f>IF((J20+'Monthly Reserve Generation'!K20-'Stoping Schedule'!K20)&gt;1,(J20+'Monthly Reserve Generation'!K20-'Stoping Schedule'!K20),0)</f>
        <v>0</v>
      </c>
      <c r="L20" s="3">
        <f>IF((K20+'Monthly Reserve Generation'!L20-'Stoping Schedule'!L20)&gt;1,(K20+'Monthly Reserve Generation'!L20-'Stoping Schedule'!L20),0)</f>
        <v>0</v>
      </c>
      <c r="M20" s="3">
        <f>IF((L20+'Monthly Reserve Generation'!M20-'Stoping Schedule'!M20)&gt;1,(L20+'Monthly Reserve Generation'!M20-'Stoping Schedule'!M20),0)</f>
        <v>0</v>
      </c>
      <c r="N20" s="3">
        <f>IF((M20+'Monthly Reserve Generation'!N20-'Stoping Schedule'!N20)&gt;1,(M20+'Monthly Reserve Generation'!N20-'Stoping Schedule'!N20),0)</f>
        <v>0</v>
      </c>
      <c r="O20" s="3">
        <f>IF((N20+'Monthly Reserve Generation'!O20-'Stoping Schedule'!O20)&gt;1,(N20+'Monthly Reserve Generation'!O20-'Stoping Schedule'!O20),0)</f>
        <v>0</v>
      </c>
      <c r="P20" s="3">
        <f>IF((O20+'Monthly Reserve Generation'!P20-'Stoping Schedule'!P20)&gt;1,(O20+'Monthly Reserve Generation'!P20-'Stoping Schedule'!P20),0)</f>
        <v>3243</v>
      </c>
      <c r="Q20" s="3">
        <f>IF((P20+'Monthly Reserve Generation'!Q20-'Stoping Schedule'!Q20)&gt;1,(P20+'Monthly Reserve Generation'!Q20-'Stoping Schedule'!Q20),0)</f>
        <v>3243</v>
      </c>
      <c r="R20" s="3">
        <f>IF((Q20+'Monthly Reserve Generation'!R20-'Stoping Schedule'!R20)&gt;1,(Q20+'Monthly Reserve Generation'!R20-'Stoping Schedule'!R20),0)</f>
        <v>3075</v>
      </c>
      <c r="S20" s="3">
        <f>IF((R20+'Monthly Reserve Generation'!S20-'Stoping Schedule'!S20)&gt;1,(R20+'Monthly Reserve Generation'!S20-'Stoping Schedule'!S20),0)</f>
        <v>1053</v>
      </c>
      <c r="T20" s="3">
        <f>IF((S20+'Monthly Reserve Generation'!T20-'Stoping Schedule'!T20)&gt;1,(S20+'Monthly Reserve Generation'!T20-'Stoping Schedule'!T20),0)</f>
        <v>0</v>
      </c>
      <c r="U20" s="3">
        <f>IF((T20+'Monthly Reserve Generation'!U20-'Stoping Schedule'!U20)&gt;1,(T20+'Monthly Reserve Generation'!U20-'Stoping Schedule'!U20),0)</f>
        <v>0</v>
      </c>
      <c r="V20" s="3">
        <f>IF((U20+'Monthly Reserve Generation'!V20-'Stoping Schedule'!V20)&gt;1,(U20+'Monthly Reserve Generation'!V20-'Stoping Schedule'!V20),0)</f>
        <v>0</v>
      </c>
      <c r="W20" s="3">
        <f>IF((V20+'Monthly Reserve Generation'!W20-'Stoping Schedule'!W20)&gt;1,(V20+'Monthly Reserve Generation'!W20-'Stoping Schedule'!W20),0)</f>
        <v>0</v>
      </c>
      <c r="X20" s="3">
        <f>IF((W20+'Monthly Reserve Generation'!X20-'Stoping Schedule'!X20)&gt;1,(W20+'Monthly Reserve Generation'!X20-'Stoping Schedule'!X20),0)</f>
        <v>0</v>
      </c>
      <c r="Y20" s="3">
        <f>IF((X20+'Monthly Reserve Generation'!Y20-'Stoping Schedule'!Y20)&gt;1,(X20+'Monthly Reserve Generation'!Y20-'Stoping Schedule'!Y20),0)</f>
        <v>0</v>
      </c>
      <c r="Z20" s="3">
        <f>IF((Y20+'Monthly Reserve Generation'!Z20-'Stoping Schedule'!Z20)&gt;1,(Y20+'Monthly Reserve Generation'!Z20-'Stoping Schedule'!Z20),0)</f>
        <v>0</v>
      </c>
      <c r="AA20" s="3">
        <f>IF((Z20+'Monthly Reserve Generation'!AA20-'Stoping Schedule'!AA20)&gt;1,(Z20+'Monthly Reserve Generation'!AA20-'Stoping Schedule'!AA20),0)</f>
        <v>0</v>
      </c>
      <c r="AB20" s="3">
        <f>IF((AA20+'Monthly Reserve Generation'!AB20-'Stoping Schedule'!AB20)&gt;1,(AA20+'Monthly Reserve Generation'!AB20-'Stoping Schedule'!AB20),0)</f>
        <v>0</v>
      </c>
      <c r="AC20" s="3">
        <f>IF((AB20+'Monthly Reserve Generation'!AC20-'Stoping Schedule'!AC20)&gt;1,(AB20+'Monthly Reserve Generation'!AC20-'Stoping Schedule'!AC20),0)</f>
        <v>0</v>
      </c>
      <c r="AD20" s="3">
        <f>IF((AC20+'Monthly Reserve Generation'!AD20-'Stoping Schedule'!AD20)&gt;1,(AC20+'Monthly Reserve Generation'!AD20-'Stoping Schedule'!AD20),0)</f>
        <v>0</v>
      </c>
      <c r="AE20" s="3">
        <f>IF((AD20+'Monthly Reserve Generation'!AE20-'Stoping Schedule'!AE20)&gt;1,(AD20+'Monthly Reserve Generation'!AE20-'Stoping Schedule'!AE20),0)</f>
        <v>0</v>
      </c>
      <c r="AF20" s="3">
        <f>IF((AE20+'Monthly Reserve Generation'!AF20-'Stoping Schedule'!AF20)&gt;1,(AE20+'Monthly Reserve Generation'!AF20-'Stoping Schedule'!AF20),0)</f>
        <v>0</v>
      </c>
      <c r="AG20" s="3">
        <f>IF((AF20+'Monthly Reserve Generation'!AG20-'Stoping Schedule'!AG20)&gt;1,(AF20+'Monthly Reserve Generation'!AG20-'Stoping Schedule'!AG20),0)</f>
        <v>0</v>
      </c>
      <c r="AH20" s="3">
        <f>IF((AG20+'Monthly Reserve Generation'!AH20-'Stoping Schedule'!AH20)&gt;1,(AG20+'Monthly Reserve Generation'!AH20-'Stoping Schedule'!AH20),0)</f>
        <v>0</v>
      </c>
      <c r="AI20" s="3">
        <f>IF((AH20+'Monthly Reserve Generation'!AI20-'Stoping Schedule'!AI20)&gt;1,(AH20+'Monthly Reserve Generation'!AI20-'Stoping Schedule'!AI20),0)</f>
        <v>0</v>
      </c>
      <c r="AJ20" s="3">
        <f>IF((AI20+'Monthly Reserve Generation'!AJ20-'Stoping Schedule'!AJ20)&gt;1,(AI20+'Monthly Reserve Generation'!AJ20-'Stoping Schedule'!AJ20),0)</f>
        <v>0</v>
      </c>
      <c r="AK20" s="3">
        <f>IF((AJ20+'Monthly Reserve Generation'!AK20-'Stoping Schedule'!AK20)&gt;1,(AJ20+'Monthly Reserve Generation'!AK20-'Stoping Schedule'!AK20),0)</f>
        <v>0</v>
      </c>
      <c r="AL20" s="3">
        <f>IF((AK20+'Monthly Reserve Generation'!AL20-'Stoping Schedule'!AL20)&gt;1,(AK20+'Monthly Reserve Generation'!AL20-'Stoping Schedule'!AL20),0)</f>
        <v>0</v>
      </c>
      <c r="AM20" s="3">
        <f>IF((AL20+'Monthly Reserve Generation'!AM20-'Stoping Schedule'!AM20)&gt;1,(AL20+'Monthly Reserve Generation'!AM20-'Stoping Schedule'!AM20),0)</f>
        <v>0</v>
      </c>
      <c r="AN20" s="3">
        <f>IF((AM20+'Monthly Reserve Generation'!AN20-'Stoping Schedule'!AN20)&gt;1,(AM20+'Monthly Reserve Generation'!AN20-'Stoping Schedule'!AN20),0)</f>
        <v>0</v>
      </c>
      <c r="AO20" s="3">
        <f>IF((AN20+'Monthly Reserve Generation'!AO20-'Stoping Schedule'!AO20)&gt;1,(AN20+'Monthly Reserve Generation'!AO20-'Stoping Schedule'!AO20),0)</f>
        <v>0</v>
      </c>
      <c r="AP20" s="3">
        <f>IF((AO20+'Monthly Reserve Generation'!AP20-'Stoping Schedule'!AP20)&gt;1,(AO20+'Monthly Reserve Generation'!AP20-'Stoping Schedule'!AP20),0)</f>
        <v>0</v>
      </c>
      <c r="AQ20" s="3">
        <f>IF((AP20+'Monthly Reserve Generation'!AQ20-'Stoping Schedule'!AQ20)&gt;1,(AP20+'Monthly Reserve Generation'!AQ20-'Stoping Schedule'!AQ20),0)</f>
        <v>0</v>
      </c>
      <c r="AR20" s="3">
        <f>IF((AQ20+'Monthly Reserve Generation'!AR20-'Stoping Schedule'!AR20)&gt;1,(AQ20+'Monthly Reserve Generation'!AR20-'Stoping Schedule'!AR20),0)</f>
        <v>0</v>
      </c>
      <c r="AS20" s="3">
        <f>IF((AR20+'Monthly Reserve Generation'!AS20-'Stoping Schedule'!AS20)&gt;1,(AR20+'Monthly Reserve Generation'!AS20-'Stoping Schedule'!AS20),0)</f>
        <v>0</v>
      </c>
      <c r="AT20" s="3">
        <f>IF((AS20+'Monthly Reserve Generation'!AT20-'Stoping Schedule'!AT20)&gt;1,(AS20+'Monthly Reserve Generation'!AT20-'Stoping Schedule'!AT20),0)</f>
        <v>0</v>
      </c>
      <c r="AU20" s="3">
        <f>IF((AT20+'Monthly Reserve Generation'!AU20-'Stoping Schedule'!AU20)&gt;1,(AT20+'Monthly Reserve Generation'!AU20-'Stoping Schedule'!AU20),0)</f>
        <v>0</v>
      </c>
      <c r="AV20" s="3">
        <f>IF((AU20+'Monthly Reserve Generation'!AV20-'Stoping Schedule'!AV20)&gt;1,(AU20+'Monthly Reserve Generation'!AV20-'Stoping Schedule'!AV20),0)</f>
        <v>0</v>
      </c>
      <c r="AW20" s="3">
        <f>IF((AV20+'Monthly Reserve Generation'!AW20-'Stoping Schedule'!AW20)&gt;1,(AV20+'Monthly Reserve Generation'!AW20-'Stoping Schedule'!AW20),0)</f>
        <v>0</v>
      </c>
      <c r="AX20" s="3">
        <f>IF((AW20+'Monthly Reserve Generation'!AX20-'Stoping Schedule'!AX20)&gt;1,(AW20+'Monthly Reserve Generation'!AX20-'Stoping Schedule'!AX20),0)</f>
        <v>0</v>
      </c>
      <c r="AY20" s="3">
        <f>IF((AX20+'Monthly Reserve Generation'!AY20-'Stoping Schedule'!AY20)&gt;1,(AX20+'Monthly Reserve Generation'!AY20-'Stoping Schedule'!AY20),0)</f>
        <v>0</v>
      </c>
      <c r="AZ20" s="3">
        <f>IF((AY20+'Monthly Reserve Generation'!AZ20-'Stoping Schedule'!AZ20)&gt;1,(AY20+'Monthly Reserve Generation'!AZ20-'Stoping Schedule'!AZ20),0)</f>
        <v>0</v>
      </c>
      <c r="BA20" s="3">
        <f>IF((AZ20+'Monthly Reserve Generation'!BA20-'Stoping Schedule'!BA20)&gt;1,(AZ20+'Monthly Reserve Generation'!BA20-'Stoping Schedule'!BA20),0)</f>
        <v>0</v>
      </c>
      <c r="BB20" s="3">
        <f>IF((BA20+'Monthly Reserve Generation'!BB20-'Stoping Schedule'!BB20)&gt;1,(BA20+'Monthly Reserve Generation'!BB20-'Stoping Schedule'!BB20),0)</f>
        <v>0</v>
      </c>
      <c r="BC20" s="3">
        <f>IF((BB20+'Monthly Reserve Generation'!BC20-'Stoping Schedule'!BC20)&gt;1,(BB20+'Monthly Reserve Generation'!BC20-'Stoping Schedule'!BC20),0)</f>
        <v>0</v>
      </c>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row>
    <row r="21" spans="1:123" outlineLevel="1" x14ac:dyDescent="0.3">
      <c r="A21" t="s">
        <v>157</v>
      </c>
      <c r="B21" t="s">
        <v>162</v>
      </c>
      <c r="C21" t="s">
        <v>4</v>
      </c>
      <c r="D21" s="3">
        <f>+IFERROR(('Monthly Reserve Generation'!D20*'Monthly Reserve Generation'!D21-'Stoping Schedule'!D20*'Stoping Schedule'!D21)/D20,0)</f>
        <v>0</v>
      </c>
      <c r="E21" s="3">
        <f>+IFERROR((D20*D21+'Monthly Reserve Generation'!E20*'Monthly Reserve Generation'!E21-'Stoping Schedule'!E20*'Stoping Schedule'!E21)/E20,0)</f>
        <v>0</v>
      </c>
      <c r="F21" s="3">
        <f>+IFERROR((E20*E21+'Monthly Reserve Generation'!F20*'Monthly Reserve Generation'!F21-'Stoping Schedule'!F20*'Stoping Schedule'!F21)/F20,0)</f>
        <v>0</v>
      </c>
      <c r="G21" s="3">
        <f>+IFERROR((F20*F21+'Monthly Reserve Generation'!G20*'Monthly Reserve Generation'!G21-'Stoping Schedule'!G20*'Stoping Schedule'!G21)/G20,0)</f>
        <v>0</v>
      </c>
      <c r="H21" s="3">
        <f>+IFERROR((G20*G21+'Monthly Reserve Generation'!H20*'Monthly Reserve Generation'!H21-'Stoping Schedule'!H20*'Stoping Schedule'!H21)/H20,0)</f>
        <v>0</v>
      </c>
      <c r="I21" s="3">
        <f>+IFERROR((H20*H21+'Monthly Reserve Generation'!I20*'Monthly Reserve Generation'!I21-'Stoping Schedule'!I20*'Stoping Schedule'!I21)/I20,0)</f>
        <v>0</v>
      </c>
      <c r="J21" s="3">
        <f>+IFERROR((I20*I21+'Monthly Reserve Generation'!J20*'Monthly Reserve Generation'!J21-'Stoping Schedule'!J20*'Stoping Schedule'!J21)/J20,0)</f>
        <v>0</v>
      </c>
      <c r="K21" s="3">
        <f>+IFERROR((J20*J21+'Monthly Reserve Generation'!K20*'Monthly Reserve Generation'!K21-'Stoping Schedule'!K20*'Stoping Schedule'!K21)/K20,0)</f>
        <v>0</v>
      </c>
      <c r="L21" s="3">
        <f>+IFERROR((K20*K21+'Monthly Reserve Generation'!L20*'Monthly Reserve Generation'!L21-'Stoping Schedule'!L20*'Stoping Schedule'!L21)/L20,0)</f>
        <v>0</v>
      </c>
      <c r="M21" s="3">
        <f>+IFERROR((L20*L21+'Monthly Reserve Generation'!M20*'Monthly Reserve Generation'!M21-'Stoping Schedule'!M20*'Stoping Schedule'!M21)/M20,0)</f>
        <v>0</v>
      </c>
      <c r="N21" s="3">
        <f>+IFERROR((M20*M21+'Monthly Reserve Generation'!N20*'Monthly Reserve Generation'!N21-'Stoping Schedule'!N20*'Stoping Schedule'!N21)/N20,0)</f>
        <v>0</v>
      </c>
      <c r="O21" s="3">
        <f>+IFERROR((N20*N21+'Monthly Reserve Generation'!O20*'Monthly Reserve Generation'!O21-'Stoping Schedule'!O20*'Stoping Schedule'!O21)/O20,0)</f>
        <v>0</v>
      </c>
      <c r="P21" s="3">
        <f>+IFERROR((O20*O21+'Monthly Reserve Generation'!P20*'Monthly Reserve Generation'!P21-'Stoping Schedule'!P20*'Stoping Schedule'!P21)/P20,0)</f>
        <v>1.58</v>
      </c>
      <c r="Q21" s="3">
        <f>+IFERROR((P20*P21+'Monthly Reserve Generation'!Q20*'Monthly Reserve Generation'!Q21-'Stoping Schedule'!Q20*'Stoping Schedule'!Q21)/Q20,0)</f>
        <v>1.58</v>
      </c>
      <c r="R21" s="3">
        <f>+IFERROR((Q20*Q21+'Monthly Reserve Generation'!R20*'Monthly Reserve Generation'!R21-'Stoping Schedule'!R20*'Stoping Schedule'!R21)/R20,0)</f>
        <v>1.5800000000000003</v>
      </c>
      <c r="S21" s="3">
        <f>+IFERROR((R20*R21+'Monthly Reserve Generation'!S20*'Monthly Reserve Generation'!S21-'Stoping Schedule'!S20*'Stoping Schedule'!S21)/S20,0)</f>
        <v>1.5800000000000007</v>
      </c>
      <c r="T21" s="3">
        <f>+IFERROR((S20*S21+'Monthly Reserve Generation'!T20*'Monthly Reserve Generation'!T21-'Stoping Schedule'!T20*'Stoping Schedule'!T21)/T20,0)</f>
        <v>0</v>
      </c>
      <c r="U21" s="3">
        <f>+IFERROR((T20*T21+'Monthly Reserve Generation'!U20*'Monthly Reserve Generation'!U21-'Stoping Schedule'!U20*'Stoping Schedule'!U21)/U20,0)</f>
        <v>0</v>
      </c>
      <c r="V21" s="3">
        <f>+IFERROR((U20*U21+'Monthly Reserve Generation'!V20*'Monthly Reserve Generation'!V21-'Stoping Schedule'!V20*'Stoping Schedule'!V21)/V20,0)</f>
        <v>0</v>
      </c>
      <c r="W21" s="3">
        <f>+IFERROR((V20*V21+'Monthly Reserve Generation'!W20*'Monthly Reserve Generation'!W21-'Stoping Schedule'!W20*'Stoping Schedule'!W21)/W20,0)</f>
        <v>0</v>
      </c>
      <c r="X21" s="3">
        <f>+IFERROR((W20*W21+'Monthly Reserve Generation'!X20*'Monthly Reserve Generation'!X21-'Stoping Schedule'!X20*'Stoping Schedule'!X21)/X20,0)</f>
        <v>0</v>
      </c>
      <c r="Y21" s="3">
        <f>+IFERROR((X20*X21+'Monthly Reserve Generation'!Y20*'Monthly Reserve Generation'!Y21-'Stoping Schedule'!Y20*'Stoping Schedule'!Y21)/Y20,0)</f>
        <v>0</v>
      </c>
      <c r="Z21" s="3">
        <f>+IFERROR((Y20*Y21+'Monthly Reserve Generation'!Z20*'Monthly Reserve Generation'!Z21-'Stoping Schedule'!Z20*'Stoping Schedule'!Z21)/Z20,0)</f>
        <v>0</v>
      </c>
      <c r="AA21" s="3">
        <f>+IFERROR((Z20*Z21+'Monthly Reserve Generation'!AA20*'Monthly Reserve Generation'!AA21-'Stoping Schedule'!AA20*'Stoping Schedule'!AA21)/AA20,0)</f>
        <v>0</v>
      </c>
      <c r="AB21" s="3">
        <f>+IFERROR((AA20*AA21+'Monthly Reserve Generation'!AB20*'Monthly Reserve Generation'!AB21-'Stoping Schedule'!AB20*'Stoping Schedule'!AB21)/AB20,0)</f>
        <v>0</v>
      </c>
      <c r="AC21" s="3">
        <f>+IFERROR((AB20*AB21+'Monthly Reserve Generation'!AC20*'Monthly Reserve Generation'!AC21-'Stoping Schedule'!AC20*'Stoping Schedule'!AC21)/AC20,0)</f>
        <v>0</v>
      </c>
      <c r="AD21" s="3">
        <f>+IFERROR((AC20*AC21+'Monthly Reserve Generation'!AD20*'Monthly Reserve Generation'!AD21-'Stoping Schedule'!AD20*'Stoping Schedule'!AD21)/AD20,0)</f>
        <v>0</v>
      </c>
      <c r="AE21" s="3">
        <f>+IFERROR((AD20*AD21+'Monthly Reserve Generation'!AE20*'Monthly Reserve Generation'!AE21-'Stoping Schedule'!AE20*'Stoping Schedule'!AE21)/AE20,0)</f>
        <v>0</v>
      </c>
      <c r="AF21" s="3">
        <f>+IFERROR((AE20*AE21+'Monthly Reserve Generation'!AF20*'Monthly Reserve Generation'!AF21-'Stoping Schedule'!AF20*'Stoping Schedule'!AF21)/AF20,0)</f>
        <v>0</v>
      </c>
      <c r="AG21" s="3">
        <f>+IFERROR((AF20*AF21+'Monthly Reserve Generation'!AG20*'Monthly Reserve Generation'!AG21-'Stoping Schedule'!AG20*'Stoping Schedule'!AG21)/AG20,0)</f>
        <v>0</v>
      </c>
      <c r="AH21" s="3">
        <f>+IFERROR((AG20*AG21+'Monthly Reserve Generation'!AH20*'Monthly Reserve Generation'!AH21-'Stoping Schedule'!AH20*'Stoping Schedule'!AH21)/AH20,0)</f>
        <v>0</v>
      </c>
      <c r="AI21" s="3">
        <f>+IFERROR((AH20*AH21+'Monthly Reserve Generation'!AI20*'Monthly Reserve Generation'!AI21-'Stoping Schedule'!AI20*'Stoping Schedule'!AI21)/AI20,0)</f>
        <v>0</v>
      </c>
      <c r="AJ21" s="3">
        <f>+IFERROR((AI20*AI21+'Monthly Reserve Generation'!AJ20*'Monthly Reserve Generation'!AJ21-'Stoping Schedule'!AJ20*'Stoping Schedule'!AJ21)/AJ20,0)</f>
        <v>0</v>
      </c>
      <c r="AK21" s="3">
        <f>+IFERROR((AJ20*AJ21+'Monthly Reserve Generation'!AK20*'Monthly Reserve Generation'!AK21-'Stoping Schedule'!AK20*'Stoping Schedule'!AK21)/AK20,0)</f>
        <v>0</v>
      </c>
      <c r="AL21" s="3">
        <f>+IFERROR((AK20*AK21+'Monthly Reserve Generation'!AL20*'Monthly Reserve Generation'!AL21-'Stoping Schedule'!AL20*'Stoping Schedule'!AL21)/AL20,0)</f>
        <v>0</v>
      </c>
      <c r="AM21" s="3">
        <f>+IFERROR((AL20*AL21+'Monthly Reserve Generation'!AM20*'Monthly Reserve Generation'!AM21-'Stoping Schedule'!AM20*'Stoping Schedule'!AM21)/AM20,0)</f>
        <v>0</v>
      </c>
      <c r="AN21" s="3">
        <f>+IFERROR((AM20*AM21+'Monthly Reserve Generation'!AN20*'Monthly Reserve Generation'!AN21-'Stoping Schedule'!AN20*'Stoping Schedule'!AN21)/AN20,0)</f>
        <v>0</v>
      </c>
      <c r="AO21" s="3">
        <f>+IFERROR((AN20*AN21+'Monthly Reserve Generation'!AO20*'Monthly Reserve Generation'!AO21-'Stoping Schedule'!AO20*'Stoping Schedule'!AO21)/AO20,0)</f>
        <v>0</v>
      </c>
      <c r="AP21" s="3">
        <f>+IFERROR((AO20*AO21+'Monthly Reserve Generation'!AP20*'Monthly Reserve Generation'!AP21-'Stoping Schedule'!AP20*'Stoping Schedule'!AP21)/AP20,0)</f>
        <v>0</v>
      </c>
      <c r="AQ21" s="3">
        <f>+IFERROR((AP20*AP21+'Monthly Reserve Generation'!AQ20*'Monthly Reserve Generation'!AQ21-'Stoping Schedule'!AQ20*'Stoping Schedule'!AQ21)/AQ20,0)</f>
        <v>0</v>
      </c>
      <c r="AR21" s="3">
        <f>+IFERROR((AQ20*AQ21+'Monthly Reserve Generation'!AR20*'Monthly Reserve Generation'!AR21-'Stoping Schedule'!AR20*'Stoping Schedule'!AR21)/AR20,0)</f>
        <v>0</v>
      </c>
      <c r="AS21" s="3">
        <f>+IFERROR((AR20*AR21+'Monthly Reserve Generation'!AS20*'Monthly Reserve Generation'!AS21-'Stoping Schedule'!AS20*'Stoping Schedule'!AS21)/AS20,0)</f>
        <v>0</v>
      </c>
      <c r="AT21" s="3">
        <f>+IFERROR((AS20*AS21+'Monthly Reserve Generation'!AT20*'Monthly Reserve Generation'!AT21-'Stoping Schedule'!AT20*'Stoping Schedule'!AT21)/AT20,0)</f>
        <v>0</v>
      </c>
      <c r="AU21" s="3">
        <f>+IFERROR((AT20*AT21+'Monthly Reserve Generation'!AU20*'Monthly Reserve Generation'!AU21-'Stoping Schedule'!AU20*'Stoping Schedule'!AU21)/AU20,0)</f>
        <v>0</v>
      </c>
      <c r="AV21" s="3">
        <f>+IFERROR((AU20*AU21+'Monthly Reserve Generation'!AV20*'Monthly Reserve Generation'!AV21-'Stoping Schedule'!AV20*'Stoping Schedule'!AV21)/AV20,0)</f>
        <v>0</v>
      </c>
      <c r="AW21" s="3">
        <f>+IFERROR((AV20*AV21+'Monthly Reserve Generation'!AW20*'Monthly Reserve Generation'!AW21-'Stoping Schedule'!AW20*'Stoping Schedule'!AW21)/AW20,0)</f>
        <v>0</v>
      </c>
      <c r="AX21" s="3">
        <f>+IFERROR((AW20*AW21+'Monthly Reserve Generation'!AX20*'Monthly Reserve Generation'!AX21-'Stoping Schedule'!AX20*'Stoping Schedule'!AX21)/AX20,0)</f>
        <v>0</v>
      </c>
      <c r="AY21" s="3">
        <f>+IFERROR((AX20*AX21+'Monthly Reserve Generation'!AY20*'Monthly Reserve Generation'!AY21-'Stoping Schedule'!AY20*'Stoping Schedule'!AY21)/AY20,0)</f>
        <v>0</v>
      </c>
      <c r="AZ21" s="3">
        <f>+IFERROR((AY20*AY21+'Monthly Reserve Generation'!AZ20*'Monthly Reserve Generation'!AZ21-'Stoping Schedule'!AZ20*'Stoping Schedule'!AZ21)/AZ20,0)</f>
        <v>0</v>
      </c>
      <c r="BA21" s="3">
        <f>+IFERROR((AZ20*AZ21+'Monthly Reserve Generation'!BA20*'Monthly Reserve Generation'!BA21-'Stoping Schedule'!BA20*'Stoping Schedule'!BA21)/BA20,0)</f>
        <v>0</v>
      </c>
      <c r="BB21" s="3">
        <f>+IFERROR((BA20*BA21+'Monthly Reserve Generation'!BB20*'Monthly Reserve Generation'!BB21-'Stoping Schedule'!BB20*'Stoping Schedule'!BB21)/BB20,0)</f>
        <v>0</v>
      </c>
      <c r="BC21" s="3">
        <f>+IFERROR((BB20*BB21+'Monthly Reserve Generation'!BC20*'Monthly Reserve Generation'!BC21-'Stoping Schedule'!BC20*'Stoping Schedule'!BC21)/BC20,0)</f>
        <v>0</v>
      </c>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row>
    <row r="22" spans="1:123" outlineLevel="1" x14ac:dyDescent="0.3">
      <c r="A22" t="s">
        <v>157</v>
      </c>
      <c r="B22" t="s">
        <v>163</v>
      </c>
      <c r="C22" t="s">
        <v>3</v>
      </c>
      <c r="D22" s="3">
        <f>+'Monthly Reserve Generation'!D22-'Stoping Schedule'!D22</f>
        <v>0</v>
      </c>
      <c r="E22" s="3">
        <f>IF((D22+'Monthly Reserve Generation'!E22-'Stoping Schedule'!E22)&gt;1,(D22+'Monthly Reserve Generation'!E22-'Stoping Schedule'!E22),0)</f>
        <v>0</v>
      </c>
      <c r="F22" s="3">
        <f>IF((E22+'Monthly Reserve Generation'!F22-'Stoping Schedule'!F22)&gt;1,(E22+'Monthly Reserve Generation'!F22-'Stoping Schedule'!F22),0)</f>
        <v>0</v>
      </c>
      <c r="G22" s="3">
        <f>IF((F22+'Monthly Reserve Generation'!G22-'Stoping Schedule'!G22)&gt;1,(F22+'Monthly Reserve Generation'!G22-'Stoping Schedule'!G22),0)</f>
        <v>0</v>
      </c>
      <c r="H22" s="3">
        <f>IF((G22+'Monthly Reserve Generation'!H22-'Stoping Schedule'!H22)&gt;1,(G22+'Monthly Reserve Generation'!H22-'Stoping Schedule'!H22),0)</f>
        <v>0</v>
      </c>
      <c r="I22" s="3">
        <f>IF((H22+'Monthly Reserve Generation'!I22-'Stoping Schedule'!I22)&gt;1,(H22+'Monthly Reserve Generation'!I22-'Stoping Schedule'!I22),0)</f>
        <v>0</v>
      </c>
      <c r="J22" s="3">
        <f>IF((I22+'Monthly Reserve Generation'!J22-'Stoping Schedule'!J22)&gt;1,(I22+'Monthly Reserve Generation'!J22-'Stoping Schedule'!J22),0)</f>
        <v>0</v>
      </c>
      <c r="K22" s="3">
        <f>IF((J22+'Monthly Reserve Generation'!K22-'Stoping Schedule'!K22)&gt;1,(J22+'Monthly Reserve Generation'!K22-'Stoping Schedule'!K22),0)</f>
        <v>0</v>
      </c>
      <c r="L22" s="3">
        <f>IF((K22+'Monthly Reserve Generation'!L22-'Stoping Schedule'!L22)&gt;1,(K22+'Monthly Reserve Generation'!L22-'Stoping Schedule'!L22),0)</f>
        <v>0</v>
      </c>
      <c r="M22" s="3">
        <f>IF((L22+'Monthly Reserve Generation'!M22-'Stoping Schedule'!M22)&gt;1,(L22+'Monthly Reserve Generation'!M22-'Stoping Schedule'!M22),0)</f>
        <v>0</v>
      </c>
      <c r="N22" s="3">
        <f>IF((M22+'Monthly Reserve Generation'!N22-'Stoping Schedule'!N22)&gt;1,(M22+'Monthly Reserve Generation'!N22-'Stoping Schedule'!N22),0)</f>
        <v>0</v>
      </c>
      <c r="O22" s="3">
        <f>IF((N22+'Monthly Reserve Generation'!O22-'Stoping Schedule'!O22)&gt;1,(N22+'Monthly Reserve Generation'!O22-'Stoping Schedule'!O22),0)</f>
        <v>0</v>
      </c>
      <c r="P22" s="3">
        <f>IF((O22+'Monthly Reserve Generation'!P22-'Stoping Schedule'!P22)&gt;1,(O22+'Monthly Reserve Generation'!P22-'Stoping Schedule'!P22),0)</f>
        <v>0</v>
      </c>
      <c r="Q22" s="3">
        <f>IF((P22+'Monthly Reserve Generation'!Q22-'Stoping Schedule'!Q22)&gt;1,(P22+'Monthly Reserve Generation'!Q22-'Stoping Schedule'!Q22),0)</f>
        <v>3101</v>
      </c>
      <c r="R22" s="3">
        <f>IF((Q22+'Monthly Reserve Generation'!R22-'Stoping Schedule'!R22)&gt;1,(Q22+'Monthly Reserve Generation'!R22-'Stoping Schedule'!R22),0)</f>
        <v>3101</v>
      </c>
      <c r="S22" s="3">
        <f>IF((R22+'Monthly Reserve Generation'!S22-'Stoping Schedule'!S22)&gt;1,(R22+'Monthly Reserve Generation'!S22-'Stoping Schedule'!S22),0)</f>
        <v>2843</v>
      </c>
      <c r="T22" s="3">
        <f>IF((S22+'Monthly Reserve Generation'!T22-'Stoping Schedule'!T22)&gt;1,(S22+'Monthly Reserve Generation'!T22-'Stoping Schedule'!T22),0)</f>
        <v>1045</v>
      </c>
      <c r="U22" s="3">
        <f>IF((T22+'Monthly Reserve Generation'!U22-'Stoping Schedule'!U22)&gt;1,(T22+'Monthly Reserve Generation'!U22-'Stoping Schedule'!U22),0)</f>
        <v>0</v>
      </c>
      <c r="V22" s="3">
        <f>IF((U22+'Monthly Reserve Generation'!V22-'Stoping Schedule'!V22)&gt;1,(U22+'Monthly Reserve Generation'!V22-'Stoping Schedule'!V22),0)</f>
        <v>0</v>
      </c>
      <c r="W22" s="3">
        <f>IF((V22+'Monthly Reserve Generation'!W22-'Stoping Schedule'!W22)&gt;1,(V22+'Monthly Reserve Generation'!W22-'Stoping Schedule'!W22),0)</f>
        <v>0</v>
      </c>
      <c r="X22" s="3">
        <f>IF((W22+'Monthly Reserve Generation'!X22-'Stoping Schedule'!X22)&gt;1,(W22+'Monthly Reserve Generation'!X22-'Stoping Schedule'!X22),0)</f>
        <v>0</v>
      </c>
      <c r="Y22" s="3">
        <f>IF((X22+'Monthly Reserve Generation'!Y22-'Stoping Schedule'!Y22)&gt;1,(X22+'Monthly Reserve Generation'!Y22-'Stoping Schedule'!Y22),0)</f>
        <v>0</v>
      </c>
      <c r="Z22" s="3">
        <f>IF((Y22+'Monthly Reserve Generation'!Z22-'Stoping Schedule'!Z22)&gt;1,(Y22+'Monthly Reserve Generation'!Z22-'Stoping Schedule'!Z22),0)</f>
        <v>0</v>
      </c>
      <c r="AA22" s="3">
        <f>IF((Z22+'Monthly Reserve Generation'!AA22-'Stoping Schedule'!AA22)&gt;1,(Z22+'Monthly Reserve Generation'!AA22-'Stoping Schedule'!AA22),0)</f>
        <v>0</v>
      </c>
      <c r="AB22" s="3">
        <f>IF((AA22+'Monthly Reserve Generation'!AB22-'Stoping Schedule'!AB22)&gt;1,(AA22+'Monthly Reserve Generation'!AB22-'Stoping Schedule'!AB22),0)</f>
        <v>0</v>
      </c>
      <c r="AC22" s="3">
        <f>IF((AB22+'Monthly Reserve Generation'!AC22-'Stoping Schedule'!AC22)&gt;1,(AB22+'Monthly Reserve Generation'!AC22-'Stoping Schedule'!AC22),0)</f>
        <v>0</v>
      </c>
      <c r="AD22" s="3">
        <f>IF((AC22+'Monthly Reserve Generation'!AD22-'Stoping Schedule'!AD22)&gt;1,(AC22+'Monthly Reserve Generation'!AD22-'Stoping Schedule'!AD22),0)</f>
        <v>0</v>
      </c>
      <c r="AE22" s="3">
        <f>IF((AD22+'Monthly Reserve Generation'!AE22-'Stoping Schedule'!AE22)&gt;1,(AD22+'Monthly Reserve Generation'!AE22-'Stoping Schedule'!AE22),0)</f>
        <v>0</v>
      </c>
      <c r="AF22" s="3">
        <f>IF((AE22+'Monthly Reserve Generation'!AF22-'Stoping Schedule'!AF22)&gt;1,(AE22+'Monthly Reserve Generation'!AF22-'Stoping Schedule'!AF22),0)</f>
        <v>0</v>
      </c>
      <c r="AG22" s="3">
        <f>IF((AF22+'Monthly Reserve Generation'!AG22-'Stoping Schedule'!AG22)&gt;1,(AF22+'Monthly Reserve Generation'!AG22-'Stoping Schedule'!AG22),0)</f>
        <v>0</v>
      </c>
      <c r="AH22" s="3">
        <f>IF((AG22+'Monthly Reserve Generation'!AH22-'Stoping Schedule'!AH22)&gt;1,(AG22+'Monthly Reserve Generation'!AH22-'Stoping Schedule'!AH22),0)</f>
        <v>0</v>
      </c>
      <c r="AI22" s="3">
        <f>IF((AH22+'Monthly Reserve Generation'!AI22-'Stoping Schedule'!AI22)&gt;1,(AH22+'Monthly Reserve Generation'!AI22-'Stoping Schedule'!AI22),0)</f>
        <v>0</v>
      </c>
      <c r="AJ22" s="3">
        <f>IF((AI22+'Monthly Reserve Generation'!AJ22-'Stoping Schedule'!AJ22)&gt;1,(AI22+'Monthly Reserve Generation'!AJ22-'Stoping Schedule'!AJ22),0)</f>
        <v>0</v>
      </c>
      <c r="AK22" s="3">
        <f>IF((AJ22+'Monthly Reserve Generation'!AK22-'Stoping Schedule'!AK22)&gt;1,(AJ22+'Monthly Reserve Generation'!AK22-'Stoping Schedule'!AK22),0)</f>
        <v>0</v>
      </c>
      <c r="AL22" s="3">
        <f>IF((AK22+'Monthly Reserve Generation'!AL22-'Stoping Schedule'!AL22)&gt;1,(AK22+'Monthly Reserve Generation'!AL22-'Stoping Schedule'!AL22),0)</f>
        <v>0</v>
      </c>
      <c r="AM22" s="3">
        <f>IF((AL22+'Monthly Reserve Generation'!AM22-'Stoping Schedule'!AM22)&gt;1,(AL22+'Monthly Reserve Generation'!AM22-'Stoping Schedule'!AM22),0)</f>
        <v>0</v>
      </c>
      <c r="AN22" s="3">
        <f>IF((AM22+'Monthly Reserve Generation'!AN22-'Stoping Schedule'!AN22)&gt;1,(AM22+'Monthly Reserve Generation'!AN22-'Stoping Schedule'!AN22),0)</f>
        <v>0</v>
      </c>
      <c r="AO22" s="3">
        <f>IF((AN22+'Monthly Reserve Generation'!AO22-'Stoping Schedule'!AO22)&gt;1,(AN22+'Monthly Reserve Generation'!AO22-'Stoping Schedule'!AO22),0)</f>
        <v>0</v>
      </c>
      <c r="AP22" s="3">
        <f>IF((AO22+'Monthly Reserve Generation'!AP22-'Stoping Schedule'!AP22)&gt;1,(AO22+'Monthly Reserve Generation'!AP22-'Stoping Schedule'!AP22),0)</f>
        <v>0</v>
      </c>
      <c r="AQ22" s="3">
        <f>IF((AP22+'Monthly Reserve Generation'!AQ22-'Stoping Schedule'!AQ22)&gt;1,(AP22+'Monthly Reserve Generation'!AQ22-'Stoping Schedule'!AQ22),0)</f>
        <v>0</v>
      </c>
      <c r="AR22" s="3">
        <f>IF((AQ22+'Monthly Reserve Generation'!AR22-'Stoping Schedule'!AR22)&gt;1,(AQ22+'Monthly Reserve Generation'!AR22-'Stoping Schedule'!AR22),0)</f>
        <v>0</v>
      </c>
      <c r="AS22" s="3">
        <f>IF((AR22+'Monthly Reserve Generation'!AS22-'Stoping Schedule'!AS22)&gt;1,(AR22+'Monthly Reserve Generation'!AS22-'Stoping Schedule'!AS22),0)</f>
        <v>0</v>
      </c>
      <c r="AT22" s="3">
        <f>IF((AS22+'Monthly Reserve Generation'!AT22-'Stoping Schedule'!AT22)&gt;1,(AS22+'Monthly Reserve Generation'!AT22-'Stoping Schedule'!AT22),0)</f>
        <v>0</v>
      </c>
      <c r="AU22" s="3">
        <f>IF((AT22+'Monthly Reserve Generation'!AU22-'Stoping Schedule'!AU22)&gt;1,(AT22+'Monthly Reserve Generation'!AU22-'Stoping Schedule'!AU22),0)</f>
        <v>0</v>
      </c>
      <c r="AV22" s="3">
        <f>IF((AU22+'Monthly Reserve Generation'!AV22-'Stoping Schedule'!AV22)&gt;1,(AU22+'Monthly Reserve Generation'!AV22-'Stoping Schedule'!AV22),0)</f>
        <v>0</v>
      </c>
      <c r="AW22" s="3">
        <f>IF((AV22+'Monthly Reserve Generation'!AW22-'Stoping Schedule'!AW22)&gt;1,(AV22+'Monthly Reserve Generation'!AW22-'Stoping Schedule'!AW22),0)</f>
        <v>0</v>
      </c>
      <c r="AX22" s="3">
        <f>IF((AW22+'Monthly Reserve Generation'!AX22-'Stoping Schedule'!AX22)&gt;1,(AW22+'Monthly Reserve Generation'!AX22-'Stoping Schedule'!AX22),0)</f>
        <v>0</v>
      </c>
      <c r="AY22" s="3">
        <f>IF((AX22+'Monthly Reserve Generation'!AY22-'Stoping Schedule'!AY22)&gt;1,(AX22+'Monthly Reserve Generation'!AY22-'Stoping Schedule'!AY22),0)</f>
        <v>0</v>
      </c>
      <c r="AZ22" s="3">
        <f>IF((AY22+'Monthly Reserve Generation'!AZ22-'Stoping Schedule'!AZ22)&gt;1,(AY22+'Monthly Reserve Generation'!AZ22-'Stoping Schedule'!AZ22),0)</f>
        <v>0</v>
      </c>
      <c r="BA22" s="3">
        <f>IF((AZ22+'Monthly Reserve Generation'!BA22-'Stoping Schedule'!BA22)&gt;1,(AZ22+'Monthly Reserve Generation'!BA22-'Stoping Schedule'!BA22),0)</f>
        <v>0</v>
      </c>
      <c r="BB22" s="3">
        <f>IF((BA22+'Monthly Reserve Generation'!BB22-'Stoping Schedule'!BB22)&gt;1,(BA22+'Monthly Reserve Generation'!BB22-'Stoping Schedule'!BB22),0)</f>
        <v>0</v>
      </c>
      <c r="BC22" s="3">
        <f>IF((BB22+'Monthly Reserve Generation'!BC22-'Stoping Schedule'!BC22)&gt;1,(BB22+'Monthly Reserve Generation'!BC22-'Stoping Schedule'!BC22),0)</f>
        <v>0</v>
      </c>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row>
    <row r="23" spans="1:123" outlineLevel="1" x14ac:dyDescent="0.3">
      <c r="A23" t="s">
        <v>157</v>
      </c>
      <c r="B23" t="s">
        <v>163</v>
      </c>
      <c r="C23" t="s">
        <v>4</v>
      </c>
      <c r="D23" s="3">
        <f>+IFERROR(('Monthly Reserve Generation'!D22*'Monthly Reserve Generation'!D23-'Stoping Schedule'!D22*'Stoping Schedule'!D23)/D22,0)</f>
        <v>0</v>
      </c>
      <c r="E23" s="3">
        <f>+IFERROR((D22*D23+'Monthly Reserve Generation'!E22*'Monthly Reserve Generation'!E23-'Stoping Schedule'!E22*'Stoping Schedule'!E23)/E22,0)</f>
        <v>0</v>
      </c>
      <c r="F23" s="3">
        <f>+IFERROR((E22*E23+'Monthly Reserve Generation'!F22*'Monthly Reserve Generation'!F23-'Stoping Schedule'!F22*'Stoping Schedule'!F23)/F22,0)</f>
        <v>0</v>
      </c>
      <c r="G23" s="3">
        <f>+IFERROR((F22*F23+'Monthly Reserve Generation'!G22*'Monthly Reserve Generation'!G23-'Stoping Schedule'!G22*'Stoping Schedule'!G23)/G22,0)</f>
        <v>0</v>
      </c>
      <c r="H23" s="3">
        <f>+IFERROR((G22*G23+'Monthly Reserve Generation'!H22*'Monthly Reserve Generation'!H23-'Stoping Schedule'!H22*'Stoping Schedule'!H23)/H22,0)</f>
        <v>0</v>
      </c>
      <c r="I23" s="3">
        <f>+IFERROR((H22*H23+'Monthly Reserve Generation'!I22*'Monthly Reserve Generation'!I23-'Stoping Schedule'!I22*'Stoping Schedule'!I23)/I22,0)</f>
        <v>0</v>
      </c>
      <c r="J23" s="3">
        <f>+IFERROR((I22*I23+'Monthly Reserve Generation'!J22*'Monthly Reserve Generation'!J23-'Stoping Schedule'!J22*'Stoping Schedule'!J23)/J22,0)</f>
        <v>0</v>
      </c>
      <c r="K23" s="3">
        <f>+IFERROR((J22*J23+'Monthly Reserve Generation'!K22*'Monthly Reserve Generation'!K23-'Stoping Schedule'!K22*'Stoping Schedule'!K23)/K22,0)</f>
        <v>0</v>
      </c>
      <c r="L23" s="3">
        <f>+IFERROR((K22*K23+'Monthly Reserve Generation'!L22*'Monthly Reserve Generation'!L23-'Stoping Schedule'!L22*'Stoping Schedule'!L23)/L22,0)</f>
        <v>0</v>
      </c>
      <c r="M23" s="3">
        <f>+IFERROR((L22*L23+'Monthly Reserve Generation'!M22*'Monthly Reserve Generation'!M23-'Stoping Schedule'!M22*'Stoping Schedule'!M23)/M22,0)</f>
        <v>0</v>
      </c>
      <c r="N23" s="3">
        <f>+IFERROR((M22*M23+'Monthly Reserve Generation'!N22*'Monthly Reserve Generation'!N23-'Stoping Schedule'!N22*'Stoping Schedule'!N23)/N22,0)</f>
        <v>0</v>
      </c>
      <c r="O23" s="3">
        <f>+IFERROR((N22*N23+'Monthly Reserve Generation'!O22*'Monthly Reserve Generation'!O23-'Stoping Schedule'!O22*'Stoping Schedule'!O23)/O22,0)</f>
        <v>0</v>
      </c>
      <c r="P23" s="3">
        <f>+IFERROR((O22*O23+'Monthly Reserve Generation'!P22*'Monthly Reserve Generation'!P23-'Stoping Schedule'!P22*'Stoping Schedule'!P23)/P22,0)</f>
        <v>0</v>
      </c>
      <c r="Q23" s="3">
        <f>+IFERROR((P22*P23+'Monthly Reserve Generation'!Q22*'Monthly Reserve Generation'!Q23-'Stoping Schedule'!Q22*'Stoping Schedule'!Q23)/Q22,0)</f>
        <v>2.2000000000000002</v>
      </c>
      <c r="R23" s="3">
        <f>+IFERROR((Q22*Q23+'Monthly Reserve Generation'!R22*'Monthly Reserve Generation'!R23-'Stoping Schedule'!R22*'Stoping Schedule'!R23)/R22,0)</f>
        <v>2.2000000000000002</v>
      </c>
      <c r="S23" s="3">
        <f>+IFERROR((R22*R23+'Monthly Reserve Generation'!S22*'Monthly Reserve Generation'!S23-'Stoping Schedule'!S22*'Stoping Schedule'!S23)/S22,0)</f>
        <v>2.2000000000000002</v>
      </c>
      <c r="T23" s="3">
        <f>+IFERROR((S22*S23+'Monthly Reserve Generation'!T22*'Monthly Reserve Generation'!T23-'Stoping Schedule'!T22*'Stoping Schedule'!T23)/T22,0)</f>
        <v>2.2000000000000002</v>
      </c>
      <c r="U23" s="3">
        <f>+IFERROR((T22*T23+'Monthly Reserve Generation'!U22*'Monthly Reserve Generation'!U23-'Stoping Schedule'!U22*'Stoping Schedule'!U23)/U22,0)</f>
        <v>0</v>
      </c>
      <c r="V23" s="3">
        <f>+IFERROR((U22*U23+'Monthly Reserve Generation'!V22*'Monthly Reserve Generation'!V23-'Stoping Schedule'!V22*'Stoping Schedule'!V23)/V22,0)</f>
        <v>0</v>
      </c>
      <c r="W23" s="3">
        <f>+IFERROR((V22*V23+'Monthly Reserve Generation'!W22*'Monthly Reserve Generation'!W23-'Stoping Schedule'!W22*'Stoping Schedule'!W23)/W22,0)</f>
        <v>0</v>
      </c>
      <c r="X23" s="3">
        <f>+IFERROR((W22*W23+'Monthly Reserve Generation'!X22*'Monthly Reserve Generation'!X23-'Stoping Schedule'!X22*'Stoping Schedule'!X23)/X22,0)</f>
        <v>0</v>
      </c>
      <c r="Y23" s="3">
        <f>+IFERROR((X22*X23+'Monthly Reserve Generation'!Y22*'Monthly Reserve Generation'!Y23-'Stoping Schedule'!Y22*'Stoping Schedule'!Y23)/Y22,0)</f>
        <v>0</v>
      </c>
      <c r="Z23" s="3">
        <f>+IFERROR((Y22*Y23+'Monthly Reserve Generation'!Z22*'Monthly Reserve Generation'!Z23-'Stoping Schedule'!Z22*'Stoping Schedule'!Z23)/Z22,0)</f>
        <v>0</v>
      </c>
      <c r="AA23" s="3">
        <f>+IFERROR((Z22*Z23+'Monthly Reserve Generation'!AA22*'Monthly Reserve Generation'!AA23-'Stoping Schedule'!AA22*'Stoping Schedule'!AA23)/AA22,0)</f>
        <v>0</v>
      </c>
      <c r="AB23" s="3">
        <f>+IFERROR((AA22*AA23+'Monthly Reserve Generation'!AB22*'Monthly Reserve Generation'!AB23-'Stoping Schedule'!AB22*'Stoping Schedule'!AB23)/AB22,0)</f>
        <v>0</v>
      </c>
      <c r="AC23" s="3">
        <f>+IFERROR((AB22*AB23+'Monthly Reserve Generation'!AC22*'Monthly Reserve Generation'!AC23-'Stoping Schedule'!AC22*'Stoping Schedule'!AC23)/AC22,0)</f>
        <v>0</v>
      </c>
      <c r="AD23" s="3">
        <f>+IFERROR((AC22*AC23+'Monthly Reserve Generation'!AD22*'Monthly Reserve Generation'!AD23-'Stoping Schedule'!AD22*'Stoping Schedule'!AD23)/AD22,0)</f>
        <v>0</v>
      </c>
      <c r="AE23" s="3">
        <f>+IFERROR((AD22*AD23+'Monthly Reserve Generation'!AE22*'Monthly Reserve Generation'!AE23-'Stoping Schedule'!AE22*'Stoping Schedule'!AE23)/AE22,0)</f>
        <v>0</v>
      </c>
      <c r="AF23" s="3">
        <f>+IFERROR((AE22*AE23+'Monthly Reserve Generation'!AF22*'Monthly Reserve Generation'!AF23-'Stoping Schedule'!AF22*'Stoping Schedule'!AF23)/AF22,0)</f>
        <v>0</v>
      </c>
      <c r="AG23" s="3">
        <f>+IFERROR((AF22*AF23+'Monthly Reserve Generation'!AG22*'Monthly Reserve Generation'!AG23-'Stoping Schedule'!AG22*'Stoping Schedule'!AG23)/AG22,0)</f>
        <v>0</v>
      </c>
      <c r="AH23" s="3">
        <f>+IFERROR((AG22*AG23+'Monthly Reserve Generation'!AH22*'Monthly Reserve Generation'!AH23-'Stoping Schedule'!AH22*'Stoping Schedule'!AH23)/AH22,0)</f>
        <v>0</v>
      </c>
      <c r="AI23" s="3">
        <f>+IFERROR((AH22*AH23+'Monthly Reserve Generation'!AI22*'Monthly Reserve Generation'!AI23-'Stoping Schedule'!AI22*'Stoping Schedule'!AI23)/AI22,0)</f>
        <v>0</v>
      </c>
      <c r="AJ23" s="3">
        <f>+IFERROR((AI22*AI23+'Monthly Reserve Generation'!AJ22*'Monthly Reserve Generation'!AJ23-'Stoping Schedule'!AJ22*'Stoping Schedule'!AJ23)/AJ22,0)</f>
        <v>0</v>
      </c>
      <c r="AK23" s="3">
        <f>+IFERROR((AJ22*AJ23+'Monthly Reserve Generation'!AK22*'Monthly Reserve Generation'!AK23-'Stoping Schedule'!AK22*'Stoping Schedule'!AK23)/AK22,0)</f>
        <v>0</v>
      </c>
      <c r="AL23" s="3">
        <f>+IFERROR((AK22*AK23+'Monthly Reserve Generation'!AL22*'Monthly Reserve Generation'!AL23-'Stoping Schedule'!AL22*'Stoping Schedule'!AL23)/AL22,0)</f>
        <v>0</v>
      </c>
      <c r="AM23" s="3">
        <f>+IFERROR((AL22*AL23+'Monthly Reserve Generation'!AM22*'Monthly Reserve Generation'!AM23-'Stoping Schedule'!AM22*'Stoping Schedule'!AM23)/AM22,0)</f>
        <v>0</v>
      </c>
      <c r="AN23" s="3">
        <f>+IFERROR((AM22*AM23+'Monthly Reserve Generation'!AN22*'Monthly Reserve Generation'!AN23-'Stoping Schedule'!AN22*'Stoping Schedule'!AN23)/AN22,0)</f>
        <v>0</v>
      </c>
      <c r="AO23" s="3">
        <f>+IFERROR((AN22*AN23+'Monthly Reserve Generation'!AO22*'Monthly Reserve Generation'!AO23-'Stoping Schedule'!AO22*'Stoping Schedule'!AO23)/AO22,0)</f>
        <v>0</v>
      </c>
      <c r="AP23" s="3">
        <f>+IFERROR((AO22*AO23+'Monthly Reserve Generation'!AP22*'Monthly Reserve Generation'!AP23-'Stoping Schedule'!AP22*'Stoping Schedule'!AP23)/AP22,0)</f>
        <v>0</v>
      </c>
      <c r="AQ23" s="3">
        <f>+IFERROR((AP22*AP23+'Monthly Reserve Generation'!AQ22*'Monthly Reserve Generation'!AQ23-'Stoping Schedule'!AQ22*'Stoping Schedule'!AQ23)/AQ22,0)</f>
        <v>0</v>
      </c>
      <c r="AR23" s="3">
        <f>+IFERROR((AQ22*AQ23+'Monthly Reserve Generation'!AR22*'Monthly Reserve Generation'!AR23-'Stoping Schedule'!AR22*'Stoping Schedule'!AR23)/AR22,0)</f>
        <v>0</v>
      </c>
      <c r="AS23" s="3">
        <f>+IFERROR((AR22*AR23+'Monthly Reserve Generation'!AS22*'Monthly Reserve Generation'!AS23-'Stoping Schedule'!AS22*'Stoping Schedule'!AS23)/AS22,0)</f>
        <v>0</v>
      </c>
      <c r="AT23" s="3">
        <f>+IFERROR((AS22*AS23+'Monthly Reserve Generation'!AT22*'Monthly Reserve Generation'!AT23-'Stoping Schedule'!AT22*'Stoping Schedule'!AT23)/AT22,0)</f>
        <v>0</v>
      </c>
      <c r="AU23" s="3">
        <f>+IFERROR((AT22*AT23+'Monthly Reserve Generation'!AU22*'Monthly Reserve Generation'!AU23-'Stoping Schedule'!AU22*'Stoping Schedule'!AU23)/AU22,0)</f>
        <v>0</v>
      </c>
      <c r="AV23" s="3">
        <f>+IFERROR((AU22*AU23+'Monthly Reserve Generation'!AV22*'Monthly Reserve Generation'!AV23-'Stoping Schedule'!AV22*'Stoping Schedule'!AV23)/AV22,0)</f>
        <v>0</v>
      </c>
      <c r="AW23" s="3">
        <f>+IFERROR((AV22*AV23+'Monthly Reserve Generation'!AW22*'Monthly Reserve Generation'!AW23-'Stoping Schedule'!AW22*'Stoping Schedule'!AW23)/AW22,0)</f>
        <v>0</v>
      </c>
      <c r="AX23" s="3">
        <f>+IFERROR((AW22*AW23+'Monthly Reserve Generation'!AX22*'Monthly Reserve Generation'!AX23-'Stoping Schedule'!AX22*'Stoping Schedule'!AX23)/AX22,0)</f>
        <v>0</v>
      </c>
      <c r="AY23" s="3">
        <f>+IFERROR((AX22*AX23+'Monthly Reserve Generation'!AY22*'Monthly Reserve Generation'!AY23-'Stoping Schedule'!AY22*'Stoping Schedule'!AY23)/AY22,0)</f>
        <v>0</v>
      </c>
      <c r="AZ23" s="3">
        <f>+IFERROR((AY22*AY23+'Monthly Reserve Generation'!AZ22*'Monthly Reserve Generation'!AZ23-'Stoping Schedule'!AZ22*'Stoping Schedule'!AZ23)/AZ22,0)</f>
        <v>0</v>
      </c>
      <c r="BA23" s="3">
        <f>+IFERROR((AZ22*AZ23+'Monthly Reserve Generation'!BA22*'Monthly Reserve Generation'!BA23-'Stoping Schedule'!BA22*'Stoping Schedule'!BA23)/BA22,0)</f>
        <v>0</v>
      </c>
      <c r="BB23" s="3">
        <f>+IFERROR((BA22*BA23+'Monthly Reserve Generation'!BB22*'Monthly Reserve Generation'!BB23-'Stoping Schedule'!BB22*'Stoping Schedule'!BB23)/BB22,0)</f>
        <v>0</v>
      </c>
      <c r="BC23" s="3">
        <f>+IFERROR((BB22*BB23+'Monthly Reserve Generation'!BC22*'Monthly Reserve Generation'!BC23-'Stoping Schedule'!BC22*'Stoping Schedule'!BC23)/BC22,0)</f>
        <v>0</v>
      </c>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row>
    <row r="24" spans="1:123" outlineLevel="1" x14ac:dyDescent="0.3">
      <c r="A24" t="s">
        <v>157</v>
      </c>
      <c r="B24" t="s">
        <v>164</v>
      </c>
      <c r="C24" t="s">
        <v>3</v>
      </c>
      <c r="D24" s="3">
        <f>+'Monthly Reserve Generation'!D24-'Stoping Schedule'!D24</f>
        <v>0</v>
      </c>
      <c r="E24" s="3">
        <f>IF((D24+'Monthly Reserve Generation'!E24-'Stoping Schedule'!E24)&gt;1,(D24+'Monthly Reserve Generation'!E24-'Stoping Schedule'!E24),0)</f>
        <v>0</v>
      </c>
      <c r="F24" s="3">
        <f>IF((E24+'Monthly Reserve Generation'!F24-'Stoping Schedule'!F24)&gt;1,(E24+'Monthly Reserve Generation'!F24-'Stoping Schedule'!F24),0)</f>
        <v>0</v>
      </c>
      <c r="G24" s="3">
        <f>IF((F24+'Monthly Reserve Generation'!G24-'Stoping Schedule'!G24)&gt;1,(F24+'Monthly Reserve Generation'!G24-'Stoping Schedule'!G24),0)</f>
        <v>0</v>
      </c>
      <c r="H24" s="3">
        <f>IF((G24+'Monthly Reserve Generation'!H24-'Stoping Schedule'!H24)&gt;1,(G24+'Monthly Reserve Generation'!H24-'Stoping Schedule'!H24),0)</f>
        <v>0</v>
      </c>
      <c r="I24" s="3">
        <f>IF((H24+'Monthly Reserve Generation'!I24-'Stoping Schedule'!I24)&gt;1,(H24+'Monthly Reserve Generation'!I24-'Stoping Schedule'!I24),0)</f>
        <v>0</v>
      </c>
      <c r="J24" s="3">
        <f>IF((I24+'Monthly Reserve Generation'!J24-'Stoping Schedule'!J24)&gt;1,(I24+'Monthly Reserve Generation'!J24-'Stoping Schedule'!J24),0)</f>
        <v>0</v>
      </c>
      <c r="K24" s="3">
        <f>IF((J24+'Monthly Reserve Generation'!K24-'Stoping Schedule'!K24)&gt;1,(J24+'Monthly Reserve Generation'!K24-'Stoping Schedule'!K24),0)</f>
        <v>0</v>
      </c>
      <c r="L24" s="3">
        <f>IF((K24+'Monthly Reserve Generation'!L24-'Stoping Schedule'!L24)&gt;1,(K24+'Monthly Reserve Generation'!L24-'Stoping Schedule'!L24),0)</f>
        <v>0</v>
      </c>
      <c r="M24" s="3">
        <f>IF((L24+'Monthly Reserve Generation'!M24-'Stoping Schedule'!M24)&gt;1,(L24+'Monthly Reserve Generation'!M24-'Stoping Schedule'!M24),0)</f>
        <v>0</v>
      </c>
      <c r="N24" s="3">
        <f>IF((M24+'Monthly Reserve Generation'!N24-'Stoping Schedule'!N24)&gt;1,(M24+'Monthly Reserve Generation'!N24-'Stoping Schedule'!N24),0)</f>
        <v>0</v>
      </c>
      <c r="O24" s="3">
        <f>IF((N24+'Monthly Reserve Generation'!O24-'Stoping Schedule'!O24)&gt;1,(N24+'Monthly Reserve Generation'!O24-'Stoping Schedule'!O24),0)</f>
        <v>0</v>
      </c>
      <c r="P24" s="3">
        <f>IF((O24+'Monthly Reserve Generation'!P24-'Stoping Schedule'!P24)&gt;1,(O24+'Monthly Reserve Generation'!P24-'Stoping Schedule'!P24),0)</f>
        <v>0</v>
      </c>
      <c r="Q24" s="3">
        <f>IF((P24+'Monthly Reserve Generation'!Q24-'Stoping Schedule'!Q24)&gt;1,(P24+'Monthly Reserve Generation'!Q24-'Stoping Schedule'!Q24),0)</f>
        <v>0</v>
      </c>
      <c r="R24" s="3">
        <f>IF((Q24+'Monthly Reserve Generation'!R24-'Stoping Schedule'!R24)&gt;1,(Q24+'Monthly Reserve Generation'!R24-'Stoping Schedule'!R24),0)</f>
        <v>14789</v>
      </c>
      <c r="S24" s="3">
        <f>IF((R24+'Monthly Reserve Generation'!S24-'Stoping Schedule'!S24)&gt;1,(R24+'Monthly Reserve Generation'!S24-'Stoping Schedule'!S24),0)</f>
        <v>14789</v>
      </c>
      <c r="T24" s="3">
        <f>IF((S24+'Monthly Reserve Generation'!T24-'Stoping Schedule'!T24)&gt;1,(S24+'Monthly Reserve Generation'!T24-'Stoping Schedule'!T24),0)</f>
        <v>13443</v>
      </c>
      <c r="U24" s="3">
        <f>IF((T24+'Monthly Reserve Generation'!U24-'Stoping Schedule'!U24)&gt;1,(T24+'Monthly Reserve Generation'!U24-'Stoping Schedule'!U24),0)</f>
        <v>10522</v>
      </c>
      <c r="V24" s="3">
        <f>IF((U24+'Monthly Reserve Generation'!V24-'Stoping Schedule'!V24)&gt;1,(U24+'Monthly Reserve Generation'!V24-'Stoping Schedule'!V24),0)</f>
        <v>7489</v>
      </c>
      <c r="W24" s="3">
        <f>IF((V24+'Monthly Reserve Generation'!W24-'Stoping Schedule'!W24)&gt;1,(V24+'Monthly Reserve Generation'!W24-'Stoping Schedule'!W24),0)</f>
        <v>4680</v>
      </c>
      <c r="X24" s="3">
        <f>IF((W24+'Monthly Reserve Generation'!X24-'Stoping Schedule'!X24)&gt;1,(W24+'Monthly Reserve Generation'!X24-'Stoping Schedule'!X24),0)</f>
        <v>1984</v>
      </c>
      <c r="Y24" s="3">
        <f>IF((X24+'Monthly Reserve Generation'!Y24-'Stoping Schedule'!Y24)&gt;1,(X24+'Monthly Reserve Generation'!Y24-'Stoping Schedule'!Y24),0)</f>
        <v>0</v>
      </c>
      <c r="Z24" s="3">
        <f>IF((Y24+'Monthly Reserve Generation'!Z24-'Stoping Schedule'!Z24)&gt;1,(Y24+'Monthly Reserve Generation'!Z24-'Stoping Schedule'!Z24),0)</f>
        <v>0</v>
      </c>
      <c r="AA24" s="3">
        <f>IF((Z24+'Monthly Reserve Generation'!AA24-'Stoping Schedule'!AA24)&gt;1,(Z24+'Monthly Reserve Generation'!AA24-'Stoping Schedule'!AA24),0)</f>
        <v>0</v>
      </c>
      <c r="AB24" s="3">
        <f>IF((AA24+'Monthly Reserve Generation'!AB24-'Stoping Schedule'!AB24)&gt;1,(AA24+'Monthly Reserve Generation'!AB24-'Stoping Schedule'!AB24),0)</f>
        <v>0</v>
      </c>
      <c r="AC24" s="3">
        <f>IF((AB24+'Monthly Reserve Generation'!AC24-'Stoping Schedule'!AC24)&gt;1,(AB24+'Monthly Reserve Generation'!AC24-'Stoping Schedule'!AC24),0)</f>
        <v>0</v>
      </c>
      <c r="AD24" s="3">
        <f>IF((AC24+'Monthly Reserve Generation'!AD24-'Stoping Schedule'!AD24)&gt;1,(AC24+'Monthly Reserve Generation'!AD24-'Stoping Schedule'!AD24),0)</f>
        <v>0</v>
      </c>
      <c r="AE24" s="3">
        <f>IF((AD24+'Monthly Reserve Generation'!AE24-'Stoping Schedule'!AE24)&gt;1,(AD24+'Monthly Reserve Generation'!AE24-'Stoping Schedule'!AE24),0)</f>
        <v>0</v>
      </c>
      <c r="AF24" s="3">
        <f>IF((AE24+'Monthly Reserve Generation'!AF24-'Stoping Schedule'!AF24)&gt;1,(AE24+'Monthly Reserve Generation'!AF24-'Stoping Schedule'!AF24),0)</f>
        <v>0</v>
      </c>
      <c r="AG24" s="3">
        <f>IF((AF24+'Monthly Reserve Generation'!AG24-'Stoping Schedule'!AG24)&gt;1,(AF24+'Monthly Reserve Generation'!AG24-'Stoping Schedule'!AG24),0)</f>
        <v>0</v>
      </c>
      <c r="AH24" s="3">
        <f>IF((AG24+'Monthly Reserve Generation'!AH24-'Stoping Schedule'!AH24)&gt;1,(AG24+'Monthly Reserve Generation'!AH24-'Stoping Schedule'!AH24),0)</f>
        <v>0</v>
      </c>
      <c r="AI24" s="3">
        <f>IF((AH24+'Monthly Reserve Generation'!AI24-'Stoping Schedule'!AI24)&gt;1,(AH24+'Monthly Reserve Generation'!AI24-'Stoping Schedule'!AI24),0)</f>
        <v>0</v>
      </c>
      <c r="AJ24" s="3">
        <f>IF((AI24+'Monthly Reserve Generation'!AJ24-'Stoping Schedule'!AJ24)&gt;1,(AI24+'Monthly Reserve Generation'!AJ24-'Stoping Schedule'!AJ24),0)</f>
        <v>0</v>
      </c>
      <c r="AK24" s="3">
        <f>IF((AJ24+'Monthly Reserve Generation'!AK24-'Stoping Schedule'!AK24)&gt;1,(AJ24+'Monthly Reserve Generation'!AK24-'Stoping Schedule'!AK24),0)</f>
        <v>0</v>
      </c>
      <c r="AL24" s="3">
        <f>IF((AK24+'Monthly Reserve Generation'!AL24-'Stoping Schedule'!AL24)&gt;1,(AK24+'Monthly Reserve Generation'!AL24-'Stoping Schedule'!AL24),0)</f>
        <v>0</v>
      </c>
      <c r="AM24" s="3">
        <f>IF((AL24+'Monthly Reserve Generation'!AM24-'Stoping Schedule'!AM24)&gt;1,(AL24+'Monthly Reserve Generation'!AM24-'Stoping Schedule'!AM24),0)</f>
        <v>0</v>
      </c>
      <c r="AN24" s="3">
        <f>IF((AM24+'Monthly Reserve Generation'!AN24-'Stoping Schedule'!AN24)&gt;1,(AM24+'Monthly Reserve Generation'!AN24-'Stoping Schedule'!AN24),0)</f>
        <v>0</v>
      </c>
      <c r="AO24" s="3">
        <f>IF((AN24+'Monthly Reserve Generation'!AO24-'Stoping Schedule'!AO24)&gt;1,(AN24+'Monthly Reserve Generation'!AO24-'Stoping Schedule'!AO24),0)</f>
        <v>0</v>
      </c>
      <c r="AP24" s="3">
        <f>IF((AO24+'Monthly Reserve Generation'!AP24-'Stoping Schedule'!AP24)&gt;1,(AO24+'Monthly Reserve Generation'!AP24-'Stoping Schedule'!AP24),0)</f>
        <v>0</v>
      </c>
      <c r="AQ24" s="3">
        <f>IF((AP24+'Monthly Reserve Generation'!AQ24-'Stoping Schedule'!AQ24)&gt;1,(AP24+'Monthly Reserve Generation'!AQ24-'Stoping Schedule'!AQ24),0)</f>
        <v>0</v>
      </c>
      <c r="AR24" s="3">
        <f>IF((AQ24+'Monthly Reserve Generation'!AR24-'Stoping Schedule'!AR24)&gt;1,(AQ24+'Monthly Reserve Generation'!AR24-'Stoping Schedule'!AR24),0)</f>
        <v>0</v>
      </c>
      <c r="AS24" s="3">
        <f>IF((AR24+'Monthly Reserve Generation'!AS24-'Stoping Schedule'!AS24)&gt;1,(AR24+'Monthly Reserve Generation'!AS24-'Stoping Schedule'!AS24),0)</f>
        <v>0</v>
      </c>
      <c r="AT24" s="3">
        <f>IF((AS24+'Monthly Reserve Generation'!AT24-'Stoping Schedule'!AT24)&gt;1,(AS24+'Monthly Reserve Generation'!AT24-'Stoping Schedule'!AT24),0)</f>
        <v>0</v>
      </c>
      <c r="AU24" s="3">
        <f>IF((AT24+'Monthly Reserve Generation'!AU24-'Stoping Schedule'!AU24)&gt;1,(AT24+'Monthly Reserve Generation'!AU24-'Stoping Schedule'!AU24),0)</f>
        <v>0</v>
      </c>
      <c r="AV24" s="3">
        <f>IF((AU24+'Monthly Reserve Generation'!AV24-'Stoping Schedule'!AV24)&gt;1,(AU24+'Monthly Reserve Generation'!AV24-'Stoping Schedule'!AV24),0)</f>
        <v>0</v>
      </c>
      <c r="AW24" s="3">
        <f>IF((AV24+'Monthly Reserve Generation'!AW24-'Stoping Schedule'!AW24)&gt;1,(AV24+'Monthly Reserve Generation'!AW24-'Stoping Schedule'!AW24),0)</f>
        <v>0</v>
      </c>
      <c r="AX24" s="3">
        <f>IF((AW24+'Monthly Reserve Generation'!AX24-'Stoping Schedule'!AX24)&gt;1,(AW24+'Monthly Reserve Generation'!AX24-'Stoping Schedule'!AX24),0)</f>
        <v>0</v>
      </c>
      <c r="AY24" s="3">
        <f>IF((AX24+'Monthly Reserve Generation'!AY24-'Stoping Schedule'!AY24)&gt;1,(AX24+'Monthly Reserve Generation'!AY24-'Stoping Schedule'!AY24),0)</f>
        <v>0</v>
      </c>
      <c r="AZ24" s="3">
        <f>IF((AY24+'Monthly Reserve Generation'!AZ24-'Stoping Schedule'!AZ24)&gt;1,(AY24+'Monthly Reserve Generation'!AZ24-'Stoping Schedule'!AZ24),0)</f>
        <v>0</v>
      </c>
      <c r="BA24" s="3">
        <f>IF((AZ24+'Monthly Reserve Generation'!BA24-'Stoping Schedule'!BA24)&gt;1,(AZ24+'Monthly Reserve Generation'!BA24-'Stoping Schedule'!BA24),0)</f>
        <v>0</v>
      </c>
      <c r="BB24" s="3">
        <f>IF((BA24+'Monthly Reserve Generation'!BB24-'Stoping Schedule'!BB24)&gt;1,(BA24+'Monthly Reserve Generation'!BB24-'Stoping Schedule'!BB24),0)</f>
        <v>0</v>
      </c>
      <c r="BC24" s="3">
        <f>IF((BB24+'Monthly Reserve Generation'!BC24-'Stoping Schedule'!BC24)&gt;1,(BB24+'Monthly Reserve Generation'!BC24-'Stoping Schedule'!BC24),0)</f>
        <v>0</v>
      </c>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row>
    <row r="25" spans="1:123" outlineLevel="1" x14ac:dyDescent="0.3">
      <c r="A25" t="s">
        <v>157</v>
      </c>
      <c r="B25" t="s">
        <v>164</v>
      </c>
      <c r="C25" t="s">
        <v>4</v>
      </c>
      <c r="D25" s="3">
        <f>+IFERROR(('Monthly Reserve Generation'!D24*'Monthly Reserve Generation'!D25-'Stoping Schedule'!D24*'Stoping Schedule'!D25)/D24,0)</f>
        <v>0</v>
      </c>
      <c r="E25" s="3">
        <f>+IFERROR((D24*D25+'Monthly Reserve Generation'!E24*'Monthly Reserve Generation'!E25-'Stoping Schedule'!E24*'Stoping Schedule'!E25)/E24,0)</f>
        <v>0</v>
      </c>
      <c r="F25" s="3">
        <f>+IFERROR((E24*E25+'Monthly Reserve Generation'!F24*'Monthly Reserve Generation'!F25-'Stoping Schedule'!F24*'Stoping Schedule'!F25)/F24,0)</f>
        <v>0</v>
      </c>
      <c r="G25" s="3">
        <f>+IFERROR((F24*F25+'Monthly Reserve Generation'!G24*'Monthly Reserve Generation'!G25-'Stoping Schedule'!G24*'Stoping Schedule'!G25)/G24,0)</f>
        <v>0</v>
      </c>
      <c r="H25" s="3">
        <f>+IFERROR((G24*G25+'Monthly Reserve Generation'!H24*'Monthly Reserve Generation'!H25-'Stoping Schedule'!H24*'Stoping Schedule'!H25)/H24,0)</f>
        <v>0</v>
      </c>
      <c r="I25" s="3">
        <f>+IFERROR((H24*H25+'Monthly Reserve Generation'!I24*'Monthly Reserve Generation'!I25-'Stoping Schedule'!I24*'Stoping Schedule'!I25)/I24,0)</f>
        <v>0</v>
      </c>
      <c r="J25" s="3">
        <f>+IFERROR((I24*I25+'Monthly Reserve Generation'!J24*'Monthly Reserve Generation'!J25-'Stoping Schedule'!J24*'Stoping Schedule'!J25)/J24,0)</f>
        <v>0</v>
      </c>
      <c r="K25" s="3">
        <f>+IFERROR((J24*J25+'Monthly Reserve Generation'!K24*'Monthly Reserve Generation'!K25-'Stoping Schedule'!K24*'Stoping Schedule'!K25)/K24,0)</f>
        <v>0</v>
      </c>
      <c r="L25" s="3">
        <f>+IFERROR((K24*K25+'Monthly Reserve Generation'!L24*'Monthly Reserve Generation'!L25-'Stoping Schedule'!L24*'Stoping Schedule'!L25)/L24,0)</f>
        <v>0</v>
      </c>
      <c r="M25" s="3">
        <f>+IFERROR((L24*L25+'Monthly Reserve Generation'!M24*'Monthly Reserve Generation'!M25-'Stoping Schedule'!M24*'Stoping Schedule'!M25)/M24,0)</f>
        <v>0</v>
      </c>
      <c r="N25" s="3">
        <f>+IFERROR((M24*M25+'Monthly Reserve Generation'!N24*'Monthly Reserve Generation'!N25-'Stoping Schedule'!N24*'Stoping Schedule'!N25)/N24,0)</f>
        <v>0</v>
      </c>
      <c r="O25" s="3">
        <f>+IFERROR((N24*N25+'Monthly Reserve Generation'!O24*'Monthly Reserve Generation'!O25-'Stoping Schedule'!O24*'Stoping Schedule'!O25)/O24,0)</f>
        <v>0</v>
      </c>
      <c r="P25" s="3">
        <f>+IFERROR((O24*O25+'Monthly Reserve Generation'!P24*'Monthly Reserve Generation'!P25-'Stoping Schedule'!P24*'Stoping Schedule'!P25)/P24,0)</f>
        <v>0</v>
      </c>
      <c r="Q25" s="3">
        <f>+IFERROR((P24*P25+'Monthly Reserve Generation'!Q24*'Monthly Reserve Generation'!Q25-'Stoping Schedule'!Q24*'Stoping Schedule'!Q25)/Q24,0)</f>
        <v>0</v>
      </c>
      <c r="R25" s="3">
        <f>+IFERROR((Q24*Q25+'Monthly Reserve Generation'!R24*'Monthly Reserve Generation'!R25-'Stoping Schedule'!R24*'Stoping Schedule'!R25)/R24,0)</f>
        <v>2.5299999999999998</v>
      </c>
      <c r="S25" s="3">
        <f>+IFERROR((R24*R25+'Monthly Reserve Generation'!S24*'Monthly Reserve Generation'!S25-'Stoping Schedule'!S24*'Stoping Schedule'!S25)/S24,0)</f>
        <v>2.5299999999999998</v>
      </c>
      <c r="T25" s="3">
        <f>+IFERROR((S24*S25+'Monthly Reserve Generation'!T24*'Monthly Reserve Generation'!T25-'Stoping Schedule'!T24*'Stoping Schedule'!T25)/T24,0)</f>
        <v>2.5300000000000002</v>
      </c>
      <c r="U25" s="3">
        <f>+IFERROR((T24*T25+'Monthly Reserve Generation'!U24*'Monthly Reserve Generation'!U25-'Stoping Schedule'!U24*'Stoping Schedule'!U25)/U24,0)</f>
        <v>2.5300000000000002</v>
      </c>
      <c r="V25" s="3">
        <f>+IFERROR((U24*U25+'Monthly Reserve Generation'!V24*'Monthly Reserve Generation'!V25-'Stoping Schedule'!V24*'Stoping Schedule'!V25)/V24,0)</f>
        <v>2.5300000000000007</v>
      </c>
      <c r="W25" s="3">
        <f>+IFERROR((V24*V25+'Monthly Reserve Generation'!W24*'Monthly Reserve Generation'!W25-'Stoping Schedule'!W24*'Stoping Schedule'!W25)/W24,0)</f>
        <v>2.5300000000000011</v>
      </c>
      <c r="X25" s="3">
        <f>+IFERROR((W24*W25+'Monthly Reserve Generation'!X24*'Monthly Reserve Generation'!X25-'Stoping Schedule'!X24*'Stoping Schedule'!X25)/X24,0)</f>
        <v>2.5300000000000029</v>
      </c>
      <c r="Y25" s="3">
        <f>+IFERROR((X24*X25+'Monthly Reserve Generation'!Y24*'Monthly Reserve Generation'!Y25-'Stoping Schedule'!Y24*'Stoping Schedule'!Y25)/Y24,0)</f>
        <v>0</v>
      </c>
      <c r="Z25" s="3">
        <f>+IFERROR((Y24*Y25+'Monthly Reserve Generation'!Z24*'Monthly Reserve Generation'!Z25-'Stoping Schedule'!Z24*'Stoping Schedule'!Z25)/Z24,0)</f>
        <v>0</v>
      </c>
      <c r="AA25" s="3">
        <f>+IFERROR((Z24*Z25+'Monthly Reserve Generation'!AA24*'Monthly Reserve Generation'!AA25-'Stoping Schedule'!AA24*'Stoping Schedule'!AA25)/AA24,0)</f>
        <v>0</v>
      </c>
      <c r="AB25" s="3">
        <f>+IFERROR((AA24*AA25+'Monthly Reserve Generation'!AB24*'Monthly Reserve Generation'!AB25-'Stoping Schedule'!AB24*'Stoping Schedule'!AB25)/AB24,0)</f>
        <v>0</v>
      </c>
      <c r="AC25" s="3">
        <f>+IFERROR((AB24*AB25+'Monthly Reserve Generation'!AC24*'Monthly Reserve Generation'!AC25-'Stoping Schedule'!AC24*'Stoping Schedule'!AC25)/AC24,0)</f>
        <v>0</v>
      </c>
      <c r="AD25" s="3">
        <f>+IFERROR((AC24*AC25+'Monthly Reserve Generation'!AD24*'Monthly Reserve Generation'!AD25-'Stoping Schedule'!AD24*'Stoping Schedule'!AD25)/AD24,0)</f>
        <v>0</v>
      </c>
      <c r="AE25" s="3">
        <f>+IFERROR((AD24*AD25+'Monthly Reserve Generation'!AE24*'Monthly Reserve Generation'!AE25-'Stoping Schedule'!AE24*'Stoping Schedule'!AE25)/AE24,0)</f>
        <v>0</v>
      </c>
      <c r="AF25" s="3">
        <f>+IFERROR((AE24*AE25+'Monthly Reserve Generation'!AF24*'Monthly Reserve Generation'!AF25-'Stoping Schedule'!AF24*'Stoping Schedule'!AF25)/AF24,0)</f>
        <v>0</v>
      </c>
      <c r="AG25" s="3">
        <f>+IFERROR((AF24*AF25+'Monthly Reserve Generation'!AG24*'Monthly Reserve Generation'!AG25-'Stoping Schedule'!AG24*'Stoping Schedule'!AG25)/AG24,0)</f>
        <v>0</v>
      </c>
      <c r="AH25" s="3">
        <f>+IFERROR((AG24*AG25+'Monthly Reserve Generation'!AH24*'Monthly Reserve Generation'!AH25-'Stoping Schedule'!AH24*'Stoping Schedule'!AH25)/AH24,0)</f>
        <v>0</v>
      </c>
      <c r="AI25" s="3">
        <f>+IFERROR((AH24*AH25+'Monthly Reserve Generation'!AI24*'Monthly Reserve Generation'!AI25-'Stoping Schedule'!AI24*'Stoping Schedule'!AI25)/AI24,0)</f>
        <v>0</v>
      </c>
      <c r="AJ25" s="3">
        <f>+IFERROR((AI24*AI25+'Monthly Reserve Generation'!AJ24*'Monthly Reserve Generation'!AJ25-'Stoping Schedule'!AJ24*'Stoping Schedule'!AJ25)/AJ24,0)</f>
        <v>0</v>
      </c>
      <c r="AK25" s="3">
        <f>+IFERROR((AJ24*AJ25+'Monthly Reserve Generation'!AK24*'Monthly Reserve Generation'!AK25-'Stoping Schedule'!AK24*'Stoping Schedule'!AK25)/AK24,0)</f>
        <v>0</v>
      </c>
      <c r="AL25" s="3">
        <f>+IFERROR((AK24*AK25+'Monthly Reserve Generation'!AL24*'Monthly Reserve Generation'!AL25-'Stoping Schedule'!AL24*'Stoping Schedule'!AL25)/AL24,0)</f>
        <v>0</v>
      </c>
      <c r="AM25" s="3">
        <f>+IFERROR((AL24*AL25+'Monthly Reserve Generation'!AM24*'Monthly Reserve Generation'!AM25-'Stoping Schedule'!AM24*'Stoping Schedule'!AM25)/AM24,0)</f>
        <v>0</v>
      </c>
      <c r="AN25" s="3">
        <f>+IFERROR((AM24*AM25+'Monthly Reserve Generation'!AN24*'Monthly Reserve Generation'!AN25-'Stoping Schedule'!AN24*'Stoping Schedule'!AN25)/AN24,0)</f>
        <v>0</v>
      </c>
      <c r="AO25" s="3">
        <f>+IFERROR((AN24*AN25+'Monthly Reserve Generation'!AO24*'Monthly Reserve Generation'!AO25-'Stoping Schedule'!AO24*'Stoping Schedule'!AO25)/AO24,0)</f>
        <v>0</v>
      </c>
      <c r="AP25" s="3">
        <f>+IFERROR((AO24*AO25+'Monthly Reserve Generation'!AP24*'Monthly Reserve Generation'!AP25-'Stoping Schedule'!AP24*'Stoping Schedule'!AP25)/AP24,0)</f>
        <v>0</v>
      </c>
      <c r="AQ25" s="3">
        <f>+IFERROR((AP24*AP25+'Monthly Reserve Generation'!AQ24*'Monthly Reserve Generation'!AQ25-'Stoping Schedule'!AQ24*'Stoping Schedule'!AQ25)/AQ24,0)</f>
        <v>0</v>
      </c>
      <c r="AR25" s="3">
        <f>+IFERROR((AQ24*AQ25+'Monthly Reserve Generation'!AR24*'Monthly Reserve Generation'!AR25-'Stoping Schedule'!AR24*'Stoping Schedule'!AR25)/AR24,0)</f>
        <v>0</v>
      </c>
      <c r="AS25" s="3">
        <f>+IFERROR((AR24*AR25+'Monthly Reserve Generation'!AS24*'Monthly Reserve Generation'!AS25-'Stoping Schedule'!AS24*'Stoping Schedule'!AS25)/AS24,0)</f>
        <v>0</v>
      </c>
      <c r="AT25" s="3">
        <f>+IFERROR((AS24*AS25+'Monthly Reserve Generation'!AT24*'Monthly Reserve Generation'!AT25-'Stoping Schedule'!AT24*'Stoping Schedule'!AT25)/AT24,0)</f>
        <v>0</v>
      </c>
      <c r="AU25" s="3">
        <f>+IFERROR((AT24*AT25+'Monthly Reserve Generation'!AU24*'Monthly Reserve Generation'!AU25-'Stoping Schedule'!AU24*'Stoping Schedule'!AU25)/AU24,0)</f>
        <v>0</v>
      </c>
      <c r="AV25" s="3">
        <f>+IFERROR((AU24*AU25+'Monthly Reserve Generation'!AV24*'Monthly Reserve Generation'!AV25-'Stoping Schedule'!AV24*'Stoping Schedule'!AV25)/AV24,0)</f>
        <v>0</v>
      </c>
      <c r="AW25" s="3">
        <f>+IFERROR((AV24*AV25+'Monthly Reserve Generation'!AW24*'Monthly Reserve Generation'!AW25-'Stoping Schedule'!AW24*'Stoping Schedule'!AW25)/AW24,0)</f>
        <v>0</v>
      </c>
      <c r="AX25" s="3">
        <f>+IFERROR((AW24*AW25+'Monthly Reserve Generation'!AX24*'Monthly Reserve Generation'!AX25-'Stoping Schedule'!AX24*'Stoping Schedule'!AX25)/AX24,0)</f>
        <v>0</v>
      </c>
      <c r="AY25" s="3">
        <f>+IFERROR((AX24*AX25+'Monthly Reserve Generation'!AY24*'Monthly Reserve Generation'!AY25-'Stoping Schedule'!AY24*'Stoping Schedule'!AY25)/AY24,0)</f>
        <v>0</v>
      </c>
      <c r="AZ25" s="3">
        <f>+IFERROR((AY24*AY25+'Monthly Reserve Generation'!AZ24*'Monthly Reserve Generation'!AZ25-'Stoping Schedule'!AZ24*'Stoping Schedule'!AZ25)/AZ24,0)</f>
        <v>0</v>
      </c>
      <c r="BA25" s="3">
        <f>+IFERROR((AZ24*AZ25+'Monthly Reserve Generation'!BA24*'Monthly Reserve Generation'!BA25-'Stoping Schedule'!BA24*'Stoping Schedule'!BA25)/BA24,0)</f>
        <v>0</v>
      </c>
      <c r="BB25" s="3">
        <f>+IFERROR((BA24*BA25+'Monthly Reserve Generation'!BB24*'Monthly Reserve Generation'!BB25-'Stoping Schedule'!BB24*'Stoping Schedule'!BB25)/BB24,0)</f>
        <v>0</v>
      </c>
      <c r="BC25" s="3">
        <f>+IFERROR((BB24*BB25+'Monthly Reserve Generation'!BC24*'Monthly Reserve Generation'!BC25-'Stoping Schedule'!BC24*'Stoping Schedule'!BC25)/BC24,0)</f>
        <v>0</v>
      </c>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row>
    <row r="26" spans="1:123" outlineLevel="1" x14ac:dyDescent="0.3">
      <c r="A26" t="s">
        <v>157</v>
      </c>
      <c r="B26" t="s">
        <v>165</v>
      </c>
      <c r="C26" t="s">
        <v>3</v>
      </c>
      <c r="D26" s="3">
        <f>+'Monthly Reserve Generation'!D26-'Stoping Schedule'!D26</f>
        <v>0</v>
      </c>
      <c r="E26" s="3">
        <f>IF((D26+'Monthly Reserve Generation'!E26-'Stoping Schedule'!E26)&gt;1,(D26+'Monthly Reserve Generation'!E26-'Stoping Schedule'!E26),0)</f>
        <v>0</v>
      </c>
      <c r="F26" s="3">
        <f>IF((E26+'Monthly Reserve Generation'!F26-'Stoping Schedule'!F26)&gt;1,(E26+'Monthly Reserve Generation'!F26-'Stoping Schedule'!F26),0)</f>
        <v>0</v>
      </c>
      <c r="G26" s="3">
        <f>IF((F26+'Monthly Reserve Generation'!G26-'Stoping Schedule'!G26)&gt;1,(F26+'Monthly Reserve Generation'!G26-'Stoping Schedule'!G26),0)</f>
        <v>0</v>
      </c>
      <c r="H26" s="3">
        <f>IF((G26+'Monthly Reserve Generation'!H26-'Stoping Schedule'!H26)&gt;1,(G26+'Monthly Reserve Generation'!H26-'Stoping Schedule'!H26),0)</f>
        <v>0</v>
      </c>
      <c r="I26" s="3">
        <f>IF((H26+'Monthly Reserve Generation'!I26-'Stoping Schedule'!I26)&gt;1,(H26+'Monthly Reserve Generation'!I26-'Stoping Schedule'!I26),0)</f>
        <v>0</v>
      </c>
      <c r="J26" s="3">
        <f>IF((I26+'Monthly Reserve Generation'!J26-'Stoping Schedule'!J26)&gt;1,(I26+'Monthly Reserve Generation'!J26-'Stoping Schedule'!J26),0)</f>
        <v>0</v>
      </c>
      <c r="K26" s="3">
        <f>IF((J26+'Monthly Reserve Generation'!K26-'Stoping Schedule'!K26)&gt;1,(J26+'Monthly Reserve Generation'!K26-'Stoping Schedule'!K26),0)</f>
        <v>0</v>
      </c>
      <c r="L26" s="3">
        <f>IF((K26+'Monthly Reserve Generation'!L26-'Stoping Schedule'!L26)&gt;1,(K26+'Monthly Reserve Generation'!L26-'Stoping Schedule'!L26),0)</f>
        <v>0</v>
      </c>
      <c r="M26" s="3">
        <f>IF((L26+'Monthly Reserve Generation'!M26-'Stoping Schedule'!M26)&gt;1,(L26+'Monthly Reserve Generation'!M26-'Stoping Schedule'!M26),0)</f>
        <v>0</v>
      </c>
      <c r="N26" s="3">
        <f>IF((M26+'Monthly Reserve Generation'!N26-'Stoping Schedule'!N26)&gt;1,(M26+'Monthly Reserve Generation'!N26-'Stoping Schedule'!N26),0)</f>
        <v>0</v>
      </c>
      <c r="O26" s="3">
        <f>IF((N26+'Monthly Reserve Generation'!O26-'Stoping Schedule'!O26)&gt;1,(N26+'Monthly Reserve Generation'!O26-'Stoping Schedule'!O26),0)</f>
        <v>0</v>
      </c>
      <c r="P26" s="3">
        <f>IF((O26+'Monthly Reserve Generation'!P26-'Stoping Schedule'!P26)&gt;1,(O26+'Monthly Reserve Generation'!P26-'Stoping Schedule'!P26),0)</f>
        <v>0</v>
      </c>
      <c r="Q26" s="3">
        <f>IF((P26+'Monthly Reserve Generation'!Q26-'Stoping Schedule'!Q26)&gt;1,(P26+'Monthly Reserve Generation'!Q26-'Stoping Schedule'!Q26),0)</f>
        <v>0</v>
      </c>
      <c r="R26" s="3">
        <f>IF((Q26+'Monthly Reserve Generation'!R26-'Stoping Schedule'!R26)&gt;1,(Q26+'Monthly Reserve Generation'!R26-'Stoping Schedule'!R26),0)</f>
        <v>0</v>
      </c>
      <c r="S26" s="3">
        <f>IF((R26+'Monthly Reserve Generation'!S26-'Stoping Schedule'!S26)&gt;1,(R26+'Monthly Reserve Generation'!S26-'Stoping Schedule'!S26),0)</f>
        <v>15215</v>
      </c>
      <c r="T26" s="3">
        <f>IF((S26+'Monthly Reserve Generation'!T26-'Stoping Schedule'!T26)&gt;1,(S26+'Monthly Reserve Generation'!T26-'Stoping Schedule'!T26),0)</f>
        <v>15215</v>
      </c>
      <c r="U26" s="3">
        <f>IF((T26+'Monthly Reserve Generation'!U26-'Stoping Schedule'!U26)&gt;1,(T26+'Monthly Reserve Generation'!U26-'Stoping Schedule'!U26),0)</f>
        <v>12883</v>
      </c>
      <c r="V26" s="3">
        <f>IF((U26+'Monthly Reserve Generation'!V26-'Stoping Schedule'!V26)&gt;1,(U26+'Monthly Reserve Generation'!V26-'Stoping Schedule'!V26),0)</f>
        <v>9850</v>
      </c>
      <c r="W26" s="3">
        <f>IF((V26+'Monthly Reserve Generation'!W26-'Stoping Schedule'!W26)&gt;1,(V26+'Monthly Reserve Generation'!W26-'Stoping Schedule'!W26),0)</f>
        <v>7041</v>
      </c>
      <c r="X26" s="3">
        <f>IF((W26+'Monthly Reserve Generation'!X26-'Stoping Schedule'!X26)&gt;1,(W26+'Monthly Reserve Generation'!X26-'Stoping Schedule'!X26),0)</f>
        <v>4345</v>
      </c>
      <c r="Y26" s="3">
        <f>IF((X26+'Monthly Reserve Generation'!Y26-'Stoping Schedule'!Y26)&gt;1,(X26+'Monthly Reserve Generation'!Y26-'Stoping Schedule'!Y26),0)</f>
        <v>1424</v>
      </c>
      <c r="Z26" s="3">
        <f>IF((Y26+'Monthly Reserve Generation'!Z26-'Stoping Schedule'!Z26)&gt;1,(Y26+'Monthly Reserve Generation'!Z26-'Stoping Schedule'!Z26),0)</f>
        <v>0</v>
      </c>
      <c r="AA26" s="3">
        <f>IF((Z26+'Monthly Reserve Generation'!AA26-'Stoping Schedule'!AA26)&gt;1,(Z26+'Monthly Reserve Generation'!AA26-'Stoping Schedule'!AA26),0)</f>
        <v>0</v>
      </c>
      <c r="AB26" s="3">
        <f>IF((AA26+'Monthly Reserve Generation'!AB26-'Stoping Schedule'!AB26)&gt;1,(AA26+'Monthly Reserve Generation'!AB26-'Stoping Schedule'!AB26),0)</f>
        <v>0</v>
      </c>
      <c r="AC26" s="3">
        <f>IF((AB26+'Monthly Reserve Generation'!AC26-'Stoping Schedule'!AC26)&gt;1,(AB26+'Monthly Reserve Generation'!AC26-'Stoping Schedule'!AC26),0)</f>
        <v>0</v>
      </c>
      <c r="AD26" s="3">
        <f>IF((AC26+'Monthly Reserve Generation'!AD26-'Stoping Schedule'!AD26)&gt;1,(AC26+'Monthly Reserve Generation'!AD26-'Stoping Schedule'!AD26),0)</f>
        <v>0</v>
      </c>
      <c r="AE26" s="3">
        <f>IF((AD26+'Monthly Reserve Generation'!AE26-'Stoping Schedule'!AE26)&gt;1,(AD26+'Monthly Reserve Generation'!AE26-'Stoping Schedule'!AE26),0)</f>
        <v>0</v>
      </c>
      <c r="AF26" s="3">
        <f>IF((AE26+'Monthly Reserve Generation'!AF26-'Stoping Schedule'!AF26)&gt;1,(AE26+'Monthly Reserve Generation'!AF26-'Stoping Schedule'!AF26),0)</f>
        <v>0</v>
      </c>
      <c r="AG26" s="3">
        <f>IF((AF26+'Monthly Reserve Generation'!AG26-'Stoping Schedule'!AG26)&gt;1,(AF26+'Monthly Reserve Generation'!AG26-'Stoping Schedule'!AG26),0)</f>
        <v>0</v>
      </c>
      <c r="AH26" s="3">
        <f>IF((AG26+'Monthly Reserve Generation'!AH26-'Stoping Schedule'!AH26)&gt;1,(AG26+'Monthly Reserve Generation'!AH26-'Stoping Schedule'!AH26),0)</f>
        <v>0</v>
      </c>
      <c r="AI26" s="3">
        <f>IF((AH26+'Monthly Reserve Generation'!AI26-'Stoping Schedule'!AI26)&gt;1,(AH26+'Monthly Reserve Generation'!AI26-'Stoping Schedule'!AI26),0)</f>
        <v>0</v>
      </c>
      <c r="AJ26" s="3">
        <f>IF((AI26+'Monthly Reserve Generation'!AJ26-'Stoping Schedule'!AJ26)&gt;1,(AI26+'Monthly Reserve Generation'!AJ26-'Stoping Schedule'!AJ26),0)</f>
        <v>0</v>
      </c>
      <c r="AK26" s="3">
        <f>IF((AJ26+'Monthly Reserve Generation'!AK26-'Stoping Schedule'!AK26)&gt;1,(AJ26+'Monthly Reserve Generation'!AK26-'Stoping Schedule'!AK26),0)</f>
        <v>0</v>
      </c>
      <c r="AL26" s="3">
        <f>IF((AK26+'Monthly Reserve Generation'!AL26-'Stoping Schedule'!AL26)&gt;1,(AK26+'Monthly Reserve Generation'!AL26-'Stoping Schedule'!AL26),0)</f>
        <v>0</v>
      </c>
      <c r="AM26" s="3">
        <f>IF((AL26+'Monthly Reserve Generation'!AM26-'Stoping Schedule'!AM26)&gt;1,(AL26+'Monthly Reserve Generation'!AM26-'Stoping Schedule'!AM26),0)</f>
        <v>0</v>
      </c>
      <c r="AN26" s="3">
        <f>IF((AM26+'Monthly Reserve Generation'!AN26-'Stoping Schedule'!AN26)&gt;1,(AM26+'Monthly Reserve Generation'!AN26-'Stoping Schedule'!AN26),0)</f>
        <v>0</v>
      </c>
      <c r="AO26" s="3">
        <f>IF((AN26+'Monthly Reserve Generation'!AO26-'Stoping Schedule'!AO26)&gt;1,(AN26+'Monthly Reserve Generation'!AO26-'Stoping Schedule'!AO26),0)</f>
        <v>0</v>
      </c>
      <c r="AP26" s="3">
        <f>IF((AO26+'Monthly Reserve Generation'!AP26-'Stoping Schedule'!AP26)&gt;1,(AO26+'Monthly Reserve Generation'!AP26-'Stoping Schedule'!AP26),0)</f>
        <v>0</v>
      </c>
      <c r="AQ26" s="3">
        <f>IF((AP26+'Monthly Reserve Generation'!AQ26-'Stoping Schedule'!AQ26)&gt;1,(AP26+'Monthly Reserve Generation'!AQ26-'Stoping Schedule'!AQ26),0)</f>
        <v>0</v>
      </c>
      <c r="AR26" s="3">
        <f>IF((AQ26+'Monthly Reserve Generation'!AR26-'Stoping Schedule'!AR26)&gt;1,(AQ26+'Monthly Reserve Generation'!AR26-'Stoping Schedule'!AR26),0)</f>
        <v>0</v>
      </c>
      <c r="AS26" s="3">
        <f>IF((AR26+'Monthly Reserve Generation'!AS26-'Stoping Schedule'!AS26)&gt;1,(AR26+'Monthly Reserve Generation'!AS26-'Stoping Schedule'!AS26),0)</f>
        <v>0</v>
      </c>
      <c r="AT26" s="3">
        <f>IF((AS26+'Monthly Reserve Generation'!AT26-'Stoping Schedule'!AT26)&gt;1,(AS26+'Monthly Reserve Generation'!AT26-'Stoping Schedule'!AT26),0)</f>
        <v>0</v>
      </c>
      <c r="AU26" s="3">
        <f>IF((AT26+'Monthly Reserve Generation'!AU26-'Stoping Schedule'!AU26)&gt;1,(AT26+'Monthly Reserve Generation'!AU26-'Stoping Schedule'!AU26),0)</f>
        <v>0</v>
      </c>
      <c r="AV26" s="3">
        <f>IF((AU26+'Monthly Reserve Generation'!AV26-'Stoping Schedule'!AV26)&gt;1,(AU26+'Monthly Reserve Generation'!AV26-'Stoping Schedule'!AV26),0)</f>
        <v>0</v>
      </c>
      <c r="AW26" s="3">
        <f>IF((AV26+'Monthly Reserve Generation'!AW26-'Stoping Schedule'!AW26)&gt;1,(AV26+'Monthly Reserve Generation'!AW26-'Stoping Schedule'!AW26),0)</f>
        <v>0</v>
      </c>
      <c r="AX26" s="3">
        <f>IF((AW26+'Monthly Reserve Generation'!AX26-'Stoping Schedule'!AX26)&gt;1,(AW26+'Monthly Reserve Generation'!AX26-'Stoping Schedule'!AX26),0)</f>
        <v>0</v>
      </c>
      <c r="AY26" s="3">
        <f>IF((AX26+'Monthly Reserve Generation'!AY26-'Stoping Schedule'!AY26)&gt;1,(AX26+'Monthly Reserve Generation'!AY26-'Stoping Schedule'!AY26),0)</f>
        <v>0</v>
      </c>
      <c r="AZ26" s="3">
        <f>IF((AY26+'Monthly Reserve Generation'!AZ26-'Stoping Schedule'!AZ26)&gt;1,(AY26+'Monthly Reserve Generation'!AZ26-'Stoping Schedule'!AZ26),0)</f>
        <v>0</v>
      </c>
      <c r="BA26" s="3">
        <f>IF((AZ26+'Monthly Reserve Generation'!BA26-'Stoping Schedule'!BA26)&gt;1,(AZ26+'Monthly Reserve Generation'!BA26-'Stoping Schedule'!BA26),0)</f>
        <v>0</v>
      </c>
      <c r="BB26" s="3">
        <f>IF((BA26+'Monthly Reserve Generation'!BB26-'Stoping Schedule'!BB26)&gt;1,(BA26+'Monthly Reserve Generation'!BB26-'Stoping Schedule'!BB26),0)</f>
        <v>0</v>
      </c>
      <c r="BC26" s="3">
        <f>IF((BB26+'Monthly Reserve Generation'!BC26-'Stoping Schedule'!BC26)&gt;1,(BB26+'Monthly Reserve Generation'!BC26-'Stoping Schedule'!BC26),0)</f>
        <v>0</v>
      </c>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row>
    <row r="27" spans="1:123" outlineLevel="1" x14ac:dyDescent="0.3">
      <c r="A27" t="s">
        <v>157</v>
      </c>
      <c r="B27" t="s">
        <v>165</v>
      </c>
      <c r="C27" t="s">
        <v>4</v>
      </c>
      <c r="D27" s="3">
        <f>+IFERROR(('Monthly Reserve Generation'!D26*'Monthly Reserve Generation'!D27-'Stoping Schedule'!D26*'Stoping Schedule'!D27)/D26,0)</f>
        <v>0</v>
      </c>
      <c r="E27" s="3">
        <f>+IFERROR((D26*D27+'Monthly Reserve Generation'!E26*'Monthly Reserve Generation'!E27-'Stoping Schedule'!E26*'Stoping Schedule'!E27)/E26,0)</f>
        <v>0</v>
      </c>
      <c r="F27" s="3">
        <f>+IFERROR((E26*E27+'Monthly Reserve Generation'!F26*'Monthly Reserve Generation'!F27-'Stoping Schedule'!F26*'Stoping Schedule'!F27)/F26,0)</f>
        <v>0</v>
      </c>
      <c r="G27" s="3">
        <f>+IFERROR((F26*F27+'Monthly Reserve Generation'!G26*'Monthly Reserve Generation'!G27-'Stoping Schedule'!G26*'Stoping Schedule'!G27)/G26,0)</f>
        <v>0</v>
      </c>
      <c r="H27" s="3">
        <f>+IFERROR((G26*G27+'Monthly Reserve Generation'!H26*'Monthly Reserve Generation'!H27-'Stoping Schedule'!H26*'Stoping Schedule'!H27)/H26,0)</f>
        <v>0</v>
      </c>
      <c r="I27" s="3">
        <f>+IFERROR((H26*H27+'Monthly Reserve Generation'!I26*'Monthly Reserve Generation'!I27-'Stoping Schedule'!I26*'Stoping Schedule'!I27)/I26,0)</f>
        <v>0</v>
      </c>
      <c r="J27" s="3">
        <f>+IFERROR((I26*I27+'Monthly Reserve Generation'!J26*'Monthly Reserve Generation'!J27-'Stoping Schedule'!J26*'Stoping Schedule'!J27)/J26,0)</f>
        <v>0</v>
      </c>
      <c r="K27" s="3">
        <f>+IFERROR((J26*J27+'Monthly Reserve Generation'!K26*'Monthly Reserve Generation'!K27-'Stoping Schedule'!K26*'Stoping Schedule'!K27)/K26,0)</f>
        <v>0</v>
      </c>
      <c r="L27" s="3">
        <f>+IFERROR((K26*K27+'Monthly Reserve Generation'!L26*'Monthly Reserve Generation'!L27-'Stoping Schedule'!L26*'Stoping Schedule'!L27)/L26,0)</f>
        <v>0</v>
      </c>
      <c r="M27" s="3">
        <f>+IFERROR((L26*L27+'Monthly Reserve Generation'!M26*'Monthly Reserve Generation'!M27-'Stoping Schedule'!M26*'Stoping Schedule'!M27)/M26,0)</f>
        <v>0</v>
      </c>
      <c r="N27" s="3">
        <f>+IFERROR((M26*M27+'Monthly Reserve Generation'!N26*'Monthly Reserve Generation'!N27-'Stoping Schedule'!N26*'Stoping Schedule'!N27)/N26,0)</f>
        <v>0</v>
      </c>
      <c r="O27" s="3">
        <f>+IFERROR((N26*N27+'Monthly Reserve Generation'!O26*'Monthly Reserve Generation'!O27-'Stoping Schedule'!O26*'Stoping Schedule'!O27)/O26,0)</f>
        <v>0</v>
      </c>
      <c r="P27" s="3">
        <f>+IFERROR((O26*O27+'Monthly Reserve Generation'!P26*'Monthly Reserve Generation'!P27-'Stoping Schedule'!P26*'Stoping Schedule'!P27)/P26,0)</f>
        <v>0</v>
      </c>
      <c r="Q27" s="3">
        <f>+IFERROR((P26*P27+'Monthly Reserve Generation'!Q26*'Monthly Reserve Generation'!Q27-'Stoping Schedule'!Q26*'Stoping Schedule'!Q27)/Q26,0)</f>
        <v>0</v>
      </c>
      <c r="R27" s="3">
        <f>+IFERROR((Q26*Q27+'Monthly Reserve Generation'!R26*'Monthly Reserve Generation'!R27-'Stoping Schedule'!R26*'Stoping Schedule'!R27)/R26,0)</f>
        <v>0</v>
      </c>
      <c r="S27" s="3">
        <f>+IFERROR((R26*R27+'Monthly Reserve Generation'!S26*'Monthly Reserve Generation'!S27-'Stoping Schedule'!S26*'Stoping Schedule'!S27)/S26,0)</f>
        <v>2.63</v>
      </c>
      <c r="T27" s="3">
        <f>+IFERROR((S26*S27+'Monthly Reserve Generation'!T26*'Monthly Reserve Generation'!T27-'Stoping Schedule'!T26*'Stoping Schedule'!T27)/T26,0)</f>
        <v>2.63</v>
      </c>
      <c r="U27" s="3">
        <f>+IFERROR((T26*T27+'Monthly Reserve Generation'!U26*'Monthly Reserve Generation'!U27-'Stoping Schedule'!U26*'Stoping Schedule'!U27)/U26,0)</f>
        <v>2.6299999999999994</v>
      </c>
      <c r="V27" s="3">
        <f>+IFERROR((U26*U27+'Monthly Reserve Generation'!V26*'Monthly Reserve Generation'!V27-'Stoping Schedule'!V26*'Stoping Schedule'!V27)/V26,0)</f>
        <v>2.6299999999999994</v>
      </c>
      <c r="W27" s="3">
        <f>+IFERROR((V26*V27+'Monthly Reserve Generation'!W26*'Monthly Reserve Generation'!W27-'Stoping Schedule'!W26*'Stoping Schedule'!W27)/W26,0)</f>
        <v>2.629999999999999</v>
      </c>
      <c r="X27" s="3">
        <f>+IFERROR((W26*W27+'Monthly Reserve Generation'!X26*'Monthly Reserve Generation'!X27-'Stoping Schedule'!X26*'Stoping Schedule'!X27)/X26,0)</f>
        <v>2.629999999999999</v>
      </c>
      <c r="Y27" s="3">
        <f>+IFERROR((X26*X27+'Monthly Reserve Generation'!Y26*'Monthly Reserve Generation'!Y27-'Stoping Schedule'!Y26*'Stoping Schedule'!Y27)/Y26,0)</f>
        <v>2.6299999999999968</v>
      </c>
      <c r="Z27" s="3">
        <f>+IFERROR((Y26*Y27+'Monthly Reserve Generation'!Z26*'Monthly Reserve Generation'!Z27-'Stoping Schedule'!Z26*'Stoping Schedule'!Z27)/Z26,0)</f>
        <v>0</v>
      </c>
      <c r="AA27" s="3">
        <f>+IFERROR((Z26*Z27+'Monthly Reserve Generation'!AA26*'Monthly Reserve Generation'!AA27-'Stoping Schedule'!AA26*'Stoping Schedule'!AA27)/AA26,0)</f>
        <v>0</v>
      </c>
      <c r="AB27" s="3">
        <f>+IFERROR((AA26*AA27+'Monthly Reserve Generation'!AB26*'Monthly Reserve Generation'!AB27-'Stoping Schedule'!AB26*'Stoping Schedule'!AB27)/AB26,0)</f>
        <v>0</v>
      </c>
      <c r="AC27" s="3">
        <f>+IFERROR((AB26*AB27+'Monthly Reserve Generation'!AC26*'Monthly Reserve Generation'!AC27-'Stoping Schedule'!AC26*'Stoping Schedule'!AC27)/AC26,0)</f>
        <v>0</v>
      </c>
      <c r="AD27" s="3">
        <f>+IFERROR((AC26*AC27+'Monthly Reserve Generation'!AD26*'Monthly Reserve Generation'!AD27-'Stoping Schedule'!AD26*'Stoping Schedule'!AD27)/AD26,0)</f>
        <v>0</v>
      </c>
      <c r="AE27" s="3">
        <f>+IFERROR((AD26*AD27+'Monthly Reserve Generation'!AE26*'Monthly Reserve Generation'!AE27-'Stoping Schedule'!AE26*'Stoping Schedule'!AE27)/AE26,0)</f>
        <v>0</v>
      </c>
      <c r="AF27" s="3">
        <f>+IFERROR((AE26*AE27+'Monthly Reserve Generation'!AF26*'Monthly Reserve Generation'!AF27-'Stoping Schedule'!AF26*'Stoping Schedule'!AF27)/AF26,0)</f>
        <v>0</v>
      </c>
      <c r="AG27" s="3">
        <f>+IFERROR((AF26*AF27+'Monthly Reserve Generation'!AG26*'Monthly Reserve Generation'!AG27-'Stoping Schedule'!AG26*'Stoping Schedule'!AG27)/AG26,0)</f>
        <v>0</v>
      </c>
      <c r="AH27" s="3">
        <f>+IFERROR((AG26*AG27+'Monthly Reserve Generation'!AH26*'Monthly Reserve Generation'!AH27-'Stoping Schedule'!AH26*'Stoping Schedule'!AH27)/AH26,0)</f>
        <v>0</v>
      </c>
      <c r="AI27" s="3">
        <f>+IFERROR((AH26*AH27+'Monthly Reserve Generation'!AI26*'Monthly Reserve Generation'!AI27-'Stoping Schedule'!AI26*'Stoping Schedule'!AI27)/AI26,0)</f>
        <v>0</v>
      </c>
      <c r="AJ27" s="3">
        <f>+IFERROR((AI26*AI27+'Monthly Reserve Generation'!AJ26*'Monthly Reserve Generation'!AJ27-'Stoping Schedule'!AJ26*'Stoping Schedule'!AJ27)/AJ26,0)</f>
        <v>0</v>
      </c>
      <c r="AK27" s="3">
        <f>+IFERROR((AJ26*AJ27+'Monthly Reserve Generation'!AK26*'Monthly Reserve Generation'!AK27-'Stoping Schedule'!AK26*'Stoping Schedule'!AK27)/AK26,0)</f>
        <v>0</v>
      </c>
      <c r="AL27" s="3">
        <f>+IFERROR((AK26*AK27+'Monthly Reserve Generation'!AL26*'Monthly Reserve Generation'!AL27-'Stoping Schedule'!AL26*'Stoping Schedule'!AL27)/AL26,0)</f>
        <v>0</v>
      </c>
      <c r="AM27" s="3">
        <f>+IFERROR((AL26*AL27+'Monthly Reserve Generation'!AM26*'Monthly Reserve Generation'!AM27-'Stoping Schedule'!AM26*'Stoping Schedule'!AM27)/AM26,0)</f>
        <v>0</v>
      </c>
      <c r="AN27" s="3">
        <f>+IFERROR((AM26*AM27+'Monthly Reserve Generation'!AN26*'Monthly Reserve Generation'!AN27-'Stoping Schedule'!AN26*'Stoping Schedule'!AN27)/AN26,0)</f>
        <v>0</v>
      </c>
      <c r="AO27" s="3">
        <f>+IFERROR((AN26*AN27+'Monthly Reserve Generation'!AO26*'Monthly Reserve Generation'!AO27-'Stoping Schedule'!AO26*'Stoping Schedule'!AO27)/AO26,0)</f>
        <v>0</v>
      </c>
      <c r="AP27" s="3">
        <f>+IFERROR((AO26*AO27+'Monthly Reserve Generation'!AP26*'Monthly Reserve Generation'!AP27-'Stoping Schedule'!AP26*'Stoping Schedule'!AP27)/AP26,0)</f>
        <v>0</v>
      </c>
      <c r="AQ27" s="3">
        <f>+IFERROR((AP26*AP27+'Monthly Reserve Generation'!AQ26*'Monthly Reserve Generation'!AQ27-'Stoping Schedule'!AQ26*'Stoping Schedule'!AQ27)/AQ26,0)</f>
        <v>0</v>
      </c>
      <c r="AR27" s="3">
        <f>+IFERROR((AQ26*AQ27+'Monthly Reserve Generation'!AR26*'Monthly Reserve Generation'!AR27-'Stoping Schedule'!AR26*'Stoping Schedule'!AR27)/AR26,0)</f>
        <v>0</v>
      </c>
      <c r="AS27" s="3">
        <f>+IFERROR((AR26*AR27+'Monthly Reserve Generation'!AS26*'Monthly Reserve Generation'!AS27-'Stoping Schedule'!AS26*'Stoping Schedule'!AS27)/AS26,0)</f>
        <v>0</v>
      </c>
      <c r="AT27" s="3">
        <f>+IFERROR((AS26*AS27+'Monthly Reserve Generation'!AT26*'Monthly Reserve Generation'!AT27-'Stoping Schedule'!AT26*'Stoping Schedule'!AT27)/AT26,0)</f>
        <v>0</v>
      </c>
      <c r="AU27" s="3">
        <f>+IFERROR((AT26*AT27+'Monthly Reserve Generation'!AU26*'Monthly Reserve Generation'!AU27-'Stoping Schedule'!AU26*'Stoping Schedule'!AU27)/AU26,0)</f>
        <v>0</v>
      </c>
      <c r="AV27" s="3">
        <f>+IFERROR((AU26*AU27+'Monthly Reserve Generation'!AV26*'Monthly Reserve Generation'!AV27-'Stoping Schedule'!AV26*'Stoping Schedule'!AV27)/AV26,0)</f>
        <v>0</v>
      </c>
      <c r="AW27" s="3">
        <f>+IFERROR((AV26*AV27+'Monthly Reserve Generation'!AW26*'Monthly Reserve Generation'!AW27-'Stoping Schedule'!AW26*'Stoping Schedule'!AW27)/AW26,0)</f>
        <v>0</v>
      </c>
      <c r="AX27" s="3">
        <f>+IFERROR((AW26*AW27+'Monthly Reserve Generation'!AX26*'Monthly Reserve Generation'!AX27-'Stoping Schedule'!AX26*'Stoping Schedule'!AX27)/AX26,0)</f>
        <v>0</v>
      </c>
      <c r="AY27" s="3">
        <f>+IFERROR((AX26*AX27+'Monthly Reserve Generation'!AY26*'Monthly Reserve Generation'!AY27-'Stoping Schedule'!AY26*'Stoping Schedule'!AY27)/AY26,0)</f>
        <v>0</v>
      </c>
      <c r="AZ27" s="3">
        <f>+IFERROR((AY26*AY27+'Monthly Reserve Generation'!AZ26*'Monthly Reserve Generation'!AZ27-'Stoping Schedule'!AZ26*'Stoping Schedule'!AZ27)/AZ26,0)</f>
        <v>0</v>
      </c>
      <c r="BA27" s="3">
        <f>+IFERROR((AZ26*AZ27+'Monthly Reserve Generation'!BA26*'Monthly Reserve Generation'!BA27-'Stoping Schedule'!BA26*'Stoping Schedule'!BA27)/BA26,0)</f>
        <v>0</v>
      </c>
      <c r="BB27" s="3">
        <f>+IFERROR((BA26*BA27+'Monthly Reserve Generation'!BB26*'Monthly Reserve Generation'!BB27-'Stoping Schedule'!BB26*'Stoping Schedule'!BB27)/BB26,0)</f>
        <v>0</v>
      </c>
      <c r="BC27" s="3">
        <f>+IFERROR((BB26*BB27+'Monthly Reserve Generation'!BC26*'Monthly Reserve Generation'!BC27-'Stoping Schedule'!BC26*'Stoping Schedule'!BC27)/BC26,0)</f>
        <v>0</v>
      </c>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row>
    <row r="28" spans="1:123" x14ac:dyDescent="0.3">
      <c r="A28" t="s">
        <v>166</v>
      </c>
      <c r="B28" t="s">
        <v>166</v>
      </c>
      <c r="C28" t="s">
        <v>3</v>
      </c>
      <c r="D28" s="3">
        <f>SUMIF($C12:$C27,$C28,D12:D27)</f>
        <v>0</v>
      </c>
      <c r="E28" s="3">
        <f t="shared" ref="E28:BC28" si="2">SUMIF($C12:$C27,$C28,E12:E27)</f>
        <v>0</v>
      </c>
      <c r="F28" s="3">
        <f t="shared" si="2"/>
        <v>0</v>
      </c>
      <c r="G28" s="3">
        <f t="shared" si="2"/>
        <v>0</v>
      </c>
      <c r="H28" s="3">
        <f t="shared" si="2"/>
        <v>0</v>
      </c>
      <c r="I28" s="3">
        <f t="shared" si="2"/>
        <v>11200</v>
      </c>
      <c r="J28" s="3">
        <f>SUMIF($C12:$C27,$C28,J12:J27)</f>
        <v>23802</v>
      </c>
      <c r="K28" s="3">
        <f t="shared" si="2"/>
        <v>23144</v>
      </c>
      <c r="L28" s="3">
        <f t="shared" si="2"/>
        <v>18748</v>
      </c>
      <c r="M28" s="3">
        <f t="shared" si="2"/>
        <v>11933</v>
      </c>
      <c r="N28" s="3">
        <f t="shared" si="2"/>
        <v>6130</v>
      </c>
      <c r="O28" s="3">
        <f t="shared" si="2"/>
        <v>1991</v>
      </c>
      <c r="P28" s="3">
        <f t="shared" si="2"/>
        <v>3362</v>
      </c>
      <c r="Q28" s="3">
        <f t="shared" si="2"/>
        <v>6344</v>
      </c>
      <c r="R28" s="3">
        <f t="shared" si="2"/>
        <v>20965</v>
      </c>
      <c r="S28" s="3">
        <f t="shared" si="2"/>
        <v>33900</v>
      </c>
      <c r="T28" s="3">
        <f t="shared" si="2"/>
        <v>29703</v>
      </c>
      <c r="U28" s="3">
        <f t="shared" si="2"/>
        <v>23405</v>
      </c>
      <c r="V28" s="3">
        <f t="shared" si="2"/>
        <v>17339</v>
      </c>
      <c r="W28" s="3">
        <f t="shared" si="2"/>
        <v>11721</v>
      </c>
      <c r="X28" s="3">
        <f t="shared" si="2"/>
        <v>6329</v>
      </c>
      <c r="Y28" s="3">
        <f t="shared" si="2"/>
        <v>1424</v>
      </c>
      <c r="Z28" s="3">
        <f t="shared" si="2"/>
        <v>0</v>
      </c>
      <c r="AA28" s="3">
        <f t="shared" si="2"/>
        <v>0</v>
      </c>
      <c r="AB28" s="3">
        <f t="shared" si="2"/>
        <v>0</v>
      </c>
      <c r="AC28" s="3">
        <f t="shared" si="2"/>
        <v>0</v>
      </c>
      <c r="AD28" s="3">
        <f t="shared" si="2"/>
        <v>0</v>
      </c>
      <c r="AE28" s="3">
        <f t="shared" si="2"/>
        <v>0</v>
      </c>
      <c r="AF28" s="3">
        <f t="shared" si="2"/>
        <v>0</v>
      </c>
      <c r="AG28" s="3">
        <f t="shared" si="2"/>
        <v>0</v>
      </c>
      <c r="AH28" s="3">
        <f t="shared" si="2"/>
        <v>0</v>
      </c>
      <c r="AI28" s="3">
        <f t="shared" si="2"/>
        <v>0</v>
      </c>
      <c r="AJ28" s="3">
        <f t="shared" si="2"/>
        <v>0</v>
      </c>
      <c r="AK28" s="3">
        <f t="shared" si="2"/>
        <v>0</v>
      </c>
      <c r="AL28" s="3">
        <f t="shared" si="2"/>
        <v>0</v>
      </c>
      <c r="AM28" s="3">
        <f t="shared" si="2"/>
        <v>0</v>
      </c>
      <c r="AN28" s="3">
        <f t="shared" si="2"/>
        <v>0</v>
      </c>
      <c r="AO28" s="3">
        <f t="shared" si="2"/>
        <v>0</v>
      </c>
      <c r="AP28" s="3">
        <f t="shared" si="2"/>
        <v>0</v>
      </c>
      <c r="AQ28" s="3">
        <f t="shared" si="2"/>
        <v>0</v>
      </c>
      <c r="AR28" s="3">
        <f t="shared" si="2"/>
        <v>0</v>
      </c>
      <c r="AS28" s="3">
        <f t="shared" si="2"/>
        <v>0</v>
      </c>
      <c r="AT28" s="3">
        <f t="shared" si="2"/>
        <v>0</v>
      </c>
      <c r="AU28" s="3">
        <f t="shared" si="2"/>
        <v>0</v>
      </c>
      <c r="AV28" s="3">
        <f t="shared" si="2"/>
        <v>0</v>
      </c>
      <c r="AW28" s="3">
        <f t="shared" si="2"/>
        <v>0</v>
      </c>
      <c r="AX28" s="3">
        <f t="shared" si="2"/>
        <v>0</v>
      </c>
      <c r="AY28" s="3">
        <f t="shared" si="2"/>
        <v>0</v>
      </c>
      <c r="AZ28" s="3">
        <f t="shared" si="2"/>
        <v>0</v>
      </c>
      <c r="BA28" s="3">
        <f t="shared" si="2"/>
        <v>0</v>
      </c>
      <c r="BB28" s="3">
        <f t="shared" si="2"/>
        <v>0</v>
      </c>
      <c r="BC28" s="3">
        <f t="shared" si="2"/>
        <v>0</v>
      </c>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row>
    <row r="29" spans="1:123" x14ac:dyDescent="0.3">
      <c r="A29" t="s">
        <v>166</v>
      </c>
      <c r="B29" t="s">
        <v>166</v>
      </c>
      <c r="C29" t="s">
        <v>4</v>
      </c>
      <c r="D29" s="3">
        <f>+IFERROR((D12*D13+D14*D15+D16*D17+D18*D19+D20*D21+D22*D23+D24*D25+D26*D27)/D28,0)</f>
        <v>0</v>
      </c>
      <c r="E29" s="3">
        <f t="shared" ref="E29:BC29" si="3">+IFERROR((E12*E13+E14*E15+E16*E17+E18*E19+E20*E21+E22*E23+E24*E25+E26*E27)/E28,0)</f>
        <v>0</v>
      </c>
      <c r="F29" s="3">
        <f t="shared" si="3"/>
        <v>0</v>
      </c>
      <c r="G29" s="3">
        <f t="shared" si="3"/>
        <v>0</v>
      </c>
      <c r="H29" s="3">
        <f t="shared" si="3"/>
        <v>0</v>
      </c>
      <c r="I29" s="3">
        <f t="shared" si="3"/>
        <v>2.5499999999999998</v>
      </c>
      <c r="J29" s="3">
        <f t="shared" si="3"/>
        <v>1.9117670783967733</v>
      </c>
      <c r="K29" s="3">
        <f t="shared" si="3"/>
        <v>1.893621673003802</v>
      </c>
      <c r="L29" s="3">
        <f t="shared" si="3"/>
        <v>1.8983987625346699</v>
      </c>
      <c r="M29" s="3">
        <f t="shared" si="3"/>
        <v>1.9472211514288105</v>
      </c>
      <c r="N29" s="3">
        <f t="shared" si="3"/>
        <v>2.0369706362153339</v>
      </c>
      <c r="O29" s="3">
        <f t="shared" si="3"/>
        <v>1.72</v>
      </c>
      <c r="P29" s="3">
        <f t="shared" si="3"/>
        <v>1.5849553837001786</v>
      </c>
      <c r="Q29" s="3">
        <f t="shared" si="3"/>
        <v>1.8830611601513243</v>
      </c>
      <c r="R29" s="3">
        <f t="shared" si="3"/>
        <v>2.3418492725971856</v>
      </c>
      <c r="S29" s="3">
        <f t="shared" si="3"/>
        <v>2.5176979351032447</v>
      </c>
      <c r="T29" s="3">
        <f t="shared" si="3"/>
        <v>2.5696138437194893</v>
      </c>
      <c r="U29" s="3">
        <f t="shared" si="3"/>
        <v>2.585043794061098</v>
      </c>
      <c r="V29" s="3">
        <f t="shared" si="3"/>
        <v>2.5868083511159812</v>
      </c>
      <c r="W29" s="3">
        <f t="shared" si="3"/>
        <v>2.5900716662400818</v>
      </c>
      <c r="X29" s="3">
        <f t="shared" si="3"/>
        <v>2.5986522357402437</v>
      </c>
      <c r="Y29" s="3">
        <f t="shared" si="3"/>
        <v>2.6299999999999968</v>
      </c>
      <c r="Z29" s="3">
        <f t="shared" si="3"/>
        <v>0</v>
      </c>
      <c r="AA29" s="3">
        <f t="shared" si="3"/>
        <v>0</v>
      </c>
      <c r="AB29" s="3">
        <f t="shared" si="3"/>
        <v>0</v>
      </c>
      <c r="AC29" s="3">
        <f t="shared" si="3"/>
        <v>0</v>
      </c>
      <c r="AD29" s="3">
        <f t="shared" si="3"/>
        <v>0</v>
      </c>
      <c r="AE29" s="3">
        <f t="shared" si="3"/>
        <v>0</v>
      </c>
      <c r="AF29" s="3">
        <f t="shared" si="3"/>
        <v>0</v>
      </c>
      <c r="AG29" s="3">
        <f t="shared" si="3"/>
        <v>0</v>
      </c>
      <c r="AH29" s="3">
        <f t="shared" si="3"/>
        <v>0</v>
      </c>
      <c r="AI29" s="3">
        <f t="shared" si="3"/>
        <v>0</v>
      </c>
      <c r="AJ29" s="3">
        <f t="shared" si="3"/>
        <v>0</v>
      </c>
      <c r="AK29" s="3">
        <f t="shared" si="3"/>
        <v>0</v>
      </c>
      <c r="AL29" s="3">
        <f t="shared" si="3"/>
        <v>0</v>
      </c>
      <c r="AM29" s="3">
        <f t="shared" si="3"/>
        <v>0</v>
      </c>
      <c r="AN29" s="3">
        <f t="shared" si="3"/>
        <v>0</v>
      </c>
      <c r="AO29" s="3">
        <f t="shared" si="3"/>
        <v>0</v>
      </c>
      <c r="AP29" s="3">
        <f t="shared" si="3"/>
        <v>0</v>
      </c>
      <c r="AQ29" s="3">
        <f t="shared" si="3"/>
        <v>0</v>
      </c>
      <c r="AR29" s="3">
        <f t="shared" si="3"/>
        <v>0</v>
      </c>
      <c r="AS29" s="3">
        <f t="shared" si="3"/>
        <v>0</v>
      </c>
      <c r="AT29" s="3">
        <f t="shared" si="3"/>
        <v>0</v>
      </c>
      <c r="AU29" s="3">
        <f t="shared" si="3"/>
        <v>0</v>
      </c>
      <c r="AV29" s="3">
        <f t="shared" si="3"/>
        <v>0</v>
      </c>
      <c r="AW29" s="3">
        <f t="shared" si="3"/>
        <v>0</v>
      </c>
      <c r="AX29" s="3">
        <f t="shared" si="3"/>
        <v>0</v>
      </c>
      <c r="AY29" s="3">
        <f t="shared" si="3"/>
        <v>0</v>
      </c>
      <c r="AZ29" s="3">
        <f t="shared" si="3"/>
        <v>0</v>
      </c>
      <c r="BA29" s="3">
        <f t="shared" si="3"/>
        <v>0</v>
      </c>
      <c r="BB29" s="3">
        <f t="shared" si="3"/>
        <v>0</v>
      </c>
      <c r="BC29" s="3">
        <f t="shared" si="3"/>
        <v>0</v>
      </c>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row>
    <row r="30" spans="1:123" hidden="1" outlineLevel="1" x14ac:dyDescent="0.3">
      <c r="A30" t="s">
        <v>167</v>
      </c>
      <c r="B30" t="s">
        <v>168</v>
      </c>
      <c r="C30" t="s">
        <v>3</v>
      </c>
      <c r="D30" s="3">
        <f>+'Monthly Reserve Generation'!D30-'Stoping Schedule'!D30</f>
        <v>-2809</v>
      </c>
      <c r="E30" s="3">
        <f>IF((D30+'Monthly Reserve Generation'!E30-'Stoping Schedule'!E30)&gt;1,(D30+'Monthly Reserve Generation'!E30-'Stoping Schedule'!E30),0)</f>
        <v>0</v>
      </c>
      <c r="F30" s="3">
        <f>IF((E30+'Monthly Reserve Generation'!F30-'Stoping Schedule'!F30)&gt;1,(E30+'Monthly Reserve Generation'!F30-'Stoping Schedule'!F30),0)</f>
        <v>0</v>
      </c>
      <c r="G30" s="3">
        <f>IF((F30+'Monthly Reserve Generation'!G30-'Stoping Schedule'!G30)&gt;1,(F30+'Monthly Reserve Generation'!G30-'Stoping Schedule'!G30),0)</f>
        <v>0</v>
      </c>
      <c r="H30" s="3">
        <f>IF((G30+'Monthly Reserve Generation'!H30-'Stoping Schedule'!H30)&gt;1,(G30+'Monthly Reserve Generation'!H30-'Stoping Schedule'!H30),0)</f>
        <v>0</v>
      </c>
      <c r="I30" s="3">
        <f>IF((H30+'Monthly Reserve Generation'!I30-'Stoping Schedule'!I30)&gt;1,(H30+'Monthly Reserve Generation'!I30-'Stoping Schedule'!I30),0)</f>
        <v>0</v>
      </c>
      <c r="J30" s="3">
        <f>IF((I30+'Monthly Reserve Generation'!J30-'Stoping Schedule'!J30)&gt;1,(I30+'Monthly Reserve Generation'!J30-'Stoping Schedule'!J30),0)</f>
        <v>0</v>
      </c>
      <c r="K30" s="3">
        <f>IF((J30+'Monthly Reserve Generation'!K30-'Stoping Schedule'!K30)&gt;1,(J30+'Monthly Reserve Generation'!K30-'Stoping Schedule'!K30),0)</f>
        <v>0</v>
      </c>
      <c r="L30" s="3">
        <f>IF((K30+'Monthly Reserve Generation'!L30-'Stoping Schedule'!L30)&gt;1,(K30+'Monthly Reserve Generation'!L30-'Stoping Schedule'!L30),0)</f>
        <v>0</v>
      </c>
      <c r="M30" s="3">
        <f>IF((L30+'Monthly Reserve Generation'!M30-'Stoping Schedule'!M30)&gt;1,(L30+'Monthly Reserve Generation'!M30-'Stoping Schedule'!M30),0)</f>
        <v>0</v>
      </c>
      <c r="N30" s="3">
        <f>IF((M30+'Monthly Reserve Generation'!N30-'Stoping Schedule'!N30)&gt;1,(M30+'Monthly Reserve Generation'!N30-'Stoping Schedule'!N30),0)</f>
        <v>0</v>
      </c>
      <c r="O30" s="3">
        <f>IF((N30+'Monthly Reserve Generation'!O30-'Stoping Schedule'!O30)&gt;1,(N30+'Monthly Reserve Generation'!O30-'Stoping Schedule'!O30),0)</f>
        <v>0</v>
      </c>
      <c r="P30" s="3">
        <f>IF((O30+'Monthly Reserve Generation'!P30-'Stoping Schedule'!P30)&gt;1,(O30+'Monthly Reserve Generation'!P30-'Stoping Schedule'!P30),0)</f>
        <v>0</v>
      </c>
      <c r="Q30" s="3">
        <f>IF((P30+'Monthly Reserve Generation'!Q30-'Stoping Schedule'!Q30)&gt;1,(P30+'Monthly Reserve Generation'!Q30-'Stoping Schedule'!Q30),0)</f>
        <v>0</v>
      </c>
      <c r="R30" s="3">
        <f>IF((Q30+'Monthly Reserve Generation'!R30-'Stoping Schedule'!R30)&gt;1,(Q30+'Monthly Reserve Generation'!R30-'Stoping Schedule'!R30),0)</f>
        <v>0</v>
      </c>
      <c r="S30" s="3">
        <f>IF((R30+'Monthly Reserve Generation'!S30-'Stoping Schedule'!S30)&gt;1,(R30+'Monthly Reserve Generation'!S30-'Stoping Schedule'!S30),0)</f>
        <v>0</v>
      </c>
      <c r="T30" s="3">
        <f>IF((S30+'Monthly Reserve Generation'!T30-'Stoping Schedule'!T30)&gt;1,(S30+'Monthly Reserve Generation'!T30-'Stoping Schedule'!T30),0)</f>
        <v>0</v>
      </c>
      <c r="U30" s="3">
        <f>IF((T30+'Monthly Reserve Generation'!U30-'Stoping Schedule'!U30)&gt;1,(T30+'Monthly Reserve Generation'!U30-'Stoping Schedule'!U30),0)</f>
        <v>0</v>
      </c>
      <c r="V30" s="3">
        <f>IF((U30+'Monthly Reserve Generation'!V30-'Stoping Schedule'!V30)&gt;1,(U30+'Monthly Reserve Generation'!V30-'Stoping Schedule'!V30),0)</f>
        <v>0</v>
      </c>
      <c r="W30" s="3">
        <f>IF((V30+'Monthly Reserve Generation'!W30-'Stoping Schedule'!W30)&gt;1,(V30+'Monthly Reserve Generation'!W30-'Stoping Schedule'!W30),0)</f>
        <v>0</v>
      </c>
      <c r="X30" s="3">
        <f>IF((W30+'Monthly Reserve Generation'!X30-'Stoping Schedule'!X30)&gt;1,(W30+'Monthly Reserve Generation'!X30-'Stoping Schedule'!X30),0)</f>
        <v>0</v>
      </c>
      <c r="Y30" s="3">
        <f>IF((X30+'Monthly Reserve Generation'!Y30-'Stoping Schedule'!Y30)&gt;1,(X30+'Monthly Reserve Generation'!Y30-'Stoping Schedule'!Y30),0)</f>
        <v>0</v>
      </c>
      <c r="Z30" s="3">
        <f>IF((Y30+'Monthly Reserve Generation'!Z30-'Stoping Schedule'!Z30)&gt;1,(Y30+'Monthly Reserve Generation'!Z30-'Stoping Schedule'!Z30),0)</f>
        <v>0</v>
      </c>
      <c r="AA30" s="3">
        <f>IF((Z30+'Monthly Reserve Generation'!AA30-'Stoping Schedule'!AA30)&gt;1,(Z30+'Monthly Reserve Generation'!AA30-'Stoping Schedule'!AA30),0)</f>
        <v>0</v>
      </c>
      <c r="AB30" s="3">
        <f>IF((AA30+'Monthly Reserve Generation'!AB30-'Stoping Schedule'!AB30)&gt;1,(AA30+'Monthly Reserve Generation'!AB30-'Stoping Schedule'!AB30),0)</f>
        <v>0</v>
      </c>
      <c r="AC30" s="3">
        <f>IF((AB30+'Monthly Reserve Generation'!AC30-'Stoping Schedule'!AC30)&gt;1,(AB30+'Monthly Reserve Generation'!AC30-'Stoping Schedule'!AC30),0)</f>
        <v>0</v>
      </c>
      <c r="AD30" s="3">
        <f>IF((AC30+'Monthly Reserve Generation'!AD30-'Stoping Schedule'!AD30)&gt;1,(AC30+'Monthly Reserve Generation'!AD30-'Stoping Schedule'!AD30),0)</f>
        <v>0</v>
      </c>
      <c r="AE30" s="3">
        <f>IF((AD30+'Monthly Reserve Generation'!AE30-'Stoping Schedule'!AE30)&gt;1,(AD30+'Monthly Reserve Generation'!AE30-'Stoping Schedule'!AE30),0)</f>
        <v>0</v>
      </c>
      <c r="AF30" s="3">
        <f>IF((AE30+'Monthly Reserve Generation'!AF30-'Stoping Schedule'!AF30)&gt;1,(AE30+'Monthly Reserve Generation'!AF30-'Stoping Schedule'!AF30),0)</f>
        <v>0</v>
      </c>
      <c r="AG30" s="3">
        <f>IF((AF30+'Monthly Reserve Generation'!AG30-'Stoping Schedule'!AG30)&gt;1,(AF30+'Monthly Reserve Generation'!AG30-'Stoping Schedule'!AG30),0)</f>
        <v>0</v>
      </c>
      <c r="AH30" s="3">
        <f>IF((AG30+'Monthly Reserve Generation'!AH30-'Stoping Schedule'!AH30)&gt;1,(AG30+'Monthly Reserve Generation'!AH30-'Stoping Schedule'!AH30),0)</f>
        <v>0</v>
      </c>
      <c r="AI30" s="3">
        <f>IF((AH30+'Monthly Reserve Generation'!AI30-'Stoping Schedule'!AI30)&gt;1,(AH30+'Monthly Reserve Generation'!AI30-'Stoping Schedule'!AI30),0)</f>
        <v>0</v>
      </c>
      <c r="AJ30" s="3">
        <f>IF((AI30+'Monthly Reserve Generation'!AJ30-'Stoping Schedule'!AJ30)&gt;1,(AI30+'Monthly Reserve Generation'!AJ30-'Stoping Schedule'!AJ30),0)</f>
        <v>0</v>
      </c>
      <c r="AK30" s="3">
        <f>IF((AJ30+'Monthly Reserve Generation'!AK30-'Stoping Schedule'!AK30)&gt;1,(AJ30+'Monthly Reserve Generation'!AK30-'Stoping Schedule'!AK30),0)</f>
        <v>0</v>
      </c>
      <c r="AL30" s="3">
        <f>IF((AK30+'Monthly Reserve Generation'!AL30-'Stoping Schedule'!AL30)&gt;1,(AK30+'Monthly Reserve Generation'!AL30-'Stoping Schedule'!AL30),0)</f>
        <v>0</v>
      </c>
      <c r="AM30" s="3">
        <f>IF((AL30+'Monthly Reserve Generation'!AM30-'Stoping Schedule'!AM30)&gt;1,(AL30+'Monthly Reserve Generation'!AM30-'Stoping Schedule'!AM30),0)</f>
        <v>0</v>
      </c>
      <c r="AN30" s="3">
        <f>IF((AM30+'Monthly Reserve Generation'!AN30-'Stoping Schedule'!AN30)&gt;1,(AM30+'Monthly Reserve Generation'!AN30-'Stoping Schedule'!AN30),0)</f>
        <v>0</v>
      </c>
      <c r="AO30" s="3">
        <f>IF((AN30+'Monthly Reserve Generation'!AO30-'Stoping Schedule'!AO30)&gt;1,(AN30+'Monthly Reserve Generation'!AO30-'Stoping Schedule'!AO30),0)</f>
        <v>0</v>
      </c>
      <c r="AP30" s="3">
        <f>IF((AO30+'Monthly Reserve Generation'!AP30-'Stoping Schedule'!AP30)&gt;1,(AO30+'Monthly Reserve Generation'!AP30-'Stoping Schedule'!AP30),0)</f>
        <v>0</v>
      </c>
      <c r="AQ30" s="3">
        <f>IF((AP30+'Monthly Reserve Generation'!AQ30-'Stoping Schedule'!AQ30)&gt;1,(AP30+'Monthly Reserve Generation'!AQ30-'Stoping Schedule'!AQ30),0)</f>
        <v>0</v>
      </c>
      <c r="AR30" s="3">
        <f>IF((AQ30+'Monthly Reserve Generation'!AR30-'Stoping Schedule'!AR30)&gt;1,(AQ30+'Monthly Reserve Generation'!AR30-'Stoping Schedule'!AR30),0)</f>
        <v>0</v>
      </c>
      <c r="AS30" s="3">
        <f>IF((AR30+'Monthly Reserve Generation'!AS30-'Stoping Schedule'!AS30)&gt;1,(AR30+'Monthly Reserve Generation'!AS30-'Stoping Schedule'!AS30),0)</f>
        <v>0</v>
      </c>
      <c r="AT30" s="3">
        <f>IF((AS30+'Monthly Reserve Generation'!AT30-'Stoping Schedule'!AT30)&gt;1,(AS30+'Monthly Reserve Generation'!AT30-'Stoping Schedule'!AT30),0)</f>
        <v>0</v>
      </c>
      <c r="AU30" s="3">
        <f>IF((AT30+'Monthly Reserve Generation'!AU30-'Stoping Schedule'!AU30)&gt;1,(AT30+'Monthly Reserve Generation'!AU30-'Stoping Schedule'!AU30),0)</f>
        <v>0</v>
      </c>
      <c r="AV30" s="3">
        <f>IF((AU30+'Monthly Reserve Generation'!AV30-'Stoping Schedule'!AV30)&gt;1,(AU30+'Monthly Reserve Generation'!AV30-'Stoping Schedule'!AV30),0)</f>
        <v>0</v>
      </c>
      <c r="AW30" s="3">
        <f>IF((AV30+'Monthly Reserve Generation'!AW30-'Stoping Schedule'!AW30)&gt;1,(AV30+'Monthly Reserve Generation'!AW30-'Stoping Schedule'!AW30),0)</f>
        <v>0</v>
      </c>
      <c r="AX30" s="3">
        <f>IF((AW30+'Monthly Reserve Generation'!AX30-'Stoping Schedule'!AX30)&gt;1,(AW30+'Monthly Reserve Generation'!AX30-'Stoping Schedule'!AX30),0)</f>
        <v>0</v>
      </c>
      <c r="AY30" s="3">
        <f>IF((AX30+'Monthly Reserve Generation'!AY30-'Stoping Schedule'!AY30)&gt;1,(AX30+'Monthly Reserve Generation'!AY30-'Stoping Schedule'!AY30),0)</f>
        <v>0</v>
      </c>
      <c r="AZ30" s="3">
        <f>IF((AY30+'Monthly Reserve Generation'!AZ30-'Stoping Schedule'!AZ30)&gt;1,(AY30+'Monthly Reserve Generation'!AZ30-'Stoping Schedule'!AZ30),0)</f>
        <v>0</v>
      </c>
      <c r="BA30" s="3">
        <f>IF((AZ30+'Monthly Reserve Generation'!BA30-'Stoping Schedule'!BA30)&gt;1,(AZ30+'Monthly Reserve Generation'!BA30-'Stoping Schedule'!BA30),0)</f>
        <v>0</v>
      </c>
      <c r="BB30" s="3">
        <f>IF((BA30+'Monthly Reserve Generation'!BB30-'Stoping Schedule'!BB30)&gt;1,(BA30+'Monthly Reserve Generation'!BB30-'Stoping Schedule'!BB30),0)</f>
        <v>0</v>
      </c>
      <c r="BC30" s="3">
        <f>IF((BB30+'Monthly Reserve Generation'!BC30-'Stoping Schedule'!BC30)&gt;1,(BB30+'Monthly Reserve Generation'!BC30-'Stoping Schedule'!BC30),0)</f>
        <v>0</v>
      </c>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row>
    <row r="31" spans="1:123" hidden="1" outlineLevel="1" x14ac:dyDescent="0.3">
      <c r="A31" t="s">
        <v>167</v>
      </c>
      <c r="B31" t="s">
        <v>168</v>
      </c>
      <c r="C31" t="s">
        <v>4</v>
      </c>
      <c r="D31" s="3">
        <f>+IFERROR(('Monthly Reserve Generation'!D30*'Monthly Reserve Generation'!D31-'Stoping Schedule'!D30*'Stoping Schedule'!D31)/D30,0)</f>
        <v>2.35</v>
      </c>
      <c r="E31" s="3">
        <f>+IFERROR((D30*D31+'Monthly Reserve Generation'!E30*'Monthly Reserve Generation'!E31-'Stoping Schedule'!E30*'Stoping Schedule'!E31)/E30,0)</f>
        <v>0</v>
      </c>
      <c r="F31" s="3">
        <f>+IFERROR((E30*E31+'Monthly Reserve Generation'!F30*'Monthly Reserve Generation'!F31-'Stoping Schedule'!F30*'Stoping Schedule'!F31)/F30,0)</f>
        <v>0</v>
      </c>
      <c r="G31" s="3">
        <f>+IFERROR((F30*F31+'Monthly Reserve Generation'!G30*'Monthly Reserve Generation'!G31-'Stoping Schedule'!G30*'Stoping Schedule'!G31)/G30,0)</f>
        <v>0</v>
      </c>
      <c r="H31" s="3">
        <f>+IFERROR((G30*G31+'Monthly Reserve Generation'!H30*'Monthly Reserve Generation'!H31-'Stoping Schedule'!H30*'Stoping Schedule'!H31)/H30,0)</f>
        <v>0</v>
      </c>
      <c r="I31" s="3">
        <f>+IFERROR((H30*H31+'Monthly Reserve Generation'!I30*'Monthly Reserve Generation'!I31-'Stoping Schedule'!I30*'Stoping Schedule'!I31)/I30,0)</f>
        <v>0</v>
      </c>
      <c r="J31" s="3">
        <f>+IFERROR((I30*I31+'Monthly Reserve Generation'!J30*'Monthly Reserve Generation'!J31-'Stoping Schedule'!J30*'Stoping Schedule'!J31)/J30,0)</f>
        <v>0</v>
      </c>
      <c r="K31" s="3">
        <f>+IFERROR((J30*J31+'Monthly Reserve Generation'!K30*'Monthly Reserve Generation'!K31-'Stoping Schedule'!K30*'Stoping Schedule'!K31)/K30,0)</f>
        <v>0</v>
      </c>
      <c r="L31" s="3">
        <f>+IFERROR((K30*K31+'Monthly Reserve Generation'!L30*'Monthly Reserve Generation'!L31-'Stoping Schedule'!L30*'Stoping Schedule'!L31)/L30,0)</f>
        <v>0</v>
      </c>
      <c r="M31" s="3">
        <f>+IFERROR((L30*L31+'Monthly Reserve Generation'!M30*'Monthly Reserve Generation'!M31-'Stoping Schedule'!M30*'Stoping Schedule'!M31)/M30,0)</f>
        <v>0</v>
      </c>
      <c r="N31" s="3">
        <f>+IFERROR((M30*M31+'Monthly Reserve Generation'!N30*'Monthly Reserve Generation'!N31-'Stoping Schedule'!N30*'Stoping Schedule'!N31)/N30,0)</f>
        <v>0</v>
      </c>
      <c r="O31" s="3">
        <f>+IFERROR((N30*N31+'Monthly Reserve Generation'!O30*'Monthly Reserve Generation'!O31-'Stoping Schedule'!O30*'Stoping Schedule'!O31)/O30,0)</f>
        <v>0</v>
      </c>
      <c r="P31" s="3">
        <f>+IFERROR((O30*O31+'Monthly Reserve Generation'!P30*'Monthly Reserve Generation'!P31-'Stoping Schedule'!P30*'Stoping Schedule'!P31)/P30,0)</f>
        <v>0</v>
      </c>
      <c r="Q31" s="3">
        <f>+IFERROR((P30*P31+'Monthly Reserve Generation'!Q30*'Monthly Reserve Generation'!Q31-'Stoping Schedule'!Q30*'Stoping Schedule'!Q31)/Q30,0)</f>
        <v>0</v>
      </c>
      <c r="R31" s="3">
        <f>+IFERROR((Q30*Q31+'Monthly Reserve Generation'!R30*'Monthly Reserve Generation'!R31-'Stoping Schedule'!R30*'Stoping Schedule'!R31)/R30,0)</f>
        <v>0</v>
      </c>
      <c r="S31" s="3">
        <f>+IFERROR((R30*R31+'Monthly Reserve Generation'!S30*'Monthly Reserve Generation'!S31-'Stoping Schedule'!S30*'Stoping Schedule'!S31)/S30,0)</f>
        <v>0</v>
      </c>
      <c r="T31" s="3">
        <f>+IFERROR((S30*S31+'Monthly Reserve Generation'!T30*'Monthly Reserve Generation'!T31-'Stoping Schedule'!T30*'Stoping Schedule'!T31)/T30,0)</f>
        <v>0</v>
      </c>
      <c r="U31" s="3">
        <f>+IFERROR((T30*T31+'Monthly Reserve Generation'!U30*'Monthly Reserve Generation'!U31-'Stoping Schedule'!U30*'Stoping Schedule'!U31)/U30,0)</f>
        <v>0</v>
      </c>
      <c r="V31" s="3">
        <f>+IFERROR((U30*U31+'Monthly Reserve Generation'!V30*'Monthly Reserve Generation'!V31-'Stoping Schedule'!V30*'Stoping Schedule'!V31)/V30,0)</f>
        <v>0</v>
      </c>
      <c r="W31" s="3">
        <f>+IFERROR((V30*V31+'Monthly Reserve Generation'!W30*'Monthly Reserve Generation'!W31-'Stoping Schedule'!W30*'Stoping Schedule'!W31)/W30,0)</f>
        <v>0</v>
      </c>
      <c r="X31" s="3">
        <f>+IFERROR((W30*W31+'Monthly Reserve Generation'!X30*'Monthly Reserve Generation'!X31-'Stoping Schedule'!X30*'Stoping Schedule'!X31)/X30,0)</f>
        <v>0</v>
      </c>
      <c r="Y31" s="3">
        <f>+IFERROR((X30*X31+'Monthly Reserve Generation'!Y30*'Monthly Reserve Generation'!Y31-'Stoping Schedule'!Y30*'Stoping Schedule'!Y31)/Y30,0)</f>
        <v>0</v>
      </c>
      <c r="Z31" s="3">
        <f>+IFERROR((Y30*Y31+'Monthly Reserve Generation'!Z30*'Monthly Reserve Generation'!Z31-'Stoping Schedule'!Z30*'Stoping Schedule'!Z31)/Z30,0)</f>
        <v>0</v>
      </c>
      <c r="AA31" s="3">
        <f>+IFERROR((Z30*Z31+'Monthly Reserve Generation'!AA30*'Monthly Reserve Generation'!AA31-'Stoping Schedule'!AA30*'Stoping Schedule'!AA31)/AA30,0)</f>
        <v>0</v>
      </c>
      <c r="AB31" s="3">
        <f>+IFERROR((AA30*AA31+'Monthly Reserve Generation'!AB30*'Monthly Reserve Generation'!AB31-'Stoping Schedule'!AB30*'Stoping Schedule'!AB31)/AB30,0)</f>
        <v>0</v>
      </c>
      <c r="AC31" s="3">
        <f>+IFERROR((AB30*AB31+'Monthly Reserve Generation'!AC30*'Monthly Reserve Generation'!AC31-'Stoping Schedule'!AC30*'Stoping Schedule'!AC31)/AC30,0)</f>
        <v>0</v>
      </c>
      <c r="AD31" s="3">
        <f>+IFERROR((AC30*AC31+'Monthly Reserve Generation'!AD30*'Monthly Reserve Generation'!AD31-'Stoping Schedule'!AD30*'Stoping Schedule'!AD31)/AD30,0)</f>
        <v>0</v>
      </c>
      <c r="AE31" s="3">
        <f>+IFERROR((AD30*AD31+'Monthly Reserve Generation'!AE30*'Monthly Reserve Generation'!AE31-'Stoping Schedule'!AE30*'Stoping Schedule'!AE31)/AE30,0)</f>
        <v>0</v>
      </c>
      <c r="AF31" s="3">
        <f>+IFERROR((AE30*AE31+'Monthly Reserve Generation'!AF30*'Monthly Reserve Generation'!AF31-'Stoping Schedule'!AF30*'Stoping Schedule'!AF31)/AF30,0)</f>
        <v>0</v>
      </c>
      <c r="AG31" s="3">
        <f>+IFERROR((AF30*AF31+'Monthly Reserve Generation'!AG30*'Monthly Reserve Generation'!AG31-'Stoping Schedule'!AG30*'Stoping Schedule'!AG31)/AG30,0)</f>
        <v>0</v>
      </c>
      <c r="AH31" s="3">
        <f>+IFERROR((AG30*AG31+'Monthly Reserve Generation'!AH30*'Monthly Reserve Generation'!AH31-'Stoping Schedule'!AH30*'Stoping Schedule'!AH31)/AH30,0)</f>
        <v>0</v>
      </c>
      <c r="AI31" s="3">
        <f>+IFERROR((AH30*AH31+'Monthly Reserve Generation'!AI30*'Monthly Reserve Generation'!AI31-'Stoping Schedule'!AI30*'Stoping Schedule'!AI31)/AI30,0)</f>
        <v>0</v>
      </c>
      <c r="AJ31" s="3">
        <f>+IFERROR((AI30*AI31+'Monthly Reserve Generation'!AJ30*'Monthly Reserve Generation'!AJ31-'Stoping Schedule'!AJ30*'Stoping Schedule'!AJ31)/AJ30,0)</f>
        <v>0</v>
      </c>
      <c r="AK31" s="3">
        <f>+IFERROR((AJ30*AJ31+'Monthly Reserve Generation'!AK30*'Monthly Reserve Generation'!AK31-'Stoping Schedule'!AK30*'Stoping Schedule'!AK31)/AK30,0)</f>
        <v>0</v>
      </c>
      <c r="AL31" s="3">
        <f>+IFERROR((AK30*AK31+'Monthly Reserve Generation'!AL30*'Monthly Reserve Generation'!AL31-'Stoping Schedule'!AL30*'Stoping Schedule'!AL31)/AL30,0)</f>
        <v>0</v>
      </c>
      <c r="AM31" s="3">
        <f>+IFERROR((AL30*AL31+'Monthly Reserve Generation'!AM30*'Monthly Reserve Generation'!AM31-'Stoping Schedule'!AM30*'Stoping Schedule'!AM31)/AM30,0)</f>
        <v>0</v>
      </c>
      <c r="AN31" s="3">
        <f>+IFERROR((AM30*AM31+'Monthly Reserve Generation'!AN30*'Monthly Reserve Generation'!AN31-'Stoping Schedule'!AN30*'Stoping Schedule'!AN31)/AN30,0)</f>
        <v>0</v>
      </c>
      <c r="AO31" s="3">
        <f>+IFERROR((AN30*AN31+'Monthly Reserve Generation'!AO30*'Monthly Reserve Generation'!AO31-'Stoping Schedule'!AO30*'Stoping Schedule'!AO31)/AO30,0)</f>
        <v>0</v>
      </c>
      <c r="AP31" s="3">
        <f>+IFERROR((AO30*AO31+'Monthly Reserve Generation'!AP30*'Monthly Reserve Generation'!AP31-'Stoping Schedule'!AP30*'Stoping Schedule'!AP31)/AP30,0)</f>
        <v>0</v>
      </c>
      <c r="AQ31" s="3">
        <f>+IFERROR((AP30*AP31+'Monthly Reserve Generation'!AQ30*'Monthly Reserve Generation'!AQ31-'Stoping Schedule'!AQ30*'Stoping Schedule'!AQ31)/AQ30,0)</f>
        <v>0</v>
      </c>
      <c r="AR31" s="3">
        <f>+IFERROR((AQ30*AQ31+'Monthly Reserve Generation'!AR30*'Monthly Reserve Generation'!AR31-'Stoping Schedule'!AR30*'Stoping Schedule'!AR31)/AR30,0)</f>
        <v>0</v>
      </c>
      <c r="AS31" s="3">
        <f>+IFERROR((AR30*AR31+'Monthly Reserve Generation'!AS30*'Monthly Reserve Generation'!AS31-'Stoping Schedule'!AS30*'Stoping Schedule'!AS31)/AS30,0)</f>
        <v>0</v>
      </c>
      <c r="AT31" s="3">
        <f>+IFERROR((AS30*AS31+'Monthly Reserve Generation'!AT30*'Monthly Reserve Generation'!AT31-'Stoping Schedule'!AT30*'Stoping Schedule'!AT31)/AT30,0)</f>
        <v>0</v>
      </c>
      <c r="AU31" s="3">
        <f>+IFERROR((AT30*AT31+'Monthly Reserve Generation'!AU30*'Monthly Reserve Generation'!AU31-'Stoping Schedule'!AU30*'Stoping Schedule'!AU31)/AU30,0)</f>
        <v>0</v>
      </c>
      <c r="AV31" s="3">
        <f>+IFERROR((AU30*AU31+'Monthly Reserve Generation'!AV30*'Monthly Reserve Generation'!AV31-'Stoping Schedule'!AV30*'Stoping Schedule'!AV31)/AV30,0)</f>
        <v>0</v>
      </c>
      <c r="AW31" s="3">
        <f>+IFERROR((AV30*AV31+'Monthly Reserve Generation'!AW30*'Monthly Reserve Generation'!AW31-'Stoping Schedule'!AW30*'Stoping Schedule'!AW31)/AW30,0)</f>
        <v>0</v>
      </c>
      <c r="AX31" s="3">
        <f>+IFERROR((AW30*AW31+'Monthly Reserve Generation'!AX30*'Monthly Reserve Generation'!AX31-'Stoping Schedule'!AX30*'Stoping Schedule'!AX31)/AX30,0)</f>
        <v>0</v>
      </c>
      <c r="AY31" s="3">
        <f>+IFERROR((AX30*AX31+'Monthly Reserve Generation'!AY30*'Monthly Reserve Generation'!AY31-'Stoping Schedule'!AY30*'Stoping Schedule'!AY31)/AY30,0)</f>
        <v>0</v>
      </c>
      <c r="AZ31" s="3">
        <f>+IFERROR((AY30*AY31+'Monthly Reserve Generation'!AZ30*'Monthly Reserve Generation'!AZ31-'Stoping Schedule'!AZ30*'Stoping Schedule'!AZ31)/AZ30,0)</f>
        <v>0</v>
      </c>
      <c r="BA31" s="3">
        <f>+IFERROR((AZ30*AZ31+'Monthly Reserve Generation'!BA30*'Monthly Reserve Generation'!BA31-'Stoping Schedule'!BA30*'Stoping Schedule'!BA31)/BA30,0)</f>
        <v>0</v>
      </c>
      <c r="BB31" s="3">
        <f>+IFERROR((BA30*BA31+'Monthly Reserve Generation'!BB30*'Monthly Reserve Generation'!BB31-'Stoping Schedule'!BB30*'Stoping Schedule'!BB31)/BB30,0)</f>
        <v>0</v>
      </c>
      <c r="BC31" s="3">
        <f>+IFERROR((BB30*BB31+'Monthly Reserve Generation'!BC30*'Monthly Reserve Generation'!BC31-'Stoping Schedule'!BC30*'Stoping Schedule'!BC31)/BC30,0)</f>
        <v>0</v>
      </c>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row>
    <row r="32" spans="1:123" hidden="1" outlineLevel="1" x14ac:dyDescent="0.3">
      <c r="A32" t="s">
        <v>167</v>
      </c>
      <c r="B32" t="s">
        <v>169</v>
      </c>
      <c r="C32" t="s">
        <v>3</v>
      </c>
      <c r="D32" s="3">
        <f>+'Monthly Reserve Generation'!D32-'Stoping Schedule'!D32</f>
        <v>0</v>
      </c>
      <c r="E32" s="3">
        <f>IF((D32+'Monthly Reserve Generation'!E32-'Stoping Schedule'!E32)&gt;1,(D32+'Monthly Reserve Generation'!E32-'Stoping Schedule'!E32),0)</f>
        <v>0</v>
      </c>
      <c r="F32" s="3">
        <f>IF((E32+'Monthly Reserve Generation'!F32-'Stoping Schedule'!F32)&gt;1,(E32+'Monthly Reserve Generation'!F32-'Stoping Schedule'!F32),0)</f>
        <v>0</v>
      </c>
      <c r="G32" s="3">
        <f>IF((F32+'Monthly Reserve Generation'!G32-'Stoping Schedule'!G32)&gt;1,(F32+'Monthly Reserve Generation'!G32-'Stoping Schedule'!G32),0)</f>
        <v>0</v>
      </c>
      <c r="H32" s="3">
        <f>IF((G32+'Monthly Reserve Generation'!H32-'Stoping Schedule'!H32)&gt;1,(G32+'Monthly Reserve Generation'!H32-'Stoping Schedule'!H32),0)</f>
        <v>0</v>
      </c>
      <c r="I32" s="3">
        <f>IF((H32+'Monthly Reserve Generation'!I32-'Stoping Schedule'!I32)&gt;1,(H32+'Monthly Reserve Generation'!I32-'Stoping Schedule'!I32),0)</f>
        <v>0</v>
      </c>
      <c r="J32" s="3">
        <f>IF((I32+'Monthly Reserve Generation'!J32-'Stoping Schedule'!J32)&gt;1,(I32+'Monthly Reserve Generation'!J32-'Stoping Schedule'!J32),0)</f>
        <v>0</v>
      </c>
      <c r="K32" s="3">
        <f>IF((J32+'Monthly Reserve Generation'!K32-'Stoping Schedule'!K32)&gt;1,(J32+'Monthly Reserve Generation'!K32-'Stoping Schedule'!K32),0)</f>
        <v>0</v>
      </c>
      <c r="L32" s="3">
        <f>IF((K32+'Monthly Reserve Generation'!L32-'Stoping Schedule'!L32)&gt;1,(K32+'Monthly Reserve Generation'!L32-'Stoping Schedule'!L32),0)</f>
        <v>0</v>
      </c>
      <c r="M32" s="3">
        <f>IF((L32+'Monthly Reserve Generation'!M32-'Stoping Schedule'!M32)&gt;1,(L32+'Monthly Reserve Generation'!M32-'Stoping Schedule'!M32),0)</f>
        <v>0</v>
      </c>
      <c r="N32" s="3">
        <f>IF((M32+'Monthly Reserve Generation'!N32-'Stoping Schedule'!N32)&gt;1,(M32+'Monthly Reserve Generation'!N32-'Stoping Schedule'!N32),0)</f>
        <v>0</v>
      </c>
      <c r="O32" s="3">
        <f>IF((N32+'Monthly Reserve Generation'!O32-'Stoping Schedule'!O32)&gt;1,(N32+'Monthly Reserve Generation'!O32-'Stoping Schedule'!O32),0)</f>
        <v>0</v>
      </c>
      <c r="P32" s="3">
        <f>IF((O32+'Monthly Reserve Generation'!P32-'Stoping Schedule'!P32)&gt;1,(O32+'Monthly Reserve Generation'!P32-'Stoping Schedule'!P32),0)</f>
        <v>0</v>
      </c>
      <c r="Q32" s="3">
        <f>IF((P32+'Monthly Reserve Generation'!Q32-'Stoping Schedule'!Q32)&gt;1,(P32+'Monthly Reserve Generation'!Q32-'Stoping Schedule'!Q32),0)</f>
        <v>0</v>
      </c>
      <c r="R32" s="3">
        <f>IF((Q32+'Monthly Reserve Generation'!R32-'Stoping Schedule'!R32)&gt;1,(Q32+'Monthly Reserve Generation'!R32-'Stoping Schedule'!R32),0)</f>
        <v>0</v>
      </c>
      <c r="S32" s="3">
        <f>IF((R32+'Monthly Reserve Generation'!S32-'Stoping Schedule'!S32)&gt;1,(R32+'Monthly Reserve Generation'!S32-'Stoping Schedule'!S32),0)</f>
        <v>0</v>
      </c>
      <c r="T32" s="3">
        <f>IF((S32+'Monthly Reserve Generation'!T32-'Stoping Schedule'!T32)&gt;1,(S32+'Monthly Reserve Generation'!T32-'Stoping Schedule'!T32),0)</f>
        <v>0</v>
      </c>
      <c r="U32" s="3">
        <f>IF((T32+'Monthly Reserve Generation'!U32-'Stoping Schedule'!U32)&gt;1,(T32+'Monthly Reserve Generation'!U32-'Stoping Schedule'!U32),0)</f>
        <v>0</v>
      </c>
      <c r="V32" s="3">
        <f>IF((U32+'Monthly Reserve Generation'!V32-'Stoping Schedule'!V32)&gt;1,(U32+'Monthly Reserve Generation'!V32-'Stoping Schedule'!V32),0)</f>
        <v>0</v>
      </c>
      <c r="W32" s="3">
        <f>IF((V32+'Monthly Reserve Generation'!W32-'Stoping Schedule'!W32)&gt;1,(V32+'Monthly Reserve Generation'!W32-'Stoping Schedule'!W32),0)</f>
        <v>0</v>
      </c>
      <c r="X32" s="3">
        <f>IF((W32+'Monthly Reserve Generation'!X32-'Stoping Schedule'!X32)&gt;1,(W32+'Monthly Reserve Generation'!X32-'Stoping Schedule'!X32),0)</f>
        <v>0</v>
      </c>
      <c r="Y32" s="3">
        <f>IF((X32+'Monthly Reserve Generation'!Y32-'Stoping Schedule'!Y32)&gt;1,(X32+'Monthly Reserve Generation'!Y32-'Stoping Schedule'!Y32),0)</f>
        <v>0</v>
      </c>
      <c r="Z32" s="3">
        <f>IF((Y32+'Monthly Reserve Generation'!Z32-'Stoping Schedule'!Z32)&gt;1,(Y32+'Monthly Reserve Generation'!Z32-'Stoping Schedule'!Z32),0)</f>
        <v>0</v>
      </c>
      <c r="AA32" s="3">
        <f>IF((Z32+'Monthly Reserve Generation'!AA32-'Stoping Schedule'!AA32)&gt;1,(Z32+'Monthly Reserve Generation'!AA32-'Stoping Schedule'!AA32),0)</f>
        <v>0</v>
      </c>
      <c r="AB32" s="3">
        <f>IF((AA32+'Monthly Reserve Generation'!AB32-'Stoping Schedule'!AB32)&gt;1,(AA32+'Monthly Reserve Generation'!AB32-'Stoping Schedule'!AB32),0)</f>
        <v>0</v>
      </c>
      <c r="AC32" s="3">
        <f>IF((AB32+'Monthly Reserve Generation'!AC32-'Stoping Schedule'!AC32)&gt;1,(AB32+'Monthly Reserve Generation'!AC32-'Stoping Schedule'!AC32),0)</f>
        <v>0</v>
      </c>
      <c r="AD32" s="3">
        <f>IF((AC32+'Monthly Reserve Generation'!AD32-'Stoping Schedule'!AD32)&gt;1,(AC32+'Monthly Reserve Generation'!AD32-'Stoping Schedule'!AD32),0)</f>
        <v>0</v>
      </c>
      <c r="AE32" s="3">
        <f>IF((AD32+'Monthly Reserve Generation'!AE32-'Stoping Schedule'!AE32)&gt;1,(AD32+'Monthly Reserve Generation'!AE32-'Stoping Schedule'!AE32),0)</f>
        <v>0</v>
      </c>
      <c r="AF32" s="3">
        <f>IF((AE32+'Monthly Reserve Generation'!AF32-'Stoping Schedule'!AF32)&gt;1,(AE32+'Monthly Reserve Generation'!AF32-'Stoping Schedule'!AF32),0)</f>
        <v>0</v>
      </c>
      <c r="AG32" s="3">
        <f>IF((AF32+'Monthly Reserve Generation'!AG32-'Stoping Schedule'!AG32)&gt;1,(AF32+'Monthly Reserve Generation'!AG32-'Stoping Schedule'!AG32),0)</f>
        <v>0</v>
      </c>
      <c r="AH32" s="3">
        <f>IF((AG32+'Monthly Reserve Generation'!AH32-'Stoping Schedule'!AH32)&gt;1,(AG32+'Monthly Reserve Generation'!AH32-'Stoping Schedule'!AH32),0)</f>
        <v>0</v>
      </c>
      <c r="AI32" s="3">
        <f>IF((AH32+'Monthly Reserve Generation'!AI32-'Stoping Schedule'!AI32)&gt;1,(AH32+'Monthly Reserve Generation'!AI32-'Stoping Schedule'!AI32),0)</f>
        <v>0</v>
      </c>
      <c r="AJ32" s="3">
        <f>IF((AI32+'Monthly Reserve Generation'!AJ32-'Stoping Schedule'!AJ32)&gt;1,(AI32+'Monthly Reserve Generation'!AJ32-'Stoping Schedule'!AJ32),0)</f>
        <v>0</v>
      </c>
      <c r="AK32" s="3">
        <f>IF((AJ32+'Monthly Reserve Generation'!AK32-'Stoping Schedule'!AK32)&gt;1,(AJ32+'Monthly Reserve Generation'!AK32-'Stoping Schedule'!AK32),0)</f>
        <v>0</v>
      </c>
      <c r="AL32" s="3">
        <f>IF((AK32+'Monthly Reserve Generation'!AL32-'Stoping Schedule'!AL32)&gt;1,(AK32+'Monthly Reserve Generation'!AL32-'Stoping Schedule'!AL32),0)</f>
        <v>0</v>
      </c>
      <c r="AM32" s="3">
        <f>IF((AL32+'Monthly Reserve Generation'!AM32-'Stoping Schedule'!AM32)&gt;1,(AL32+'Monthly Reserve Generation'!AM32-'Stoping Schedule'!AM32),0)</f>
        <v>0</v>
      </c>
      <c r="AN32" s="3">
        <f>IF((AM32+'Monthly Reserve Generation'!AN32-'Stoping Schedule'!AN32)&gt;1,(AM32+'Monthly Reserve Generation'!AN32-'Stoping Schedule'!AN32),0)</f>
        <v>0</v>
      </c>
      <c r="AO32" s="3">
        <f>IF((AN32+'Monthly Reserve Generation'!AO32-'Stoping Schedule'!AO32)&gt;1,(AN32+'Monthly Reserve Generation'!AO32-'Stoping Schedule'!AO32),0)</f>
        <v>0</v>
      </c>
      <c r="AP32" s="3">
        <f>IF((AO32+'Monthly Reserve Generation'!AP32-'Stoping Schedule'!AP32)&gt;1,(AO32+'Monthly Reserve Generation'!AP32-'Stoping Schedule'!AP32),0)</f>
        <v>0</v>
      </c>
      <c r="AQ32" s="3">
        <f>IF((AP32+'Monthly Reserve Generation'!AQ32-'Stoping Schedule'!AQ32)&gt;1,(AP32+'Monthly Reserve Generation'!AQ32-'Stoping Schedule'!AQ32),0)</f>
        <v>0</v>
      </c>
      <c r="AR32" s="3">
        <f>IF((AQ32+'Monthly Reserve Generation'!AR32-'Stoping Schedule'!AR32)&gt;1,(AQ32+'Monthly Reserve Generation'!AR32-'Stoping Schedule'!AR32),0)</f>
        <v>0</v>
      </c>
      <c r="AS32" s="3">
        <f>IF((AR32+'Monthly Reserve Generation'!AS32-'Stoping Schedule'!AS32)&gt;1,(AR32+'Monthly Reserve Generation'!AS32-'Stoping Schedule'!AS32),0)</f>
        <v>0</v>
      </c>
      <c r="AT32" s="3">
        <f>IF((AS32+'Monthly Reserve Generation'!AT32-'Stoping Schedule'!AT32)&gt;1,(AS32+'Monthly Reserve Generation'!AT32-'Stoping Schedule'!AT32),0)</f>
        <v>0</v>
      </c>
      <c r="AU32" s="3">
        <f>IF((AT32+'Monthly Reserve Generation'!AU32-'Stoping Schedule'!AU32)&gt;1,(AT32+'Monthly Reserve Generation'!AU32-'Stoping Schedule'!AU32),0)</f>
        <v>0</v>
      </c>
      <c r="AV32" s="3">
        <f>IF((AU32+'Monthly Reserve Generation'!AV32-'Stoping Schedule'!AV32)&gt;1,(AU32+'Monthly Reserve Generation'!AV32-'Stoping Schedule'!AV32),0)</f>
        <v>0</v>
      </c>
      <c r="AW32" s="3">
        <f>IF((AV32+'Monthly Reserve Generation'!AW32-'Stoping Schedule'!AW32)&gt;1,(AV32+'Monthly Reserve Generation'!AW32-'Stoping Schedule'!AW32),0)</f>
        <v>0</v>
      </c>
      <c r="AX32" s="3">
        <f>IF((AW32+'Monthly Reserve Generation'!AX32-'Stoping Schedule'!AX32)&gt;1,(AW32+'Monthly Reserve Generation'!AX32-'Stoping Schedule'!AX32),0)</f>
        <v>0</v>
      </c>
      <c r="AY32" s="3">
        <f>IF((AX32+'Monthly Reserve Generation'!AY32-'Stoping Schedule'!AY32)&gt;1,(AX32+'Monthly Reserve Generation'!AY32-'Stoping Schedule'!AY32),0)</f>
        <v>0</v>
      </c>
      <c r="AZ32" s="3">
        <f>IF((AY32+'Monthly Reserve Generation'!AZ32-'Stoping Schedule'!AZ32)&gt;1,(AY32+'Monthly Reserve Generation'!AZ32-'Stoping Schedule'!AZ32),0)</f>
        <v>0</v>
      </c>
      <c r="BA32" s="3">
        <f>IF((AZ32+'Monthly Reserve Generation'!BA32-'Stoping Schedule'!BA32)&gt;1,(AZ32+'Monthly Reserve Generation'!BA32-'Stoping Schedule'!BA32),0)</f>
        <v>0</v>
      </c>
      <c r="BB32" s="3">
        <f>IF((BA32+'Monthly Reserve Generation'!BB32-'Stoping Schedule'!BB32)&gt;1,(BA32+'Monthly Reserve Generation'!BB32-'Stoping Schedule'!BB32),0)</f>
        <v>0</v>
      </c>
      <c r="BC32" s="3">
        <f>IF((BB32+'Monthly Reserve Generation'!BC32-'Stoping Schedule'!BC32)&gt;1,(BB32+'Monthly Reserve Generation'!BC32-'Stoping Schedule'!BC32),0)</f>
        <v>0</v>
      </c>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row>
    <row r="33" spans="1:123" hidden="1" outlineLevel="1" x14ac:dyDescent="0.3">
      <c r="A33" t="s">
        <v>167</v>
      </c>
      <c r="B33" t="s">
        <v>169</v>
      </c>
      <c r="C33" t="s">
        <v>4</v>
      </c>
      <c r="D33" s="3">
        <f>+IFERROR(('Monthly Reserve Generation'!D32*'Monthly Reserve Generation'!D33-'Stoping Schedule'!D32*'Stoping Schedule'!D33)/D32,0)</f>
        <v>0</v>
      </c>
      <c r="E33" s="3">
        <f>+IFERROR((D32*D33+'Monthly Reserve Generation'!E32*'Monthly Reserve Generation'!E33-'Stoping Schedule'!E32*'Stoping Schedule'!E33)/E32,0)</f>
        <v>0</v>
      </c>
      <c r="F33" s="3">
        <f>+IFERROR((E32*E33+'Monthly Reserve Generation'!F32*'Monthly Reserve Generation'!F33-'Stoping Schedule'!F32*'Stoping Schedule'!F33)/F32,0)</f>
        <v>0</v>
      </c>
      <c r="G33" s="3">
        <f>+IFERROR((F32*F33+'Monthly Reserve Generation'!G32*'Monthly Reserve Generation'!G33-'Stoping Schedule'!G32*'Stoping Schedule'!G33)/G32,0)</f>
        <v>0</v>
      </c>
      <c r="H33" s="3">
        <f>+IFERROR((G32*G33+'Monthly Reserve Generation'!H32*'Monthly Reserve Generation'!H33-'Stoping Schedule'!H32*'Stoping Schedule'!H33)/H32,0)</f>
        <v>0</v>
      </c>
      <c r="I33" s="3">
        <f>+IFERROR((H32*H33+'Monthly Reserve Generation'!I32*'Monthly Reserve Generation'!I33-'Stoping Schedule'!I32*'Stoping Schedule'!I33)/I32,0)</f>
        <v>0</v>
      </c>
      <c r="J33" s="3">
        <f>+IFERROR((I32*I33+'Monthly Reserve Generation'!J32*'Monthly Reserve Generation'!J33-'Stoping Schedule'!J32*'Stoping Schedule'!J33)/J32,0)</f>
        <v>0</v>
      </c>
      <c r="K33" s="3">
        <f>+IFERROR((J32*J33+'Monthly Reserve Generation'!K32*'Monthly Reserve Generation'!K33-'Stoping Schedule'!K32*'Stoping Schedule'!K33)/K32,0)</f>
        <v>0</v>
      </c>
      <c r="L33" s="3">
        <f>+IFERROR((K32*K33+'Monthly Reserve Generation'!L32*'Monthly Reserve Generation'!L33-'Stoping Schedule'!L32*'Stoping Schedule'!L33)/L32,0)</f>
        <v>0</v>
      </c>
      <c r="M33" s="3">
        <f>+IFERROR((L32*L33+'Monthly Reserve Generation'!M32*'Monthly Reserve Generation'!M33-'Stoping Schedule'!M32*'Stoping Schedule'!M33)/M32,0)</f>
        <v>0</v>
      </c>
      <c r="N33" s="3">
        <f>+IFERROR((M32*M33+'Monthly Reserve Generation'!N32*'Monthly Reserve Generation'!N33-'Stoping Schedule'!N32*'Stoping Schedule'!N33)/N32,0)</f>
        <v>0</v>
      </c>
      <c r="O33" s="3">
        <f>+IFERROR((N32*N33+'Monthly Reserve Generation'!O32*'Monthly Reserve Generation'!O33-'Stoping Schedule'!O32*'Stoping Schedule'!O33)/O32,0)</f>
        <v>0</v>
      </c>
      <c r="P33" s="3">
        <f>+IFERROR((O32*O33+'Monthly Reserve Generation'!P32*'Monthly Reserve Generation'!P33-'Stoping Schedule'!P32*'Stoping Schedule'!P33)/P32,0)</f>
        <v>0</v>
      </c>
      <c r="Q33" s="3">
        <f>+IFERROR((P32*P33+'Monthly Reserve Generation'!Q32*'Monthly Reserve Generation'!Q33-'Stoping Schedule'!Q32*'Stoping Schedule'!Q33)/Q32,0)</f>
        <v>0</v>
      </c>
      <c r="R33" s="3">
        <f>+IFERROR((Q32*Q33+'Monthly Reserve Generation'!R32*'Monthly Reserve Generation'!R33-'Stoping Schedule'!R32*'Stoping Schedule'!R33)/R32,0)</f>
        <v>0</v>
      </c>
      <c r="S33" s="3">
        <f>+IFERROR((R32*R33+'Monthly Reserve Generation'!S32*'Monthly Reserve Generation'!S33-'Stoping Schedule'!S32*'Stoping Schedule'!S33)/S32,0)</f>
        <v>0</v>
      </c>
      <c r="T33" s="3">
        <f>+IFERROR((S32*S33+'Monthly Reserve Generation'!T32*'Monthly Reserve Generation'!T33-'Stoping Schedule'!T32*'Stoping Schedule'!T33)/T32,0)</f>
        <v>0</v>
      </c>
      <c r="U33" s="3">
        <f>+IFERROR((T32*T33+'Monthly Reserve Generation'!U32*'Monthly Reserve Generation'!U33-'Stoping Schedule'!U32*'Stoping Schedule'!U33)/U32,0)</f>
        <v>0</v>
      </c>
      <c r="V33" s="3">
        <f>+IFERROR((U32*U33+'Monthly Reserve Generation'!V32*'Monthly Reserve Generation'!V33-'Stoping Schedule'!V32*'Stoping Schedule'!V33)/V32,0)</f>
        <v>0</v>
      </c>
      <c r="W33" s="3">
        <f>+IFERROR((V32*V33+'Monthly Reserve Generation'!W32*'Monthly Reserve Generation'!W33-'Stoping Schedule'!W32*'Stoping Schedule'!W33)/W32,0)</f>
        <v>0</v>
      </c>
      <c r="X33" s="3">
        <f>+IFERROR((W32*W33+'Monthly Reserve Generation'!X32*'Monthly Reserve Generation'!X33-'Stoping Schedule'!X32*'Stoping Schedule'!X33)/X32,0)</f>
        <v>0</v>
      </c>
      <c r="Y33" s="3">
        <f>+IFERROR((X32*X33+'Monthly Reserve Generation'!Y32*'Monthly Reserve Generation'!Y33-'Stoping Schedule'!Y32*'Stoping Schedule'!Y33)/Y32,0)</f>
        <v>0</v>
      </c>
      <c r="Z33" s="3">
        <f>+IFERROR((Y32*Y33+'Monthly Reserve Generation'!Z32*'Monthly Reserve Generation'!Z33-'Stoping Schedule'!Z32*'Stoping Schedule'!Z33)/Z32,0)</f>
        <v>0</v>
      </c>
      <c r="AA33" s="3">
        <f>+IFERROR((Z32*Z33+'Monthly Reserve Generation'!AA32*'Monthly Reserve Generation'!AA33-'Stoping Schedule'!AA32*'Stoping Schedule'!AA33)/AA32,0)</f>
        <v>0</v>
      </c>
      <c r="AB33" s="3">
        <f>+IFERROR((AA32*AA33+'Monthly Reserve Generation'!AB32*'Monthly Reserve Generation'!AB33-'Stoping Schedule'!AB32*'Stoping Schedule'!AB33)/AB32,0)</f>
        <v>0</v>
      </c>
      <c r="AC33" s="3">
        <f>+IFERROR((AB32*AB33+'Monthly Reserve Generation'!AC32*'Monthly Reserve Generation'!AC33-'Stoping Schedule'!AC32*'Stoping Schedule'!AC33)/AC32,0)</f>
        <v>0</v>
      </c>
      <c r="AD33" s="3">
        <f>+IFERROR((AC32*AC33+'Monthly Reserve Generation'!AD32*'Monthly Reserve Generation'!AD33-'Stoping Schedule'!AD32*'Stoping Schedule'!AD33)/AD32,0)</f>
        <v>0</v>
      </c>
      <c r="AE33" s="3">
        <f>+IFERROR((AD32*AD33+'Monthly Reserve Generation'!AE32*'Monthly Reserve Generation'!AE33-'Stoping Schedule'!AE32*'Stoping Schedule'!AE33)/AE32,0)</f>
        <v>0</v>
      </c>
      <c r="AF33" s="3">
        <f>+IFERROR((AE32*AE33+'Monthly Reserve Generation'!AF32*'Monthly Reserve Generation'!AF33-'Stoping Schedule'!AF32*'Stoping Schedule'!AF33)/AF32,0)</f>
        <v>0</v>
      </c>
      <c r="AG33" s="3">
        <f>+IFERROR((AF32*AF33+'Monthly Reserve Generation'!AG32*'Monthly Reserve Generation'!AG33-'Stoping Schedule'!AG32*'Stoping Schedule'!AG33)/AG32,0)</f>
        <v>0</v>
      </c>
      <c r="AH33" s="3">
        <f>+IFERROR((AG32*AG33+'Monthly Reserve Generation'!AH32*'Monthly Reserve Generation'!AH33-'Stoping Schedule'!AH32*'Stoping Schedule'!AH33)/AH32,0)</f>
        <v>0</v>
      </c>
      <c r="AI33" s="3">
        <f>+IFERROR((AH32*AH33+'Monthly Reserve Generation'!AI32*'Monthly Reserve Generation'!AI33-'Stoping Schedule'!AI32*'Stoping Schedule'!AI33)/AI32,0)</f>
        <v>0</v>
      </c>
      <c r="AJ33" s="3">
        <f>+IFERROR((AI32*AI33+'Monthly Reserve Generation'!AJ32*'Monthly Reserve Generation'!AJ33-'Stoping Schedule'!AJ32*'Stoping Schedule'!AJ33)/AJ32,0)</f>
        <v>0</v>
      </c>
      <c r="AK33" s="3">
        <f>+IFERROR((AJ32*AJ33+'Monthly Reserve Generation'!AK32*'Monthly Reserve Generation'!AK33-'Stoping Schedule'!AK32*'Stoping Schedule'!AK33)/AK32,0)</f>
        <v>0</v>
      </c>
      <c r="AL33" s="3">
        <f>+IFERROR((AK32*AK33+'Monthly Reserve Generation'!AL32*'Monthly Reserve Generation'!AL33-'Stoping Schedule'!AL32*'Stoping Schedule'!AL33)/AL32,0)</f>
        <v>0</v>
      </c>
      <c r="AM33" s="3">
        <f>+IFERROR((AL32*AL33+'Monthly Reserve Generation'!AM32*'Monthly Reserve Generation'!AM33-'Stoping Schedule'!AM32*'Stoping Schedule'!AM33)/AM32,0)</f>
        <v>0</v>
      </c>
      <c r="AN33" s="3">
        <f>+IFERROR((AM32*AM33+'Monthly Reserve Generation'!AN32*'Monthly Reserve Generation'!AN33-'Stoping Schedule'!AN32*'Stoping Schedule'!AN33)/AN32,0)</f>
        <v>0</v>
      </c>
      <c r="AO33" s="3">
        <f>+IFERROR((AN32*AN33+'Monthly Reserve Generation'!AO32*'Monthly Reserve Generation'!AO33-'Stoping Schedule'!AO32*'Stoping Schedule'!AO33)/AO32,0)</f>
        <v>0</v>
      </c>
      <c r="AP33" s="3">
        <f>+IFERROR((AO32*AO33+'Monthly Reserve Generation'!AP32*'Monthly Reserve Generation'!AP33-'Stoping Schedule'!AP32*'Stoping Schedule'!AP33)/AP32,0)</f>
        <v>0</v>
      </c>
      <c r="AQ33" s="3">
        <f>+IFERROR((AP32*AP33+'Monthly Reserve Generation'!AQ32*'Monthly Reserve Generation'!AQ33-'Stoping Schedule'!AQ32*'Stoping Schedule'!AQ33)/AQ32,0)</f>
        <v>0</v>
      </c>
      <c r="AR33" s="3">
        <f>+IFERROR((AQ32*AQ33+'Monthly Reserve Generation'!AR32*'Monthly Reserve Generation'!AR33-'Stoping Schedule'!AR32*'Stoping Schedule'!AR33)/AR32,0)</f>
        <v>0</v>
      </c>
      <c r="AS33" s="3">
        <f>+IFERROR((AR32*AR33+'Monthly Reserve Generation'!AS32*'Monthly Reserve Generation'!AS33-'Stoping Schedule'!AS32*'Stoping Schedule'!AS33)/AS32,0)</f>
        <v>0</v>
      </c>
      <c r="AT33" s="3">
        <f>+IFERROR((AS32*AS33+'Monthly Reserve Generation'!AT32*'Monthly Reserve Generation'!AT33-'Stoping Schedule'!AT32*'Stoping Schedule'!AT33)/AT32,0)</f>
        <v>0</v>
      </c>
      <c r="AU33" s="3">
        <f>+IFERROR((AT32*AT33+'Monthly Reserve Generation'!AU32*'Monthly Reserve Generation'!AU33-'Stoping Schedule'!AU32*'Stoping Schedule'!AU33)/AU32,0)</f>
        <v>0</v>
      </c>
      <c r="AV33" s="3">
        <f>+IFERROR((AU32*AU33+'Monthly Reserve Generation'!AV32*'Monthly Reserve Generation'!AV33-'Stoping Schedule'!AV32*'Stoping Schedule'!AV33)/AV32,0)</f>
        <v>0</v>
      </c>
      <c r="AW33" s="3">
        <f>+IFERROR((AV32*AV33+'Monthly Reserve Generation'!AW32*'Monthly Reserve Generation'!AW33-'Stoping Schedule'!AW32*'Stoping Schedule'!AW33)/AW32,0)</f>
        <v>0</v>
      </c>
      <c r="AX33" s="3">
        <f>+IFERROR((AW32*AW33+'Monthly Reserve Generation'!AX32*'Monthly Reserve Generation'!AX33-'Stoping Schedule'!AX32*'Stoping Schedule'!AX33)/AX32,0)</f>
        <v>0</v>
      </c>
      <c r="AY33" s="3">
        <f>+IFERROR((AX32*AX33+'Monthly Reserve Generation'!AY32*'Monthly Reserve Generation'!AY33-'Stoping Schedule'!AY32*'Stoping Schedule'!AY33)/AY32,0)</f>
        <v>0</v>
      </c>
      <c r="AZ33" s="3">
        <f>+IFERROR((AY32*AY33+'Monthly Reserve Generation'!AZ32*'Monthly Reserve Generation'!AZ33-'Stoping Schedule'!AZ32*'Stoping Schedule'!AZ33)/AZ32,0)</f>
        <v>0</v>
      </c>
      <c r="BA33" s="3">
        <f>+IFERROR((AZ32*AZ33+'Monthly Reserve Generation'!BA32*'Monthly Reserve Generation'!BA33-'Stoping Schedule'!BA32*'Stoping Schedule'!BA33)/BA32,0)</f>
        <v>0</v>
      </c>
      <c r="BB33" s="3">
        <f>+IFERROR((BA32*BA33+'Monthly Reserve Generation'!BB32*'Monthly Reserve Generation'!BB33-'Stoping Schedule'!BB32*'Stoping Schedule'!BB33)/BB32,0)</f>
        <v>0</v>
      </c>
      <c r="BC33" s="3">
        <f>+IFERROR((BB32*BB33+'Monthly Reserve Generation'!BC32*'Monthly Reserve Generation'!BC33-'Stoping Schedule'!BC32*'Stoping Schedule'!BC33)/BC32,0)</f>
        <v>0</v>
      </c>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row>
    <row r="34" spans="1:123" hidden="1" outlineLevel="1" x14ac:dyDescent="0.3">
      <c r="A34" t="s">
        <v>167</v>
      </c>
      <c r="B34" t="s">
        <v>170</v>
      </c>
      <c r="C34" t="s">
        <v>3</v>
      </c>
      <c r="D34" s="3">
        <f>+'Monthly Reserve Generation'!D34-'Stoping Schedule'!D34</f>
        <v>0</v>
      </c>
      <c r="E34" s="3">
        <f>IF((D34+'Monthly Reserve Generation'!E34-'Stoping Schedule'!E34)&gt;1,(D34+'Monthly Reserve Generation'!E34-'Stoping Schedule'!E34),0)</f>
        <v>0</v>
      </c>
      <c r="F34" s="3">
        <f>IF((E34+'Monthly Reserve Generation'!F34-'Stoping Schedule'!F34)&gt;1,(E34+'Monthly Reserve Generation'!F34-'Stoping Schedule'!F34),0)</f>
        <v>0</v>
      </c>
      <c r="G34" s="3">
        <f>IF((F34+'Monthly Reserve Generation'!G34-'Stoping Schedule'!G34)&gt;1,(F34+'Monthly Reserve Generation'!G34-'Stoping Schedule'!G34),0)</f>
        <v>0</v>
      </c>
      <c r="H34" s="3">
        <f>IF((G34+'Monthly Reserve Generation'!H34-'Stoping Schedule'!H34)&gt;1,(G34+'Monthly Reserve Generation'!H34-'Stoping Schedule'!H34),0)</f>
        <v>0</v>
      </c>
      <c r="I34" s="3">
        <f>IF((H34+'Monthly Reserve Generation'!I34-'Stoping Schedule'!I34)&gt;1,(H34+'Monthly Reserve Generation'!I34-'Stoping Schedule'!I34),0)</f>
        <v>0</v>
      </c>
      <c r="J34" s="3">
        <f>IF((I34+'Monthly Reserve Generation'!J34-'Stoping Schedule'!J34)&gt;1,(I34+'Monthly Reserve Generation'!J34-'Stoping Schedule'!J34),0)</f>
        <v>0</v>
      </c>
      <c r="K34" s="3">
        <f>IF((J34+'Monthly Reserve Generation'!K34-'Stoping Schedule'!K34)&gt;1,(J34+'Monthly Reserve Generation'!K34-'Stoping Schedule'!K34),0)</f>
        <v>0</v>
      </c>
      <c r="L34" s="3">
        <f>IF((K34+'Monthly Reserve Generation'!L34-'Stoping Schedule'!L34)&gt;1,(K34+'Monthly Reserve Generation'!L34-'Stoping Schedule'!L34),0)</f>
        <v>0</v>
      </c>
      <c r="M34" s="3">
        <f>IF((L34+'Monthly Reserve Generation'!M34-'Stoping Schedule'!M34)&gt;1,(L34+'Monthly Reserve Generation'!M34-'Stoping Schedule'!M34),0)</f>
        <v>0</v>
      </c>
      <c r="N34" s="3">
        <f>IF((M34+'Monthly Reserve Generation'!N34-'Stoping Schedule'!N34)&gt;1,(M34+'Monthly Reserve Generation'!N34-'Stoping Schedule'!N34),0)</f>
        <v>0</v>
      </c>
      <c r="O34" s="3">
        <f>IF((N34+'Monthly Reserve Generation'!O34-'Stoping Schedule'!O34)&gt;1,(N34+'Monthly Reserve Generation'!O34-'Stoping Schedule'!O34),0)</f>
        <v>0</v>
      </c>
      <c r="P34" s="3">
        <f>IF((O34+'Monthly Reserve Generation'!P34-'Stoping Schedule'!P34)&gt;1,(O34+'Monthly Reserve Generation'!P34-'Stoping Schedule'!P34),0)</f>
        <v>0</v>
      </c>
      <c r="Q34" s="3">
        <f>IF((P34+'Monthly Reserve Generation'!Q34-'Stoping Schedule'!Q34)&gt;1,(P34+'Monthly Reserve Generation'!Q34-'Stoping Schedule'!Q34),0)</f>
        <v>0</v>
      </c>
      <c r="R34" s="3">
        <f>IF((Q34+'Monthly Reserve Generation'!R34-'Stoping Schedule'!R34)&gt;1,(Q34+'Monthly Reserve Generation'!R34-'Stoping Schedule'!R34),0)</f>
        <v>0</v>
      </c>
      <c r="S34" s="3">
        <f>IF((R34+'Monthly Reserve Generation'!S34-'Stoping Schedule'!S34)&gt;1,(R34+'Monthly Reserve Generation'!S34-'Stoping Schedule'!S34),0)</f>
        <v>0</v>
      </c>
      <c r="T34" s="3">
        <f>IF((S34+'Monthly Reserve Generation'!T34-'Stoping Schedule'!T34)&gt;1,(S34+'Monthly Reserve Generation'!T34-'Stoping Schedule'!T34),0)</f>
        <v>0</v>
      </c>
      <c r="U34" s="3">
        <f>IF((T34+'Monthly Reserve Generation'!U34-'Stoping Schedule'!U34)&gt;1,(T34+'Monthly Reserve Generation'!U34-'Stoping Schedule'!U34),0)</f>
        <v>0</v>
      </c>
      <c r="V34" s="3">
        <f>IF((U34+'Monthly Reserve Generation'!V34-'Stoping Schedule'!V34)&gt;1,(U34+'Monthly Reserve Generation'!V34-'Stoping Schedule'!V34),0)</f>
        <v>0</v>
      </c>
      <c r="W34" s="3">
        <f>IF((V34+'Monthly Reserve Generation'!W34-'Stoping Schedule'!W34)&gt;1,(V34+'Monthly Reserve Generation'!W34-'Stoping Schedule'!W34),0)</f>
        <v>0</v>
      </c>
      <c r="X34" s="3">
        <f>IF((W34+'Monthly Reserve Generation'!X34-'Stoping Schedule'!X34)&gt;1,(W34+'Monthly Reserve Generation'!X34-'Stoping Schedule'!X34),0)</f>
        <v>0</v>
      </c>
      <c r="Y34" s="3">
        <f>IF((X34+'Monthly Reserve Generation'!Y34-'Stoping Schedule'!Y34)&gt;1,(X34+'Monthly Reserve Generation'!Y34-'Stoping Schedule'!Y34),0)</f>
        <v>0</v>
      </c>
      <c r="Z34" s="3">
        <f>IF((Y34+'Monthly Reserve Generation'!Z34-'Stoping Schedule'!Z34)&gt;1,(Y34+'Monthly Reserve Generation'!Z34-'Stoping Schedule'!Z34),0)</f>
        <v>0</v>
      </c>
      <c r="AA34" s="3">
        <f>IF((Z34+'Monthly Reserve Generation'!AA34-'Stoping Schedule'!AA34)&gt;1,(Z34+'Monthly Reserve Generation'!AA34-'Stoping Schedule'!AA34),0)</f>
        <v>0</v>
      </c>
      <c r="AB34" s="3">
        <f>IF((AA34+'Monthly Reserve Generation'!AB34-'Stoping Schedule'!AB34)&gt;1,(AA34+'Monthly Reserve Generation'!AB34-'Stoping Schedule'!AB34),0)</f>
        <v>0</v>
      </c>
      <c r="AC34" s="3">
        <f>IF((AB34+'Monthly Reserve Generation'!AC34-'Stoping Schedule'!AC34)&gt;1,(AB34+'Monthly Reserve Generation'!AC34-'Stoping Schedule'!AC34),0)</f>
        <v>0</v>
      </c>
      <c r="AD34" s="3">
        <f>IF((AC34+'Monthly Reserve Generation'!AD34-'Stoping Schedule'!AD34)&gt;1,(AC34+'Monthly Reserve Generation'!AD34-'Stoping Schedule'!AD34),0)</f>
        <v>0</v>
      </c>
      <c r="AE34" s="3">
        <f>IF((AD34+'Monthly Reserve Generation'!AE34-'Stoping Schedule'!AE34)&gt;1,(AD34+'Monthly Reserve Generation'!AE34-'Stoping Schedule'!AE34),0)</f>
        <v>0</v>
      </c>
      <c r="AF34" s="3">
        <f>IF((AE34+'Monthly Reserve Generation'!AF34-'Stoping Schedule'!AF34)&gt;1,(AE34+'Monthly Reserve Generation'!AF34-'Stoping Schedule'!AF34),0)</f>
        <v>0</v>
      </c>
      <c r="AG34" s="3">
        <f>IF((AF34+'Monthly Reserve Generation'!AG34-'Stoping Schedule'!AG34)&gt;1,(AF34+'Monthly Reserve Generation'!AG34-'Stoping Schedule'!AG34),0)</f>
        <v>0</v>
      </c>
      <c r="AH34" s="3">
        <f>IF((AG34+'Monthly Reserve Generation'!AH34-'Stoping Schedule'!AH34)&gt;1,(AG34+'Monthly Reserve Generation'!AH34-'Stoping Schedule'!AH34),0)</f>
        <v>0</v>
      </c>
      <c r="AI34" s="3">
        <f>IF((AH34+'Monthly Reserve Generation'!AI34-'Stoping Schedule'!AI34)&gt;1,(AH34+'Monthly Reserve Generation'!AI34-'Stoping Schedule'!AI34),0)</f>
        <v>0</v>
      </c>
      <c r="AJ34" s="3">
        <f>IF((AI34+'Monthly Reserve Generation'!AJ34-'Stoping Schedule'!AJ34)&gt;1,(AI34+'Monthly Reserve Generation'!AJ34-'Stoping Schedule'!AJ34),0)</f>
        <v>0</v>
      </c>
      <c r="AK34" s="3">
        <f>IF((AJ34+'Monthly Reserve Generation'!AK34-'Stoping Schedule'!AK34)&gt;1,(AJ34+'Monthly Reserve Generation'!AK34-'Stoping Schedule'!AK34),0)</f>
        <v>0</v>
      </c>
      <c r="AL34" s="3">
        <f>IF((AK34+'Monthly Reserve Generation'!AL34-'Stoping Schedule'!AL34)&gt;1,(AK34+'Monthly Reserve Generation'!AL34-'Stoping Schedule'!AL34),0)</f>
        <v>0</v>
      </c>
      <c r="AM34" s="3">
        <f>IF((AL34+'Monthly Reserve Generation'!AM34-'Stoping Schedule'!AM34)&gt;1,(AL34+'Monthly Reserve Generation'!AM34-'Stoping Schedule'!AM34),0)</f>
        <v>0</v>
      </c>
      <c r="AN34" s="3">
        <f>IF((AM34+'Monthly Reserve Generation'!AN34-'Stoping Schedule'!AN34)&gt;1,(AM34+'Monthly Reserve Generation'!AN34-'Stoping Schedule'!AN34),0)</f>
        <v>0</v>
      </c>
      <c r="AO34" s="3">
        <f>IF((AN34+'Monthly Reserve Generation'!AO34-'Stoping Schedule'!AO34)&gt;1,(AN34+'Monthly Reserve Generation'!AO34-'Stoping Schedule'!AO34),0)</f>
        <v>0</v>
      </c>
      <c r="AP34" s="3">
        <f>IF((AO34+'Monthly Reserve Generation'!AP34-'Stoping Schedule'!AP34)&gt;1,(AO34+'Monthly Reserve Generation'!AP34-'Stoping Schedule'!AP34),0)</f>
        <v>0</v>
      </c>
      <c r="AQ34" s="3">
        <f>IF((AP34+'Monthly Reserve Generation'!AQ34-'Stoping Schedule'!AQ34)&gt;1,(AP34+'Monthly Reserve Generation'!AQ34-'Stoping Schedule'!AQ34),0)</f>
        <v>0</v>
      </c>
      <c r="AR34" s="3">
        <f>IF((AQ34+'Monthly Reserve Generation'!AR34-'Stoping Schedule'!AR34)&gt;1,(AQ34+'Monthly Reserve Generation'!AR34-'Stoping Schedule'!AR34),0)</f>
        <v>0</v>
      </c>
      <c r="AS34" s="3">
        <f>IF((AR34+'Monthly Reserve Generation'!AS34-'Stoping Schedule'!AS34)&gt;1,(AR34+'Monthly Reserve Generation'!AS34-'Stoping Schedule'!AS34),0)</f>
        <v>0</v>
      </c>
      <c r="AT34" s="3">
        <f>IF((AS34+'Monthly Reserve Generation'!AT34-'Stoping Schedule'!AT34)&gt;1,(AS34+'Monthly Reserve Generation'!AT34-'Stoping Schedule'!AT34),0)</f>
        <v>0</v>
      </c>
      <c r="AU34" s="3">
        <f>IF((AT34+'Monthly Reserve Generation'!AU34-'Stoping Schedule'!AU34)&gt;1,(AT34+'Monthly Reserve Generation'!AU34-'Stoping Schedule'!AU34),0)</f>
        <v>0</v>
      </c>
      <c r="AV34" s="3">
        <f>IF((AU34+'Monthly Reserve Generation'!AV34-'Stoping Schedule'!AV34)&gt;1,(AU34+'Monthly Reserve Generation'!AV34-'Stoping Schedule'!AV34),0)</f>
        <v>0</v>
      </c>
      <c r="AW34" s="3">
        <f>IF((AV34+'Monthly Reserve Generation'!AW34-'Stoping Schedule'!AW34)&gt;1,(AV34+'Monthly Reserve Generation'!AW34-'Stoping Schedule'!AW34),0)</f>
        <v>0</v>
      </c>
      <c r="AX34" s="3">
        <f>IF((AW34+'Monthly Reserve Generation'!AX34-'Stoping Schedule'!AX34)&gt;1,(AW34+'Monthly Reserve Generation'!AX34-'Stoping Schedule'!AX34),0)</f>
        <v>0</v>
      </c>
      <c r="AY34" s="3">
        <f>IF((AX34+'Monthly Reserve Generation'!AY34-'Stoping Schedule'!AY34)&gt;1,(AX34+'Monthly Reserve Generation'!AY34-'Stoping Schedule'!AY34),0)</f>
        <v>0</v>
      </c>
      <c r="AZ34" s="3">
        <f>IF((AY34+'Monthly Reserve Generation'!AZ34-'Stoping Schedule'!AZ34)&gt;1,(AY34+'Monthly Reserve Generation'!AZ34-'Stoping Schedule'!AZ34),0)</f>
        <v>0</v>
      </c>
      <c r="BA34" s="3">
        <f>IF((AZ34+'Monthly Reserve Generation'!BA34-'Stoping Schedule'!BA34)&gt;1,(AZ34+'Monthly Reserve Generation'!BA34-'Stoping Schedule'!BA34),0)</f>
        <v>0</v>
      </c>
      <c r="BB34" s="3">
        <f>IF((BA34+'Monthly Reserve Generation'!BB34-'Stoping Schedule'!BB34)&gt;1,(BA34+'Monthly Reserve Generation'!BB34-'Stoping Schedule'!BB34),0)</f>
        <v>0</v>
      </c>
      <c r="BC34" s="3">
        <f>IF((BB34+'Monthly Reserve Generation'!BC34-'Stoping Schedule'!BC34)&gt;1,(BB34+'Monthly Reserve Generation'!BC34-'Stoping Schedule'!BC34),0)</f>
        <v>0</v>
      </c>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row>
    <row r="35" spans="1:123" hidden="1" outlineLevel="1" x14ac:dyDescent="0.3">
      <c r="A35" t="s">
        <v>167</v>
      </c>
      <c r="B35" t="s">
        <v>170</v>
      </c>
      <c r="C35" t="s">
        <v>4</v>
      </c>
      <c r="D35" s="3">
        <f>+IFERROR(('Monthly Reserve Generation'!D34*'Monthly Reserve Generation'!D35-'Stoping Schedule'!D34*'Stoping Schedule'!D35)/D34,0)</f>
        <v>0</v>
      </c>
      <c r="E35" s="3">
        <f>+IFERROR((D34*D35+'Monthly Reserve Generation'!E34*'Monthly Reserve Generation'!E35-'Stoping Schedule'!E34*'Stoping Schedule'!E35)/E34,0)</f>
        <v>0</v>
      </c>
      <c r="F35" s="3">
        <f>+IFERROR((E34*E35+'Monthly Reserve Generation'!F34*'Monthly Reserve Generation'!F35-'Stoping Schedule'!F34*'Stoping Schedule'!F35)/F34,0)</f>
        <v>0</v>
      </c>
      <c r="G35" s="3">
        <f>+IFERROR((F34*F35+'Monthly Reserve Generation'!G34*'Monthly Reserve Generation'!G35-'Stoping Schedule'!G34*'Stoping Schedule'!G35)/G34,0)</f>
        <v>0</v>
      </c>
      <c r="H35" s="3">
        <f>+IFERROR((G34*G35+'Monthly Reserve Generation'!H34*'Monthly Reserve Generation'!H35-'Stoping Schedule'!H34*'Stoping Schedule'!H35)/H34,0)</f>
        <v>0</v>
      </c>
      <c r="I35" s="3">
        <f>+IFERROR((H34*H35+'Monthly Reserve Generation'!I34*'Monthly Reserve Generation'!I35-'Stoping Schedule'!I34*'Stoping Schedule'!I35)/I34,0)</f>
        <v>0</v>
      </c>
      <c r="J35" s="3">
        <f>+IFERROR((I34*I35+'Monthly Reserve Generation'!J34*'Monthly Reserve Generation'!J35-'Stoping Schedule'!J34*'Stoping Schedule'!J35)/J34,0)</f>
        <v>0</v>
      </c>
      <c r="K35" s="3">
        <f>+IFERROR((J34*J35+'Monthly Reserve Generation'!K34*'Monthly Reserve Generation'!K35-'Stoping Schedule'!K34*'Stoping Schedule'!K35)/K34,0)</f>
        <v>0</v>
      </c>
      <c r="L35" s="3">
        <f>+IFERROR((K34*K35+'Monthly Reserve Generation'!L34*'Monthly Reserve Generation'!L35-'Stoping Schedule'!L34*'Stoping Schedule'!L35)/L34,0)</f>
        <v>0</v>
      </c>
      <c r="M35" s="3">
        <f>+IFERROR((L34*L35+'Monthly Reserve Generation'!M34*'Monthly Reserve Generation'!M35-'Stoping Schedule'!M34*'Stoping Schedule'!M35)/M34,0)</f>
        <v>0</v>
      </c>
      <c r="N35" s="3">
        <f>+IFERROR((M34*M35+'Monthly Reserve Generation'!N34*'Monthly Reserve Generation'!N35-'Stoping Schedule'!N34*'Stoping Schedule'!N35)/N34,0)</f>
        <v>0</v>
      </c>
      <c r="O35" s="3">
        <f>+IFERROR((N34*N35+'Monthly Reserve Generation'!O34*'Monthly Reserve Generation'!O35-'Stoping Schedule'!O34*'Stoping Schedule'!O35)/O34,0)</f>
        <v>0</v>
      </c>
      <c r="P35" s="3">
        <f>+IFERROR((O34*O35+'Monthly Reserve Generation'!P34*'Monthly Reserve Generation'!P35-'Stoping Schedule'!P34*'Stoping Schedule'!P35)/P34,0)</f>
        <v>0</v>
      </c>
      <c r="Q35" s="3">
        <f>+IFERROR((P34*P35+'Monthly Reserve Generation'!Q34*'Monthly Reserve Generation'!Q35-'Stoping Schedule'!Q34*'Stoping Schedule'!Q35)/Q34,0)</f>
        <v>0</v>
      </c>
      <c r="R35" s="3">
        <f>+IFERROR((Q34*Q35+'Monthly Reserve Generation'!R34*'Monthly Reserve Generation'!R35-'Stoping Schedule'!R34*'Stoping Schedule'!R35)/R34,0)</f>
        <v>0</v>
      </c>
      <c r="S35" s="3">
        <f>+IFERROR((R34*R35+'Monthly Reserve Generation'!S34*'Monthly Reserve Generation'!S35-'Stoping Schedule'!S34*'Stoping Schedule'!S35)/S34,0)</f>
        <v>0</v>
      </c>
      <c r="T35" s="3">
        <f>+IFERROR((S34*S35+'Monthly Reserve Generation'!T34*'Monthly Reserve Generation'!T35-'Stoping Schedule'!T34*'Stoping Schedule'!T35)/T34,0)</f>
        <v>0</v>
      </c>
      <c r="U35" s="3">
        <f>+IFERROR((T34*T35+'Monthly Reserve Generation'!U34*'Monthly Reserve Generation'!U35-'Stoping Schedule'!U34*'Stoping Schedule'!U35)/U34,0)</f>
        <v>0</v>
      </c>
      <c r="V35" s="3">
        <f>+IFERROR((U34*U35+'Monthly Reserve Generation'!V34*'Monthly Reserve Generation'!V35-'Stoping Schedule'!V34*'Stoping Schedule'!V35)/V34,0)</f>
        <v>0</v>
      </c>
      <c r="W35" s="3">
        <f>+IFERROR((V34*V35+'Monthly Reserve Generation'!W34*'Monthly Reserve Generation'!W35-'Stoping Schedule'!W34*'Stoping Schedule'!W35)/W34,0)</f>
        <v>0</v>
      </c>
      <c r="X35" s="3">
        <f>+IFERROR((W34*W35+'Monthly Reserve Generation'!X34*'Monthly Reserve Generation'!X35-'Stoping Schedule'!X34*'Stoping Schedule'!X35)/X34,0)</f>
        <v>0</v>
      </c>
      <c r="Y35" s="3">
        <f>+IFERROR((X34*X35+'Monthly Reserve Generation'!Y34*'Monthly Reserve Generation'!Y35-'Stoping Schedule'!Y34*'Stoping Schedule'!Y35)/Y34,0)</f>
        <v>0</v>
      </c>
      <c r="Z35" s="3">
        <f>+IFERROR((Y34*Y35+'Monthly Reserve Generation'!Z34*'Monthly Reserve Generation'!Z35-'Stoping Schedule'!Z34*'Stoping Schedule'!Z35)/Z34,0)</f>
        <v>0</v>
      </c>
      <c r="AA35" s="3">
        <f>+IFERROR((Z34*Z35+'Monthly Reserve Generation'!AA34*'Monthly Reserve Generation'!AA35-'Stoping Schedule'!AA34*'Stoping Schedule'!AA35)/AA34,0)</f>
        <v>0</v>
      </c>
      <c r="AB35" s="3">
        <f>+IFERROR((AA34*AA35+'Monthly Reserve Generation'!AB34*'Monthly Reserve Generation'!AB35-'Stoping Schedule'!AB34*'Stoping Schedule'!AB35)/AB34,0)</f>
        <v>0</v>
      </c>
      <c r="AC35" s="3">
        <f>+IFERROR((AB34*AB35+'Monthly Reserve Generation'!AC34*'Monthly Reserve Generation'!AC35-'Stoping Schedule'!AC34*'Stoping Schedule'!AC35)/AC34,0)</f>
        <v>0</v>
      </c>
      <c r="AD35" s="3">
        <f>+IFERROR((AC34*AC35+'Monthly Reserve Generation'!AD34*'Monthly Reserve Generation'!AD35-'Stoping Schedule'!AD34*'Stoping Schedule'!AD35)/AD34,0)</f>
        <v>0</v>
      </c>
      <c r="AE35" s="3">
        <f>+IFERROR((AD34*AD35+'Monthly Reserve Generation'!AE34*'Monthly Reserve Generation'!AE35-'Stoping Schedule'!AE34*'Stoping Schedule'!AE35)/AE34,0)</f>
        <v>0</v>
      </c>
      <c r="AF35" s="3">
        <f>+IFERROR((AE34*AE35+'Monthly Reserve Generation'!AF34*'Monthly Reserve Generation'!AF35-'Stoping Schedule'!AF34*'Stoping Schedule'!AF35)/AF34,0)</f>
        <v>0</v>
      </c>
      <c r="AG35" s="3">
        <f>+IFERROR((AF34*AF35+'Monthly Reserve Generation'!AG34*'Monthly Reserve Generation'!AG35-'Stoping Schedule'!AG34*'Stoping Schedule'!AG35)/AG34,0)</f>
        <v>0</v>
      </c>
      <c r="AH35" s="3">
        <f>+IFERROR((AG34*AG35+'Monthly Reserve Generation'!AH34*'Monthly Reserve Generation'!AH35-'Stoping Schedule'!AH34*'Stoping Schedule'!AH35)/AH34,0)</f>
        <v>0</v>
      </c>
      <c r="AI35" s="3">
        <f>+IFERROR((AH34*AH35+'Monthly Reserve Generation'!AI34*'Monthly Reserve Generation'!AI35-'Stoping Schedule'!AI34*'Stoping Schedule'!AI35)/AI34,0)</f>
        <v>0</v>
      </c>
      <c r="AJ35" s="3">
        <f>+IFERROR((AI34*AI35+'Monthly Reserve Generation'!AJ34*'Monthly Reserve Generation'!AJ35-'Stoping Schedule'!AJ34*'Stoping Schedule'!AJ35)/AJ34,0)</f>
        <v>0</v>
      </c>
      <c r="AK35" s="3">
        <f>+IFERROR((AJ34*AJ35+'Monthly Reserve Generation'!AK34*'Monthly Reserve Generation'!AK35-'Stoping Schedule'!AK34*'Stoping Schedule'!AK35)/AK34,0)</f>
        <v>0</v>
      </c>
      <c r="AL35" s="3">
        <f>+IFERROR((AK34*AK35+'Monthly Reserve Generation'!AL34*'Monthly Reserve Generation'!AL35-'Stoping Schedule'!AL34*'Stoping Schedule'!AL35)/AL34,0)</f>
        <v>0</v>
      </c>
      <c r="AM35" s="3">
        <f>+IFERROR((AL34*AL35+'Monthly Reserve Generation'!AM34*'Monthly Reserve Generation'!AM35-'Stoping Schedule'!AM34*'Stoping Schedule'!AM35)/AM34,0)</f>
        <v>0</v>
      </c>
      <c r="AN35" s="3">
        <f>+IFERROR((AM34*AM35+'Monthly Reserve Generation'!AN34*'Monthly Reserve Generation'!AN35-'Stoping Schedule'!AN34*'Stoping Schedule'!AN35)/AN34,0)</f>
        <v>0</v>
      </c>
      <c r="AO35" s="3">
        <f>+IFERROR((AN34*AN35+'Monthly Reserve Generation'!AO34*'Monthly Reserve Generation'!AO35-'Stoping Schedule'!AO34*'Stoping Schedule'!AO35)/AO34,0)</f>
        <v>0</v>
      </c>
      <c r="AP35" s="3">
        <f>+IFERROR((AO34*AO35+'Monthly Reserve Generation'!AP34*'Monthly Reserve Generation'!AP35-'Stoping Schedule'!AP34*'Stoping Schedule'!AP35)/AP34,0)</f>
        <v>0</v>
      </c>
      <c r="AQ35" s="3">
        <f>+IFERROR((AP34*AP35+'Monthly Reserve Generation'!AQ34*'Monthly Reserve Generation'!AQ35-'Stoping Schedule'!AQ34*'Stoping Schedule'!AQ35)/AQ34,0)</f>
        <v>0</v>
      </c>
      <c r="AR35" s="3">
        <f>+IFERROR((AQ34*AQ35+'Monthly Reserve Generation'!AR34*'Monthly Reserve Generation'!AR35-'Stoping Schedule'!AR34*'Stoping Schedule'!AR35)/AR34,0)</f>
        <v>0</v>
      </c>
      <c r="AS35" s="3">
        <f>+IFERROR((AR34*AR35+'Monthly Reserve Generation'!AS34*'Monthly Reserve Generation'!AS35-'Stoping Schedule'!AS34*'Stoping Schedule'!AS35)/AS34,0)</f>
        <v>0</v>
      </c>
      <c r="AT35" s="3">
        <f>+IFERROR((AS34*AS35+'Monthly Reserve Generation'!AT34*'Monthly Reserve Generation'!AT35-'Stoping Schedule'!AT34*'Stoping Schedule'!AT35)/AT34,0)</f>
        <v>0</v>
      </c>
      <c r="AU35" s="3">
        <f>+IFERROR((AT34*AT35+'Monthly Reserve Generation'!AU34*'Monthly Reserve Generation'!AU35-'Stoping Schedule'!AU34*'Stoping Schedule'!AU35)/AU34,0)</f>
        <v>0</v>
      </c>
      <c r="AV35" s="3">
        <f>+IFERROR((AU34*AU35+'Monthly Reserve Generation'!AV34*'Monthly Reserve Generation'!AV35-'Stoping Schedule'!AV34*'Stoping Schedule'!AV35)/AV34,0)</f>
        <v>0</v>
      </c>
      <c r="AW35" s="3">
        <f>+IFERROR((AV34*AV35+'Monthly Reserve Generation'!AW34*'Monthly Reserve Generation'!AW35-'Stoping Schedule'!AW34*'Stoping Schedule'!AW35)/AW34,0)</f>
        <v>0</v>
      </c>
      <c r="AX35" s="3">
        <f>+IFERROR((AW34*AW35+'Monthly Reserve Generation'!AX34*'Monthly Reserve Generation'!AX35-'Stoping Schedule'!AX34*'Stoping Schedule'!AX35)/AX34,0)</f>
        <v>0</v>
      </c>
      <c r="AY35" s="3">
        <f>+IFERROR((AX34*AX35+'Monthly Reserve Generation'!AY34*'Monthly Reserve Generation'!AY35-'Stoping Schedule'!AY34*'Stoping Schedule'!AY35)/AY34,0)</f>
        <v>0</v>
      </c>
      <c r="AZ35" s="3">
        <f>+IFERROR((AY34*AY35+'Monthly Reserve Generation'!AZ34*'Monthly Reserve Generation'!AZ35-'Stoping Schedule'!AZ34*'Stoping Schedule'!AZ35)/AZ34,0)</f>
        <v>0</v>
      </c>
      <c r="BA35" s="3">
        <f>+IFERROR((AZ34*AZ35+'Monthly Reserve Generation'!BA34*'Monthly Reserve Generation'!BA35-'Stoping Schedule'!BA34*'Stoping Schedule'!BA35)/BA34,0)</f>
        <v>0</v>
      </c>
      <c r="BB35" s="3">
        <f>+IFERROR((BA34*BA35+'Monthly Reserve Generation'!BB34*'Monthly Reserve Generation'!BB35-'Stoping Schedule'!BB34*'Stoping Schedule'!BB35)/BB34,0)</f>
        <v>0</v>
      </c>
      <c r="BC35" s="3">
        <f>+IFERROR((BB34*BB35+'Monthly Reserve Generation'!BC34*'Monthly Reserve Generation'!BC35-'Stoping Schedule'!BC34*'Stoping Schedule'!BC35)/BC34,0)</f>
        <v>0</v>
      </c>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row>
    <row r="36" spans="1:123" hidden="1" outlineLevel="1" x14ac:dyDescent="0.3">
      <c r="A36" t="s">
        <v>167</v>
      </c>
      <c r="B36" t="s">
        <v>171</v>
      </c>
      <c r="C36" t="s">
        <v>3</v>
      </c>
      <c r="D36" s="3">
        <f>+'Monthly Reserve Generation'!D36-'Stoping Schedule'!D36</f>
        <v>-1873</v>
      </c>
      <c r="E36" s="3">
        <f>IF((D36+'Monthly Reserve Generation'!E36-'Stoping Schedule'!E36)&gt;1,(D36+'Monthly Reserve Generation'!E36-'Stoping Schedule'!E36),0)</f>
        <v>0</v>
      </c>
      <c r="F36" s="3">
        <f>IF((E36+'Monthly Reserve Generation'!F36-'Stoping Schedule'!F36)&gt;1,(E36+'Monthly Reserve Generation'!F36-'Stoping Schedule'!F36),0)</f>
        <v>0</v>
      </c>
      <c r="G36" s="3">
        <f>IF((F36+'Monthly Reserve Generation'!G36-'Stoping Schedule'!G36)&gt;1,(F36+'Monthly Reserve Generation'!G36-'Stoping Schedule'!G36),0)</f>
        <v>0</v>
      </c>
      <c r="H36" s="3">
        <f>IF((G36+'Monthly Reserve Generation'!H36-'Stoping Schedule'!H36)&gt;1,(G36+'Monthly Reserve Generation'!H36-'Stoping Schedule'!H36),0)</f>
        <v>0</v>
      </c>
      <c r="I36" s="3">
        <f>IF((H36+'Monthly Reserve Generation'!I36-'Stoping Schedule'!I36)&gt;1,(H36+'Monthly Reserve Generation'!I36-'Stoping Schedule'!I36),0)</f>
        <v>0</v>
      </c>
      <c r="J36" s="3">
        <f>IF((I36+'Monthly Reserve Generation'!J36-'Stoping Schedule'!J36)&gt;1,(I36+'Monthly Reserve Generation'!J36-'Stoping Schedule'!J36),0)</f>
        <v>0</v>
      </c>
      <c r="K36" s="3">
        <f>IF((J36+'Monthly Reserve Generation'!K36-'Stoping Schedule'!K36)&gt;1,(J36+'Monthly Reserve Generation'!K36-'Stoping Schedule'!K36),0)</f>
        <v>0</v>
      </c>
      <c r="L36" s="3">
        <f>IF((K36+'Monthly Reserve Generation'!L36-'Stoping Schedule'!L36)&gt;1,(K36+'Monthly Reserve Generation'!L36-'Stoping Schedule'!L36),0)</f>
        <v>0</v>
      </c>
      <c r="M36" s="3">
        <f>IF((L36+'Monthly Reserve Generation'!M36-'Stoping Schedule'!M36)&gt;1,(L36+'Monthly Reserve Generation'!M36-'Stoping Schedule'!M36),0)</f>
        <v>0</v>
      </c>
      <c r="N36" s="3">
        <f>IF((M36+'Monthly Reserve Generation'!N36-'Stoping Schedule'!N36)&gt;1,(M36+'Monthly Reserve Generation'!N36-'Stoping Schedule'!N36),0)</f>
        <v>0</v>
      </c>
      <c r="O36" s="3">
        <f>IF((N36+'Monthly Reserve Generation'!O36-'Stoping Schedule'!O36)&gt;1,(N36+'Monthly Reserve Generation'!O36-'Stoping Schedule'!O36),0)</f>
        <v>0</v>
      </c>
      <c r="P36" s="3">
        <f>IF((O36+'Monthly Reserve Generation'!P36-'Stoping Schedule'!P36)&gt;1,(O36+'Monthly Reserve Generation'!P36-'Stoping Schedule'!P36),0)</f>
        <v>0</v>
      </c>
      <c r="Q36" s="3">
        <f>IF((P36+'Monthly Reserve Generation'!Q36-'Stoping Schedule'!Q36)&gt;1,(P36+'Monthly Reserve Generation'!Q36-'Stoping Schedule'!Q36),0)</f>
        <v>0</v>
      </c>
      <c r="R36" s="3">
        <f>IF((Q36+'Monthly Reserve Generation'!R36-'Stoping Schedule'!R36)&gt;1,(Q36+'Monthly Reserve Generation'!R36-'Stoping Schedule'!R36),0)</f>
        <v>0</v>
      </c>
      <c r="S36" s="3">
        <f>IF((R36+'Monthly Reserve Generation'!S36-'Stoping Schedule'!S36)&gt;1,(R36+'Monthly Reserve Generation'!S36-'Stoping Schedule'!S36),0)</f>
        <v>0</v>
      </c>
      <c r="T36" s="3">
        <f>IF((S36+'Monthly Reserve Generation'!T36-'Stoping Schedule'!T36)&gt;1,(S36+'Monthly Reserve Generation'!T36-'Stoping Schedule'!T36),0)</f>
        <v>0</v>
      </c>
      <c r="U36" s="3">
        <f>IF((T36+'Monthly Reserve Generation'!U36-'Stoping Schedule'!U36)&gt;1,(T36+'Monthly Reserve Generation'!U36-'Stoping Schedule'!U36),0)</f>
        <v>0</v>
      </c>
      <c r="V36" s="3">
        <f>IF((U36+'Monthly Reserve Generation'!V36-'Stoping Schedule'!V36)&gt;1,(U36+'Monthly Reserve Generation'!V36-'Stoping Schedule'!V36),0)</f>
        <v>0</v>
      </c>
      <c r="W36" s="3">
        <f>IF((V36+'Monthly Reserve Generation'!W36-'Stoping Schedule'!W36)&gt;1,(V36+'Monthly Reserve Generation'!W36-'Stoping Schedule'!W36),0)</f>
        <v>0</v>
      </c>
      <c r="X36" s="3">
        <f>IF((W36+'Monthly Reserve Generation'!X36-'Stoping Schedule'!X36)&gt;1,(W36+'Monthly Reserve Generation'!X36-'Stoping Schedule'!X36),0)</f>
        <v>0</v>
      </c>
      <c r="Y36" s="3">
        <f>IF((X36+'Monthly Reserve Generation'!Y36-'Stoping Schedule'!Y36)&gt;1,(X36+'Monthly Reserve Generation'!Y36-'Stoping Schedule'!Y36),0)</f>
        <v>0</v>
      </c>
      <c r="Z36" s="3">
        <f>IF((Y36+'Monthly Reserve Generation'!Z36-'Stoping Schedule'!Z36)&gt;1,(Y36+'Monthly Reserve Generation'!Z36-'Stoping Schedule'!Z36),0)</f>
        <v>0</v>
      </c>
      <c r="AA36" s="3">
        <f>IF((Z36+'Monthly Reserve Generation'!AA36-'Stoping Schedule'!AA36)&gt;1,(Z36+'Monthly Reserve Generation'!AA36-'Stoping Schedule'!AA36),0)</f>
        <v>0</v>
      </c>
      <c r="AB36" s="3">
        <f>IF((AA36+'Monthly Reserve Generation'!AB36-'Stoping Schedule'!AB36)&gt;1,(AA36+'Monthly Reserve Generation'!AB36-'Stoping Schedule'!AB36),0)</f>
        <v>0</v>
      </c>
      <c r="AC36" s="3">
        <f>IF((AB36+'Monthly Reserve Generation'!AC36-'Stoping Schedule'!AC36)&gt;1,(AB36+'Monthly Reserve Generation'!AC36-'Stoping Schedule'!AC36),0)</f>
        <v>0</v>
      </c>
      <c r="AD36" s="3">
        <f>IF((AC36+'Monthly Reserve Generation'!AD36-'Stoping Schedule'!AD36)&gt;1,(AC36+'Monthly Reserve Generation'!AD36-'Stoping Schedule'!AD36),0)</f>
        <v>0</v>
      </c>
      <c r="AE36" s="3">
        <f>IF((AD36+'Monthly Reserve Generation'!AE36-'Stoping Schedule'!AE36)&gt;1,(AD36+'Monthly Reserve Generation'!AE36-'Stoping Schedule'!AE36),0)</f>
        <v>0</v>
      </c>
      <c r="AF36" s="3">
        <f>IF((AE36+'Monthly Reserve Generation'!AF36-'Stoping Schedule'!AF36)&gt;1,(AE36+'Monthly Reserve Generation'!AF36-'Stoping Schedule'!AF36),0)</f>
        <v>0</v>
      </c>
      <c r="AG36" s="3">
        <f>IF((AF36+'Monthly Reserve Generation'!AG36-'Stoping Schedule'!AG36)&gt;1,(AF36+'Monthly Reserve Generation'!AG36-'Stoping Schedule'!AG36),0)</f>
        <v>0</v>
      </c>
      <c r="AH36" s="3">
        <f>IF((AG36+'Monthly Reserve Generation'!AH36-'Stoping Schedule'!AH36)&gt;1,(AG36+'Monthly Reserve Generation'!AH36-'Stoping Schedule'!AH36),0)</f>
        <v>0</v>
      </c>
      <c r="AI36" s="3">
        <f>IF((AH36+'Monthly Reserve Generation'!AI36-'Stoping Schedule'!AI36)&gt;1,(AH36+'Monthly Reserve Generation'!AI36-'Stoping Schedule'!AI36),0)</f>
        <v>0</v>
      </c>
      <c r="AJ36" s="3">
        <f>IF((AI36+'Monthly Reserve Generation'!AJ36-'Stoping Schedule'!AJ36)&gt;1,(AI36+'Monthly Reserve Generation'!AJ36-'Stoping Schedule'!AJ36),0)</f>
        <v>0</v>
      </c>
      <c r="AK36" s="3">
        <f>IF((AJ36+'Monthly Reserve Generation'!AK36-'Stoping Schedule'!AK36)&gt;1,(AJ36+'Monthly Reserve Generation'!AK36-'Stoping Schedule'!AK36),0)</f>
        <v>0</v>
      </c>
      <c r="AL36" s="3">
        <f>IF((AK36+'Monthly Reserve Generation'!AL36-'Stoping Schedule'!AL36)&gt;1,(AK36+'Monthly Reserve Generation'!AL36-'Stoping Schedule'!AL36),0)</f>
        <v>0</v>
      </c>
      <c r="AM36" s="3">
        <f>IF((AL36+'Monthly Reserve Generation'!AM36-'Stoping Schedule'!AM36)&gt;1,(AL36+'Monthly Reserve Generation'!AM36-'Stoping Schedule'!AM36),0)</f>
        <v>0</v>
      </c>
      <c r="AN36" s="3">
        <f>IF((AM36+'Monthly Reserve Generation'!AN36-'Stoping Schedule'!AN36)&gt;1,(AM36+'Monthly Reserve Generation'!AN36-'Stoping Schedule'!AN36),0)</f>
        <v>0</v>
      </c>
      <c r="AO36" s="3">
        <f>IF((AN36+'Monthly Reserve Generation'!AO36-'Stoping Schedule'!AO36)&gt;1,(AN36+'Monthly Reserve Generation'!AO36-'Stoping Schedule'!AO36),0)</f>
        <v>0</v>
      </c>
      <c r="AP36" s="3">
        <f>IF((AO36+'Monthly Reserve Generation'!AP36-'Stoping Schedule'!AP36)&gt;1,(AO36+'Monthly Reserve Generation'!AP36-'Stoping Schedule'!AP36),0)</f>
        <v>0</v>
      </c>
      <c r="AQ36" s="3">
        <f>IF((AP36+'Monthly Reserve Generation'!AQ36-'Stoping Schedule'!AQ36)&gt;1,(AP36+'Monthly Reserve Generation'!AQ36-'Stoping Schedule'!AQ36),0)</f>
        <v>0</v>
      </c>
      <c r="AR36" s="3">
        <f>IF((AQ36+'Monthly Reserve Generation'!AR36-'Stoping Schedule'!AR36)&gt;1,(AQ36+'Monthly Reserve Generation'!AR36-'Stoping Schedule'!AR36),0)</f>
        <v>0</v>
      </c>
      <c r="AS36" s="3">
        <f>IF((AR36+'Monthly Reserve Generation'!AS36-'Stoping Schedule'!AS36)&gt;1,(AR36+'Monthly Reserve Generation'!AS36-'Stoping Schedule'!AS36),0)</f>
        <v>0</v>
      </c>
      <c r="AT36" s="3">
        <f>IF((AS36+'Monthly Reserve Generation'!AT36-'Stoping Schedule'!AT36)&gt;1,(AS36+'Monthly Reserve Generation'!AT36-'Stoping Schedule'!AT36),0)</f>
        <v>0</v>
      </c>
      <c r="AU36" s="3">
        <f>IF((AT36+'Monthly Reserve Generation'!AU36-'Stoping Schedule'!AU36)&gt;1,(AT36+'Monthly Reserve Generation'!AU36-'Stoping Schedule'!AU36),0)</f>
        <v>0</v>
      </c>
      <c r="AV36" s="3">
        <f>IF((AU36+'Monthly Reserve Generation'!AV36-'Stoping Schedule'!AV36)&gt;1,(AU36+'Monthly Reserve Generation'!AV36-'Stoping Schedule'!AV36),0)</f>
        <v>0</v>
      </c>
      <c r="AW36" s="3">
        <f>IF((AV36+'Monthly Reserve Generation'!AW36-'Stoping Schedule'!AW36)&gt;1,(AV36+'Monthly Reserve Generation'!AW36-'Stoping Schedule'!AW36),0)</f>
        <v>0</v>
      </c>
      <c r="AX36" s="3">
        <f>IF((AW36+'Monthly Reserve Generation'!AX36-'Stoping Schedule'!AX36)&gt;1,(AW36+'Monthly Reserve Generation'!AX36-'Stoping Schedule'!AX36),0)</f>
        <v>0</v>
      </c>
      <c r="AY36" s="3">
        <f>IF((AX36+'Monthly Reserve Generation'!AY36-'Stoping Schedule'!AY36)&gt;1,(AX36+'Monthly Reserve Generation'!AY36-'Stoping Schedule'!AY36),0)</f>
        <v>0</v>
      </c>
      <c r="AZ36" s="3">
        <f>IF((AY36+'Monthly Reserve Generation'!AZ36-'Stoping Schedule'!AZ36)&gt;1,(AY36+'Monthly Reserve Generation'!AZ36-'Stoping Schedule'!AZ36),0)</f>
        <v>0</v>
      </c>
      <c r="BA36" s="3">
        <f>IF((AZ36+'Monthly Reserve Generation'!BA36-'Stoping Schedule'!BA36)&gt;1,(AZ36+'Monthly Reserve Generation'!BA36-'Stoping Schedule'!BA36),0)</f>
        <v>0</v>
      </c>
      <c r="BB36" s="3">
        <f>IF((BA36+'Monthly Reserve Generation'!BB36-'Stoping Schedule'!BB36)&gt;1,(BA36+'Monthly Reserve Generation'!BB36-'Stoping Schedule'!BB36),0)</f>
        <v>0</v>
      </c>
      <c r="BC36" s="3">
        <f>IF((BB36+'Monthly Reserve Generation'!BC36-'Stoping Schedule'!BC36)&gt;1,(BB36+'Monthly Reserve Generation'!BC36-'Stoping Schedule'!BC36),0)</f>
        <v>0</v>
      </c>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row>
    <row r="37" spans="1:123" hidden="1" outlineLevel="1" x14ac:dyDescent="0.3">
      <c r="A37" t="s">
        <v>167</v>
      </c>
      <c r="B37" t="s">
        <v>171</v>
      </c>
      <c r="C37" t="s">
        <v>4</v>
      </c>
      <c r="D37" s="3">
        <f>+IFERROR(('Monthly Reserve Generation'!D36*'Monthly Reserve Generation'!D37-'Stoping Schedule'!D36*'Stoping Schedule'!D37)/D36,0)</f>
        <v>0.3</v>
      </c>
      <c r="E37" s="3">
        <f>+IFERROR((D36*D37+'Monthly Reserve Generation'!E36*'Monthly Reserve Generation'!E37-'Stoping Schedule'!E36*'Stoping Schedule'!E37)/E36,0)</f>
        <v>0</v>
      </c>
      <c r="F37" s="3">
        <f>+IFERROR((E36*E37+'Monthly Reserve Generation'!F36*'Monthly Reserve Generation'!F37-'Stoping Schedule'!F36*'Stoping Schedule'!F37)/F36,0)</f>
        <v>0</v>
      </c>
      <c r="G37" s="3">
        <f>+IFERROR((F36*F37+'Monthly Reserve Generation'!G36*'Monthly Reserve Generation'!G37-'Stoping Schedule'!G36*'Stoping Schedule'!G37)/G36,0)</f>
        <v>0</v>
      </c>
      <c r="H37" s="3">
        <f>+IFERROR((G36*G37+'Monthly Reserve Generation'!H36*'Monthly Reserve Generation'!H37-'Stoping Schedule'!H36*'Stoping Schedule'!H37)/H36,0)</f>
        <v>0</v>
      </c>
      <c r="I37" s="3">
        <f>+IFERROR((H36*H37+'Monthly Reserve Generation'!I36*'Monthly Reserve Generation'!I37-'Stoping Schedule'!I36*'Stoping Schedule'!I37)/I36,0)</f>
        <v>0</v>
      </c>
      <c r="J37" s="3">
        <f>+IFERROR((I36*I37+'Monthly Reserve Generation'!J36*'Monthly Reserve Generation'!J37-'Stoping Schedule'!J36*'Stoping Schedule'!J37)/J36,0)</f>
        <v>0</v>
      </c>
      <c r="K37" s="3">
        <f>+IFERROR((J36*J37+'Monthly Reserve Generation'!K36*'Monthly Reserve Generation'!K37-'Stoping Schedule'!K36*'Stoping Schedule'!K37)/K36,0)</f>
        <v>0</v>
      </c>
      <c r="L37" s="3">
        <f>+IFERROR((K36*K37+'Monthly Reserve Generation'!L36*'Monthly Reserve Generation'!L37-'Stoping Schedule'!L36*'Stoping Schedule'!L37)/L36,0)</f>
        <v>0</v>
      </c>
      <c r="M37" s="3">
        <f>+IFERROR((L36*L37+'Monthly Reserve Generation'!M36*'Monthly Reserve Generation'!M37-'Stoping Schedule'!M36*'Stoping Schedule'!M37)/M36,0)</f>
        <v>0</v>
      </c>
      <c r="N37" s="3">
        <f>+IFERROR((M36*M37+'Monthly Reserve Generation'!N36*'Monthly Reserve Generation'!N37-'Stoping Schedule'!N36*'Stoping Schedule'!N37)/N36,0)</f>
        <v>0</v>
      </c>
      <c r="O37" s="3">
        <f>+IFERROR((N36*N37+'Monthly Reserve Generation'!O36*'Monthly Reserve Generation'!O37-'Stoping Schedule'!O36*'Stoping Schedule'!O37)/O36,0)</f>
        <v>0</v>
      </c>
      <c r="P37" s="3">
        <f>+IFERROR((O36*O37+'Monthly Reserve Generation'!P36*'Monthly Reserve Generation'!P37-'Stoping Schedule'!P36*'Stoping Schedule'!P37)/P36,0)</f>
        <v>0</v>
      </c>
      <c r="Q37" s="3">
        <f>+IFERROR((P36*P37+'Monthly Reserve Generation'!Q36*'Monthly Reserve Generation'!Q37-'Stoping Schedule'!Q36*'Stoping Schedule'!Q37)/Q36,0)</f>
        <v>0</v>
      </c>
      <c r="R37" s="3">
        <f>+IFERROR((Q36*Q37+'Monthly Reserve Generation'!R36*'Monthly Reserve Generation'!R37-'Stoping Schedule'!R36*'Stoping Schedule'!R37)/R36,0)</f>
        <v>0</v>
      </c>
      <c r="S37" s="3">
        <f>+IFERROR((R36*R37+'Monthly Reserve Generation'!S36*'Monthly Reserve Generation'!S37-'Stoping Schedule'!S36*'Stoping Schedule'!S37)/S36,0)</f>
        <v>0</v>
      </c>
      <c r="T37" s="3">
        <f>+IFERROR((S36*S37+'Monthly Reserve Generation'!T36*'Monthly Reserve Generation'!T37-'Stoping Schedule'!T36*'Stoping Schedule'!T37)/T36,0)</f>
        <v>0</v>
      </c>
      <c r="U37" s="3">
        <f>+IFERROR((T36*T37+'Monthly Reserve Generation'!U36*'Monthly Reserve Generation'!U37-'Stoping Schedule'!U36*'Stoping Schedule'!U37)/U36,0)</f>
        <v>0</v>
      </c>
      <c r="V37" s="3">
        <f>+IFERROR((U36*U37+'Monthly Reserve Generation'!V36*'Monthly Reserve Generation'!V37-'Stoping Schedule'!V36*'Stoping Schedule'!V37)/V36,0)</f>
        <v>0</v>
      </c>
      <c r="W37" s="3">
        <f>+IFERROR((V36*V37+'Monthly Reserve Generation'!W36*'Monthly Reserve Generation'!W37-'Stoping Schedule'!W36*'Stoping Schedule'!W37)/W36,0)</f>
        <v>0</v>
      </c>
      <c r="X37" s="3">
        <f>+IFERROR((W36*W37+'Monthly Reserve Generation'!X36*'Monthly Reserve Generation'!X37-'Stoping Schedule'!X36*'Stoping Schedule'!X37)/X36,0)</f>
        <v>0</v>
      </c>
      <c r="Y37" s="3">
        <f>+IFERROR((X36*X37+'Monthly Reserve Generation'!Y36*'Monthly Reserve Generation'!Y37-'Stoping Schedule'!Y36*'Stoping Schedule'!Y37)/Y36,0)</f>
        <v>0</v>
      </c>
      <c r="Z37" s="3">
        <f>+IFERROR((Y36*Y37+'Monthly Reserve Generation'!Z36*'Monthly Reserve Generation'!Z37-'Stoping Schedule'!Z36*'Stoping Schedule'!Z37)/Z36,0)</f>
        <v>0</v>
      </c>
      <c r="AA37" s="3">
        <f>+IFERROR((Z36*Z37+'Monthly Reserve Generation'!AA36*'Monthly Reserve Generation'!AA37-'Stoping Schedule'!AA36*'Stoping Schedule'!AA37)/AA36,0)</f>
        <v>0</v>
      </c>
      <c r="AB37" s="3">
        <f>+IFERROR((AA36*AA37+'Monthly Reserve Generation'!AB36*'Monthly Reserve Generation'!AB37-'Stoping Schedule'!AB36*'Stoping Schedule'!AB37)/AB36,0)</f>
        <v>0</v>
      </c>
      <c r="AC37" s="3">
        <f>+IFERROR((AB36*AB37+'Monthly Reserve Generation'!AC36*'Monthly Reserve Generation'!AC37-'Stoping Schedule'!AC36*'Stoping Schedule'!AC37)/AC36,0)</f>
        <v>0</v>
      </c>
      <c r="AD37" s="3">
        <f>+IFERROR((AC36*AC37+'Monthly Reserve Generation'!AD36*'Monthly Reserve Generation'!AD37-'Stoping Schedule'!AD36*'Stoping Schedule'!AD37)/AD36,0)</f>
        <v>0</v>
      </c>
      <c r="AE37" s="3">
        <f>+IFERROR((AD36*AD37+'Monthly Reserve Generation'!AE36*'Monthly Reserve Generation'!AE37-'Stoping Schedule'!AE36*'Stoping Schedule'!AE37)/AE36,0)</f>
        <v>0</v>
      </c>
      <c r="AF37" s="3">
        <f>+IFERROR((AE36*AE37+'Monthly Reserve Generation'!AF36*'Monthly Reserve Generation'!AF37-'Stoping Schedule'!AF36*'Stoping Schedule'!AF37)/AF36,0)</f>
        <v>0</v>
      </c>
      <c r="AG37" s="3">
        <f>+IFERROR((AF36*AF37+'Monthly Reserve Generation'!AG36*'Monthly Reserve Generation'!AG37-'Stoping Schedule'!AG36*'Stoping Schedule'!AG37)/AG36,0)</f>
        <v>0</v>
      </c>
      <c r="AH37" s="3">
        <f>+IFERROR((AG36*AG37+'Monthly Reserve Generation'!AH36*'Monthly Reserve Generation'!AH37-'Stoping Schedule'!AH36*'Stoping Schedule'!AH37)/AH36,0)</f>
        <v>0</v>
      </c>
      <c r="AI37" s="3">
        <f>+IFERROR((AH36*AH37+'Monthly Reserve Generation'!AI36*'Monthly Reserve Generation'!AI37-'Stoping Schedule'!AI36*'Stoping Schedule'!AI37)/AI36,0)</f>
        <v>0</v>
      </c>
      <c r="AJ37" s="3">
        <f>+IFERROR((AI36*AI37+'Monthly Reserve Generation'!AJ36*'Monthly Reserve Generation'!AJ37-'Stoping Schedule'!AJ36*'Stoping Schedule'!AJ37)/AJ36,0)</f>
        <v>0</v>
      </c>
      <c r="AK37" s="3">
        <f>+IFERROR((AJ36*AJ37+'Monthly Reserve Generation'!AK36*'Monthly Reserve Generation'!AK37-'Stoping Schedule'!AK36*'Stoping Schedule'!AK37)/AK36,0)</f>
        <v>0</v>
      </c>
      <c r="AL37" s="3">
        <f>+IFERROR((AK36*AK37+'Monthly Reserve Generation'!AL36*'Monthly Reserve Generation'!AL37-'Stoping Schedule'!AL36*'Stoping Schedule'!AL37)/AL36,0)</f>
        <v>0</v>
      </c>
      <c r="AM37" s="3">
        <f>+IFERROR((AL36*AL37+'Monthly Reserve Generation'!AM36*'Monthly Reserve Generation'!AM37-'Stoping Schedule'!AM36*'Stoping Schedule'!AM37)/AM36,0)</f>
        <v>0</v>
      </c>
      <c r="AN37" s="3">
        <f>+IFERROR((AM36*AM37+'Monthly Reserve Generation'!AN36*'Monthly Reserve Generation'!AN37-'Stoping Schedule'!AN36*'Stoping Schedule'!AN37)/AN36,0)</f>
        <v>0</v>
      </c>
      <c r="AO37" s="3">
        <f>+IFERROR((AN36*AN37+'Monthly Reserve Generation'!AO36*'Monthly Reserve Generation'!AO37-'Stoping Schedule'!AO36*'Stoping Schedule'!AO37)/AO36,0)</f>
        <v>0</v>
      </c>
      <c r="AP37" s="3">
        <f>+IFERROR((AO36*AO37+'Monthly Reserve Generation'!AP36*'Monthly Reserve Generation'!AP37-'Stoping Schedule'!AP36*'Stoping Schedule'!AP37)/AP36,0)</f>
        <v>0</v>
      </c>
      <c r="AQ37" s="3">
        <f>+IFERROR((AP36*AP37+'Monthly Reserve Generation'!AQ36*'Monthly Reserve Generation'!AQ37-'Stoping Schedule'!AQ36*'Stoping Schedule'!AQ37)/AQ36,0)</f>
        <v>0</v>
      </c>
      <c r="AR37" s="3">
        <f>+IFERROR((AQ36*AQ37+'Monthly Reserve Generation'!AR36*'Monthly Reserve Generation'!AR37-'Stoping Schedule'!AR36*'Stoping Schedule'!AR37)/AR36,0)</f>
        <v>0</v>
      </c>
      <c r="AS37" s="3">
        <f>+IFERROR((AR36*AR37+'Monthly Reserve Generation'!AS36*'Monthly Reserve Generation'!AS37-'Stoping Schedule'!AS36*'Stoping Schedule'!AS37)/AS36,0)</f>
        <v>0</v>
      </c>
      <c r="AT37" s="3">
        <f>+IFERROR((AS36*AS37+'Monthly Reserve Generation'!AT36*'Monthly Reserve Generation'!AT37-'Stoping Schedule'!AT36*'Stoping Schedule'!AT37)/AT36,0)</f>
        <v>0</v>
      </c>
      <c r="AU37" s="3">
        <f>+IFERROR((AT36*AT37+'Monthly Reserve Generation'!AU36*'Monthly Reserve Generation'!AU37-'Stoping Schedule'!AU36*'Stoping Schedule'!AU37)/AU36,0)</f>
        <v>0</v>
      </c>
      <c r="AV37" s="3">
        <f>+IFERROR((AU36*AU37+'Monthly Reserve Generation'!AV36*'Monthly Reserve Generation'!AV37-'Stoping Schedule'!AV36*'Stoping Schedule'!AV37)/AV36,0)</f>
        <v>0</v>
      </c>
      <c r="AW37" s="3">
        <f>+IFERROR((AV36*AV37+'Monthly Reserve Generation'!AW36*'Monthly Reserve Generation'!AW37-'Stoping Schedule'!AW36*'Stoping Schedule'!AW37)/AW36,0)</f>
        <v>0</v>
      </c>
      <c r="AX37" s="3">
        <f>+IFERROR((AW36*AW37+'Monthly Reserve Generation'!AX36*'Monthly Reserve Generation'!AX37-'Stoping Schedule'!AX36*'Stoping Schedule'!AX37)/AX36,0)</f>
        <v>0</v>
      </c>
      <c r="AY37" s="3">
        <f>+IFERROR((AX36*AX37+'Monthly Reserve Generation'!AY36*'Monthly Reserve Generation'!AY37-'Stoping Schedule'!AY36*'Stoping Schedule'!AY37)/AY36,0)</f>
        <v>0</v>
      </c>
      <c r="AZ37" s="3">
        <f>+IFERROR((AY36*AY37+'Monthly Reserve Generation'!AZ36*'Monthly Reserve Generation'!AZ37-'Stoping Schedule'!AZ36*'Stoping Schedule'!AZ37)/AZ36,0)</f>
        <v>0</v>
      </c>
      <c r="BA37" s="3">
        <f>+IFERROR((AZ36*AZ37+'Monthly Reserve Generation'!BA36*'Monthly Reserve Generation'!BA37-'Stoping Schedule'!BA36*'Stoping Schedule'!BA37)/BA36,0)</f>
        <v>0</v>
      </c>
      <c r="BB37" s="3">
        <f>+IFERROR((BA36*BA37+'Monthly Reserve Generation'!BB36*'Monthly Reserve Generation'!BB37-'Stoping Schedule'!BB36*'Stoping Schedule'!BB37)/BB36,0)</f>
        <v>0</v>
      </c>
      <c r="BC37" s="3">
        <f>+IFERROR((BB36*BB37+'Monthly Reserve Generation'!BC36*'Monthly Reserve Generation'!BC37-'Stoping Schedule'!BC36*'Stoping Schedule'!BC37)/BC36,0)</f>
        <v>0</v>
      </c>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row>
    <row r="38" spans="1:123" hidden="1" outlineLevel="1" x14ac:dyDescent="0.3">
      <c r="A38" t="s">
        <v>167</v>
      </c>
      <c r="B38" t="s">
        <v>172</v>
      </c>
      <c r="C38" t="s">
        <v>3</v>
      </c>
      <c r="D38" s="3">
        <f>+'Monthly Reserve Generation'!D38-'Stoping Schedule'!D38</f>
        <v>0</v>
      </c>
      <c r="E38" s="3">
        <f>IF((D38+'Monthly Reserve Generation'!E38-'Stoping Schedule'!E38)&gt;1,(D38+'Monthly Reserve Generation'!E38-'Stoping Schedule'!E38),0)</f>
        <v>0</v>
      </c>
      <c r="F38" s="3">
        <f>IF((E38+'Monthly Reserve Generation'!F38-'Stoping Schedule'!F38)&gt;1,(E38+'Monthly Reserve Generation'!F38-'Stoping Schedule'!F38),0)</f>
        <v>0</v>
      </c>
      <c r="G38" s="3">
        <f>IF((F38+'Monthly Reserve Generation'!G38-'Stoping Schedule'!G38)&gt;1,(F38+'Monthly Reserve Generation'!G38-'Stoping Schedule'!G38),0)</f>
        <v>0</v>
      </c>
      <c r="H38" s="3">
        <f>IF((G38+'Monthly Reserve Generation'!H38-'Stoping Schedule'!H38)&gt;1,(G38+'Monthly Reserve Generation'!H38-'Stoping Schedule'!H38),0)</f>
        <v>0</v>
      </c>
      <c r="I38" s="3">
        <f>IF((H38+'Monthly Reserve Generation'!I38-'Stoping Schedule'!I38)&gt;1,(H38+'Monthly Reserve Generation'!I38-'Stoping Schedule'!I38),0)</f>
        <v>0</v>
      </c>
      <c r="J38" s="3">
        <f>IF((I38+'Monthly Reserve Generation'!J38-'Stoping Schedule'!J38)&gt;1,(I38+'Monthly Reserve Generation'!J38-'Stoping Schedule'!J38),0)</f>
        <v>0</v>
      </c>
      <c r="K38" s="3">
        <f>IF((J38+'Monthly Reserve Generation'!K38-'Stoping Schedule'!K38)&gt;1,(J38+'Monthly Reserve Generation'!K38-'Stoping Schedule'!K38),0)</f>
        <v>0</v>
      </c>
      <c r="L38" s="3">
        <f>IF((K38+'Monthly Reserve Generation'!L38-'Stoping Schedule'!L38)&gt;1,(K38+'Monthly Reserve Generation'!L38-'Stoping Schedule'!L38),0)</f>
        <v>0</v>
      </c>
      <c r="M38" s="3">
        <f>IF((L38+'Monthly Reserve Generation'!M38-'Stoping Schedule'!M38)&gt;1,(L38+'Monthly Reserve Generation'!M38-'Stoping Schedule'!M38),0)</f>
        <v>0</v>
      </c>
      <c r="N38" s="3">
        <f>IF((M38+'Monthly Reserve Generation'!N38-'Stoping Schedule'!N38)&gt;1,(M38+'Monthly Reserve Generation'!N38-'Stoping Schedule'!N38),0)</f>
        <v>0</v>
      </c>
      <c r="O38" s="3">
        <f>IF((N38+'Monthly Reserve Generation'!O38-'Stoping Schedule'!O38)&gt;1,(N38+'Monthly Reserve Generation'!O38-'Stoping Schedule'!O38),0)</f>
        <v>0</v>
      </c>
      <c r="P38" s="3">
        <f>IF((O38+'Monthly Reserve Generation'!P38-'Stoping Schedule'!P38)&gt;1,(O38+'Monthly Reserve Generation'!P38-'Stoping Schedule'!P38),0)</f>
        <v>0</v>
      </c>
      <c r="Q38" s="3">
        <f>IF((P38+'Monthly Reserve Generation'!Q38-'Stoping Schedule'!Q38)&gt;1,(P38+'Monthly Reserve Generation'!Q38-'Stoping Schedule'!Q38),0)</f>
        <v>0</v>
      </c>
      <c r="R38" s="3">
        <f>IF((Q38+'Monthly Reserve Generation'!R38-'Stoping Schedule'!R38)&gt;1,(Q38+'Monthly Reserve Generation'!R38-'Stoping Schedule'!R38),0)</f>
        <v>0</v>
      </c>
      <c r="S38" s="3">
        <f>IF((R38+'Monthly Reserve Generation'!S38-'Stoping Schedule'!S38)&gt;1,(R38+'Monthly Reserve Generation'!S38-'Stoping Schedule'!S38),0)</f>
        <v>0</v>
      </c>
      <c r="T38" s="3">
        <f>IF((S38+'Monthly Reserve Generation'!T38-'Stoping Schedule'!T38)&gt;1,(S38+'Monthly Reserve Generation'!T38-'Stoping Schedule'!T38),0)</f>
        <v>0</v>
      </c>
      <c r="U38" s="3">
        <f>IF((T38+'Monthly Reserve Generation'!U38-'Stoping Schedule'!U38)&gt;1,(T38+'Monthly Reserve Generation'!U38-'Stoping Schedule'!U38),0)</f>
        <v>0</v>
      </c>
      <c r="V38" s="3">
        <f>IF((U38+'Monthly Reserve Generation'!V38-'Stoping Schedule'!V38)&gt;1,(U38+'Monthly Reserve Generation'!V38-'Stoping Schedule'!V38),0)</f>
        <v>0</v>
      </c>
      <c r="W38" s="3">
        <f>IF((V38+'Monthly Reserve Generation'!W38-'Stoping Schedule'!W38)&gt;1,(V38+'Monthly Reserve Generation'!W38-'Stoping Schedule'!W38),0)</f>
        <v>0</v>
      </c>
      <c r="X38" s="3">
        <f>IF((W38+'Monthly Reserve Generation'!X38-'Stoping Schedule'!X38)&gt;1,(W38+'Monthly Reserve Generation'!X38-'Stoping Schedule'!X38),0)</f>
        <v>0</v>
      </c>
      <c r="Y38" s="3">
        <f>IF((X38+'Monthly Reserve Generation'!Y38-'Stoping Schedule'!Y38)&gt;1,(X38+'Monthly Reserve Generation'!Y38-'Stoping Schedule'!Y38),0)</f>
        <v>0</v>
      </c>
      <c r="Z38" s="3">
        <f>IF((Y38+'Monthly Reserve Generation'!Z38-'Stoping Schedule'!Z38)&gt;1,(Y38+'Monthly Reserve Generation'!Z38-'Stoping Schedule'!Z38),0)</f>
        <v>0</v>
      </c>
      <c r="AA38" s="3">
        <f>IF((Z38+'Monthly Reserve Generation'!AA38-'Stoping Schedule'!AA38)&gt;1,(Z38+'Monthly Reserve Generation'!AA38-'Stoping Schedule'!AA38),0)</f>
        <v>0</v>
      </c>
      <c r="AB38" s="3">
        <f>IF((AA38+'Monthly Reserve Generation'!AB38-'Stoping Schedule'!AB38)&gt;1,(AA38+'Monthly Reserve Generation'!AB38-'Stoping Schedule'!AB38),0)</f>
        <v>0</v>
      </c>
      <c r="AC38" s="3">
        <f>IF((AB38+'Monthly Reserve Generation'!AC38-'Stoping Schedule'!AC38)&gt;1,(AB38+'Monthly Reserve Generation'!AC38-'Stoping Schedule'!AC38),0)</f>
        <v>0</v>
      </c>
      <c r="AD38" s="3">
        <f>IF((AC38+'Monthly Reserve Generation'!AD38-'Stoping Schedule'!AD38)&gt;1,(AC38+'Monthly Reserve Generation'!AD38-'Stoping Schedule'!AD38),0)</f>
        <v>0</v>
      </c>
      <c r="AE38" s="3">
        <f>IF((AD38+'Monthly Reserve Generation'!AE38-'Stoping Schedule'!AE38)&gt;1,(AD38+'Monthly Reserve Generation'!AE38-'Stoping Schedule'!AE38),0)</f>
        <v>0</v>
      </c>
      <c r="AF38" s="3">
        <f>IF((AE38+'Monthly Reserve Generation'!AF38-'Stoping Schedule'!AF38)&gt;1,(AE38+'Monthly Reserve Generation'!AF38-'Stoping Schedule'!AF38),0)</f>
        <v>0</v>
      </c>
      <c r="AG38" s="3">
        <f>IF((AF38+'Monthly Reserve Generation'!AG38-'Stoping Schedule'!AG38)&gt;1,(AF38+'Monthly Reserve Generation'!AG38-'Stoping Schedule'!AG38),0)</f>
        <v>0</v>
      </c>
      <c r="AH38" s="3">
        <f>IF((AG38+'Monthly Reserve Generation'!AH38-'Stoping Schedule'!AH38)&gt;1,(AG38+'Monthly Reserve Generation'!AH38-'Stoping Schedule'!AH38),0)</f>
        <v>0</v>
      </c>
      <c r="AI38" s="3">
        <f>IF((AH38+'Monthly Reserve Generation'!AI38-'Stoping Schedule'!AI38)&gt;1,(AH38+'Monthly Reserve Generation'!AI38-'Stoping Schedule'!AI38),0)</f>
        <v>0</v>
      </c>
      <c r="AJ38" s="3">
        <f>IF((AI38+'Monthly Reserve Generation'!AJ38-'Stoping Schedule'!AJ38)&gt;1,(AI38+'Monthly Reserve Generation'!AJ38-'Stoping Schedule'!AJ38),0)</f>
        <v>0</v>
      </c>
      <c r="AK38" s="3">
        <f>IF((AJ38+'Monthly Reserve Generation'!AK38-'Stoping Schedule'!AK38)&gt;1,(AJ38+'Monthly Reserve Generation'!AK38-'Stoping Schedule'!AK38),0)</f>
        <v>0</v>
      </c>
      <c r="AL38" s="3">
        <f>IF((AK38+'Monthly Reserve Generation'!AL38-'Stoping Schedule'!AL38)&gt;1,(AK38+'Monthly Reserve Generation'!AL38-'Stoping Schedule'!AL38),0)</f>
        <v>0</v>
      </c>
      <c r="AM38" s="3">
        <f>IF((AL38+'Monthly Reserve Generation'!AM38-'Stoping Schedule'!AM38)&gt;1,(AL38+'Monthly Reserve Generation'!AM38-'Stoping Schedule'!AM38),0)</f>
        <v>0</v>
      </c>
      <c r="AN38" s="3">
        <f>IF((AM38+'Monthly Reserve Generation'!AN38-'Stoping Schedule'!AN38)&gt;1,(AM38+'Monthly Reserve Generation'!AN38-'Stoping Schedule'!AN38),0)</f>
        <v>0</v>
      </c>
      <c r="AO38" s="3">
        <f>IF((AN38+'Monthly Reserve Generation'!AO38-'Stoping Schedule'!AO38)&gt;1,(AN38+'Monthly Reserve Generation'!AO38-'Stoping Schedule'!AO38),0)</f>
        <v>0</v>
      </c>
      <c r="AP38" s="3">
        <f>IF((AO38+'Monthly Reserve Generation'!AP38-'Stoping Schedule'!AP38)&gt;1,(AO38+'Monthly Reserve Generation'!AP38-'Stoping Schedule'!AP38),0)</f>
        <v>0</v>
      </c>
      <c r="AQ38" s="3">
        <f>IF((AP38+'Monthly Reserve Generation'!AQ38-'Stoping Schedule'!AQ38)&gt;1,(AP38+'Monthly Reserve Generation'!AQ38-'Stoping Schedule'!AQ38),0)</f>
        <v>0</v>
      </c>
      <c r="AR38" s="3">
        <f>IF((AQ38+'Monthly Reserve Generation'!AR38-'Stoping Schedule'!AR38)&gt;1,(AQ38+'Monthly Reserve Generation'!AR38-'Stoping Schedule'!AR38),0)</f>
        <v>0</v>
      </c>
      <c r="AS38" s="3">
        <f>IF((AR38+'Monthly Reserve Generation'!AS38-'Stoping Schedule'!AS38)&gt;1,(AR38+'Monthly Reserve Generation'!AS38-'Stoping Schedule'!AS38),0)</f>
        <v>0</v>
      </c>
      <c r="AT38" s="3">
        <f>IF((AS38+'Monthly Reserve Generation'!AT38-'Stoping Schedule'!AT38)&gt;1,(AS38+'Monthly Reserve Generation'!AT38-'Stoping Schedule'!AT38),0)</f>
        <v>0</v>
      </c>
      <c r="AU38" s="3">
        <f>IF((AT38+'Monthly Reserve Generation'!AU38-'Stoping Schedule'!AU38)&gt;1,(AT38+'Monthly Reserve Generation'!AU38-'Stoping Schedule'!AU38),0)</f>
        <v>0</v>
      </c>
      <c r="AV38" s="3">
        <f>IF((AU38+'Monthly Reserve Generation'!AV38-'Stoping Schedule'!AV38)&gt;1,(AU38+'Monthly Reserve Generation'!AV38-'Stoping Schedule'!AV38),0)</f>
        <v>0</v>
      </c>
      <c r="AW38" s="3">
        <f>IF((AV38+'Monthly Reserve Generation'!AW38-'Stoping Schedule'!AW38)&gt;1,(AV38+'Monthly Reserve Generation'!AW38-'Stoping Schedule'!AW38),0)</f>
        <v>0</v>
      </c>
      <c r="AX38" s="3">
        <f>IF((AW38+'Monthly Reserve Generation'!AX38-'Stoping Schedule'!AX38)&gt;1,(AW38+'Monthly Reserve Generation'!AX38-'Stoping Schedule'!AX38),0)</f>
        <v>0</v>
      </c>
      <c r="AY38" s="3">
        <f>IF((AX38+'Monthly Reserve Generation'!AY38-'Stoping Schedule'!AY38)&gt;1,(AX38+'Monthly Reserve Generation'!AY38-'Stoping Schedule'!AY38),0)</f>
        <v>0</v>
      </c>
      <c r="AZ38" s="3">
        <f>IF((AY38+'Monthly Reserve Generation'!AZ38-'Stoping Schedule'!AZ38)&gt;1,(AY38+'Monthly Reserve Generation'!AZ38-'Stoping Schedule'!AZ38),0)</f>
        <v>0</v>
      </c>
      <c r="BA38" s="3">
        <f>IF((AZ38+'Monthly Reserve Generation'!BA38-'Stoping Schedule'!BA38)&gt;1,(AZ38+'Monthly Reserve Generation'!BA38-'Stoping Schedule'!BA38),0)</f>
        <v>0</v>
      </c>
      <c r="BB38" s="3">
        <f>IF((BA38+'Monthly Reserve Generation'!BB38-'Stoping Schedule'!BB38)&gt;1,(BA38+'Monthly Reserve Generation'!BB38-'Stoping Schedule'!BB38),0)</f>
        <v>0</v>
      </c>
      <c r="BC38" s="3">
        <f>IF((BB38+'Monthly Reserve Generation'!BC38-'Stoping Schedule'!BC38)&gt;1,(BB38+'Monthly Reserve Generation'!BC38-'Stoping Schedule'!BC38),0)</f>
        <v>0</v>
      </c>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row>
    <row r="39" spans="1:123" hidden="1" outlineLevel="1" x14ac:dyDescent="0.3">
      <c r="A39" t="s">
        <v>167</v>
      </c>
      <c r="B39" t="s">
        <v>172</v>
      </c>
      <c r="C39" t="s">
        <v>4</v>
      </c>
      <c r="D39" s="3">
        <f>+IFERROR(('Monthly Reserve Generation'!D38*'Monthly Reserve Generation'!D39-'Stoping Schedule'!D38*'Stoping Schedule'!D39)/D38,0)</f>
        <v>0</v>
      </c>
      <c r="E39" s="3">
        <f>+IFERROR((D38*D39+'Monthly Reserve Generation'!E38*'Monthly Reserve Generation'!E39-'Stoping Schedule'!E38*'Stoping Schedule'!E39)/E38,0)</f>
        <v>0</v>
      </c>
      <c r="F39" s="3">
        <f>+IFERROR((E38*E39+'Monthly Reserve Generation'!F38*'Monthly Reserve Generation'!F39-'Stoping Schedule'!F38*'Stoping Schedule'!F39)/F38,0)</f>
        <v>0</v>
      </c>
      <c r="G39" s="3">
        <f>+IFERROR((F38*F39+'Monthly Reserve Generation'!G38*'Monthly Reserve Generation'!G39-'Stoping Schedule'!G38*'Stoping Schedule'!G39)/G38,0)</f>
        <v>0</v>
      </c>
      <c r="H39" s="3">
        <f>+IFERROR((G38*G39+'Monthly Reserve Generation'!H38*'Monthly Reserve Generation'!H39-'Stoping Schedule'!H38*'Stoping Schedule'!H39)/H38,0)</f>
        <v>0</v>
      </c>
      <c r="I39" s="3">
        <f>+IFERROR((H38*H39+'Monthly Reserve Generation'!I38*'Monthly Reserve Generation'!I39-'Stoping Schedule'!I38*'Stoping Schedule'!I39)/I38,0)</f>
        <v>0</v>
      </c>
      <c r="J39" s="3">
        <f>+IFERROR((I38*I39+'Monthly Reserve Generation'!J38*'Monthly Reserve Generation'!J39-'Stoping Schedule'!J38*'Stoping Schedule'!J39)/J38,0)</f>
        <v>0</v>
      </c>
      <c r="K39" s="3">
        <f>+IFERROR((J38*J39+'Monthly Reserve Generation'!K38*'Monthly Reserve Generation'!K39-'Stoping Schedule'!K38*'Stoping Schedule'!K39)/K38,0)</f>
        <v>0</v>
      </c>
      <c r="L39" s="3">
        <f>+IFERROR((K38*K39+'Monthly Reserve Generation'!L38*'Monthly Reserve Generation'!L39-'Stoping Schedule'!L38*'Stoping Schedule'!L39)/L38,0)</f>
        <v>0</v>
      </c>
      <c r="M39" s="3">
        <f>+IFERROR((L38*L39+'Monthly Reserve Generation'!M38*'Monthly Reserve Generation'!M39-'Stoping Schedule'!M38*'Stoping Schedule'!M39)/M38,0)</f>
        <v>0</v>
      </c>
      <c r="N39" s="3">
        <f>+IFERROR((M38*M39+'Monthly Reserve Generation'!N38*'Monthly Reserve Generation'!N39-'Stoping Schedule'!N38*'Stoping Schedule'!N39)/N38,0)</f>
        <v>0</v>
      </c>
      <c r="O39" s="3">
        <f>+IFERROR((N38*N39+'Monthly Reserve Generation'!O38*'Monthly Reserve Generation'!O39-'Stoping Schedule'!O38*'Stoping Schedule'!O39)/O38,0)</f>
        <v>0</v>
      </c>
      <c r="P39" s="3">
        <f>+IFERROR((O38*O39+'Monthly Reserve Generation'!P38*'Monthly Reserve Generation'!P39-'Stoping Schedule'!P38*'Stoping Schedule'!P39)/P38,0)</f>
        <v>0</v>
      </c>
      <c r="Q39" s="3">
        <f>+IFERROR((P38*P39+'Monthly Reserve Generation'!Q38*'Monthly Reserve Generation'!Q39-'Stoping Schedule'!Q38*'Stoping Schedule'!Q39)/Q38,0)</f>
        <v>0</v>
      </c>
      <c r="R39" s="3">
        <f>+IFERROR((Q38*Q39+'Monthly Reserve Generation'!R38*'Monthly Reserve Generation'!R39-'Stoping Schedule'!R38*'Stoping Schedule'!R39)/R38,0)</f>
        <v>0</v>
      </c>
      <c r="S39" s="3">
        <f>+IFERROR((R38*R39+'Monthly Reserve Generation'!S38*'Monthly Reserve Generation'!S39-'Stoping Schedule'!S38*'Stoping Schedule'!S39)/S38,0)</f>
        <v>0</v>
      </c>
      <c r="T39" s="3">
        <f>+IFERROR((S38*S39+'Monthly Reserve Generation'!T38*'Monthly Reserve Generation'!T39-'Stoping Schedule'!T38*'Stoping Schedule'!T39)/T38,0)</f>
        <v>0</v>
      </c>
      <c r="U39" s="3">
        <f>+IFERROR((T38*T39+'Monthly Reserve Generation'!U38*'Monthly Reserve Generation'!U39-'Stoping Schedule'!U38*'Stoping Schedule'!U39)/U38,0)</f>
        <v>0</v>
      </c>
      <c r="V39" s="3">
        <f>+IFERROR((U38*U39+'Monthly Reserve Generation'!V38*'Monthly Reserve Generation'!V39-'Stoping Schedule'!V38*'Stoping Schedule'!V39)/V38,0)</f>
        <v>0</v>
      </c>
      <c r="W39" s="3">
        <f>+IFERROR((V38*V39+'Monthly Reserve Generation'!W38*'Monthly Reserve Generation'!W39-'Stoping Schedule'!W38*'Stoping Schedule'!W39)/W38,0)</f>
        <v>0</v>
      </c>
      <c r="X39" s="3">
        <f>+IFERROR((W38*W39+'Monthly Reserve Generation'!X38*'Monthly Reserve Generation'!X39-'Stoping Schedule'!X38*'Stoping Schedule'!X39)/X38,0)</f>
        <v>0</v>
      </c>
      <c r="Y39" s="3">
        <f>+IFERROR((X38*X39+'Monthly Reserve Generation'!Y38*'Monthly Reserve Generation'!Y39-'Stoping Schedule'!Y38*'Stoping Schedule'!Y39)/Y38,0)</f>
        <v>0</v>
      </c>
      <c r="Z39" s="3">
        <f>+IFERROR((Y38*Y39+'Monthly Reserve Generation'!Z38*'Monthly Reserve Generation'!Z39-'Stoping Schedule'!Z38*'Stoping Schedule'!Z39)/Z38,0)</f>
        <v>0</v>
      </c>
      <c r="AA39" s="3">
        <f>+IFERROR((Z38*Z39+'Monthly Reserve Generation'!AA38*'Monthly Reserve Generation'!AA39-'Stoping Schedule'!AA38*'Stoping Schedule'!AA39)/AA38,0)</f>
        <v>0</v>
      </c>
      <c r="AB39" s="3">
        <f>+IFERROR((AA38*AA39+'Monthly Reserve Generation'!AB38*'Monthly Reserve Generation'!AB39-'Stoping Schedule'!AB38*'Stoping Schedule'!AB39)/AB38,0)</f>
        <v>0</v>
      </c>
      <c r="AC39" s="3">
        <f>+IFERROR((AB38*AB39+'Monthly Reserve Generation'!AC38*'Monthly Reserve Generation'!AC39-'Stoping Schedule'!AC38*'Stoping Schedule'!AC39)/AC38,0)</f>
        <v>0</v>
      </c>
      <c r="AD39" s="3">
        <f>+IFERROR((AC38*AC39+'Monthly Reserve Generation'!AD38*'Monthly Reserve Generation'!AD39-'Stoping Schedule'!AD38*'Stoping Schedule'!AD39)/AD38,0)</f>
        <v>0</v>
      </c>
      <c r="AE39" s="3">
        <f>+IFERROR((AD38*AD39+'Monthly Reserve Generation'!AE38*'Monthly Reserve Generation'!AE39-'Stoping Schedule'!AE38*'Stoping Schedule'!AE39)/AE38,0)</f>
        <v>0</v>
      </c>
      <c r="AF39" s="3">
        <f>+IFERROR((AE38*AE39+'Monthly Reserve Generation'!AF38*'Monthly Reserve Generation'!AF39-'Stoping Schedule'!AF38*'Stoping Schedule'!AF39)/AF38,0)</f>
        <v>0</v>
      </c>
      <c r="AG39" s="3">
        <f>+IFERROR((AF38*AF39+'Monthly Reserve Generation'!AG38*'Monthly Reserve Generation'!AG39-'Stoping Schedule'!AG38*'Stoping Schedule'!AG39)/AG38,0)</f>
        <v>0</v>
      </c>
      <c r="AH39" s="3">
        <f>+IFERROR((AG38*AG39+'Monthly Reserve Generation'!AH38*'Monthly Reserve Generation'!AH39-'Stoping Schedule'!AH38*'Stoping Schedule'!AH39)/AH38,0)</f>
        <v>0</v>
      </c>
      <c r="AI39" s="3">
        <f>+IFERROR((AH38*AH39+'Monthly Reserve Generation'!AI38*'Monthly Reserve Generation'!AI39-'Stoping Schedule'!AI38*'Stoping Schedule'!AI39)/AI38,0)</f>
        <v>0</v>
      </c>
      <c r="AJ39" s="3">
        <f>+IFERROR((AI38*AI39+'Monthly Reserve Generation'!AJ38*'Monthly Reserve Generation'!AJ39-'Stoping Schedule'!AJ38*'Stoping Schedule'!AJ39)/AJ38,0)</f>
        <v>0</v>
      </c>
      <c r="AK39" s="3">
        <f>+IFERROR((AJ38*AJ39+'Monthly Reserve Generation'!AK38*'Monthly Reserve Generation'!AK39-'Stoping Schedule'!AK38*'Stoping Schedule'!AK39)/AK38,0)</f>
        <v>0</v>
      </c>
      <c r="AL39" s="3">
        <f>+IFERROR((AK38*AK39+'Monthly Reserve Generation'!AL38*'Monthly Reserve Generation'!AL39-'Stoping Schedule'!AL38*'Stoping Schedule'!AL39)/AL38,0)</f>
        <v>0</v>
      </c>
      <c r="AM39" s="3">
        <f>+IFERROR((AL38*AL39+'Monthly Reserve Generation'!AM38*'Monthly Reserve Generation'!AM39-'Stoping Schedule'!AM38*'Stoping Schedule'!AM39)/AM38,0)</f>
        <v>0</v>
      </c>
      <c r="AN39" s="3">
        <f>+IFERROR((AM38*AM39+'Monthly Reserve Generation'!AN38*'Monthly Reserve Generation'!AN39-'Stoping Schedule'!AN38*'Stoping Schedule'!AN39)/AN38,0)</f>
        <v>0</v>
      </c>
      <c r="AO39" s="3">
        <f>+IFERROR((AN38*AN39+'Monthly Reserve Generation'!AO38*'Monthly Reserve Generation'!AO39-'Stoping Schedule'!AO38*'Stoping Schedule'!AO39)/AO38,0)</f>
        <v>0</v>
      </c>
      <c r="AP39" s="3">
        <f>+IFERROR((AO38*AO39+'Monthly Reserve Generation'!AP38*'Monthly Reserve Generation'!AP39-'Stoping Schedule'!AP38*'Stoping Schedule'!AP39)/AP38,0)</f>
        <v>0</v>
      </c>
      <c r="AQ39" s="3">
        <f>+IFERROR((AP38*AP39+'Monthly Reserve Generation'!AQ38*'Monthly Reserve Generation'!AQ39-'Stoping Schedule'!AQ38*'Stoping Schedule'!AQ39)/AQ38,0)</f>
        <v>0</v>
      </c>
      <c r="AR39" s="3">
        <f>+IFERROR((AQ38*AQ39+'Monthly Reserve Generation'!AR38*'Monthly Reserve Generation'!AR39-'Stoping Schedule'!AR38*'Stoping Schedule'!AR39)/AR38,0)</f>
        <v>0</v>
      </c>
      <c r="AS39" s="3">
        <f>+IFERROR((AR38*AR39+'Monthly Reserve Generation'!AS38*'Monthly Reserve Generation'!AS39-'Stoping Schedule'!AS38*'Stoping Schedule'!AS39)/AS38,0)</f>
        <v>0</v>
      </c>
      <c r="AT39" s="3">
        <f>+IFERROR((AS38*AS39+'Monthly Reserve Generation'!AT38*'Monthly Reserve Generation'!AT39-'Stoping Schedule'!AT38*'Stoping Schedule'!AT39)/AT38,0)</f>
        <v>0</v>
      </c>
      <c r="AU39" s="3">
        <f>+IFERROR((AT38*AT39+'Monthly Reserve Generation'!AU38*'Monthly Reserve Generation'!AU39-'Stoping Schedule'!AU38*'Stoping Schedule'!AU39)/AU38,0)</f>
        <v>0</v>
      </c>
      <c r="AV39" s="3">
        <f>+IFERROR((AU38*AU39+'Monthly Reserve Generation'!AV38*'Monthly Reserve Generation'!AV39-'Stoping Schedule'!AV38*'Stoping Schedule'!AV39)/AV38,0)</f>
        <v>0</v>
      </c>
      <c r="AW39" s="3">
        <f>+IFERROR((AV38*AV39+'Monthly Reserve Generation'!AW38*'Monthly Reserve Generation'!AW39-'Stoping Schedule'!AW38*'Stoping Schedule'!AW39)/AW38,0)</f>
        <v>0</v>
      </c>
      <c r="AX39" s="3">
        <f>+IFERROR((AW38*AW39+'Monthly Reserve Generation'!AX38*'Monthly Reserve Generation'!AX39-'Stoping Schedule'!AX38*'Stoping Schedule'!AX39)/AX38,0)</f>
        <v>0</v>
      </c>
      <c r="AY39" s="3">
        <f>+IFERROR((AX38*AX39+'Monthly Reserve Generation'!AY38*'Monthly Reserve Generation'!AY39-'Stoping Schedule'!AY38*'Stoping Schedule'!AY39)/AY38,0)</f>
        <v>0</v>
      </c>
      <c r="AZ39" s="3">
        <f>+IFERROR((AY38*AY39+'Monthly Reserve Generation'!AZ38*'Monthly Reserve Generation'!AZ39-'Stoping Schedule'!AZ38*'Stoping Schedule'!AZ39)/AZ38,0)</f>
        <v>0</v>
      </c>
      <c r="BA39" s="3">
        <f>+IFERROR((AZ38*AZ39+'Monthly Reserve Generation'!BA38*'Monthly Reserve Generation'!BA39-'Stoping Schedule'!BA38*'Stoping Schedule'!BA39)/BA38,0)</f>
        <v>0</v>
      </c>
      <c r="BB39" s="3">
        <f>+IFERROR((BA38*BA39+'Monthly Reserve Generation'!BB38*'Monthly Reserve Generation'!BB39-'Stoping Schedule'!BB38*'Stoping Schedule'!BB39)/BB38,0)</f>
        <v>0</v>
      </c>
      <c r="BC39" s="3">
        <f>+IFERROR((BB38*BB39+'Monthly Reserve Generation'!BC38*'Monthly Reserve Generation'!BC39-'Stoping Schedule'!BC38*'Stoping Schedule'!BC39)/BC38,0)</f>
        <v>0</v>
      </c>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row>
    <row r="40" spans="1:123" hidden="1" outlineLevel="1" x14ac:dyDescent="0.3">
      <c r="A40" t="s">
        <v>167</v>
      </c>
      <c r="B40" t="s">
        <v>173</v>
      </c>
      <c r="C40" t="s">
        <v>3</v>
      </c>
      <c r="D40" s="3">
        <f>+'Monthly Reserve Generation'!D40-'Stoping Schedule'!D40</f>
        <v>0</v>
      </c>
      <c r="E40" s="3">
        <f>IF((D40+'Monthly Reserve Generation'!E40-'Stoping Schedule'!E40)&gt;1,(D40+'Monthly Reserve Generation'!E40-'Stoping Schedule'!E40),0)</f>
        <v>0</v>
      </c>
      <c r="F40" s="3">
        <f>IF((E40+'Monthly Reserve Generation'!F40-'Stoping Schedule'!F40)&gt;1,(E40+'Monthly Reserve Generation'!F40-'Stoping Schedule'!F40),0)</f>
        <v>0</v>
      </c>
      <c r="G40" s="3">
        <f>IF((F40+'Monthly Reserve Generation'!G40-'Stoping Schedule'!G40)&gt;1,(F40+'Monthly Reserve Generation'!G40-'Stoping Schedule'!G40),0)</f>
        <v>0</v>
      </c>
      <c r="H40" s="3">
        <f>IF((G40+'Monthly Reserve Generation'!H40-'Stoping Schedule'!H40)&gt;1,(G40+'Monthly Reserve Generation'!H40-'Stoping Schedule'!H40),0)</f>
        <v>0</v>
      </c>
      <c r="I40" s="3">
        <f>IF((H40+'Monthly Reserve Generation'!I40-'Stoping Schedule'!I40)&gt;1,(H40+'Monthly Reserve Generation'!I40-'Stoping Schedule'!I40),0)</f>
        <v>0</v>
      </c>
      <c r="J40" s="3">
        <f>IF((I40+'Monthly Reserve Generation'!J40-'Stoping Schedule'!J40)&gt;1,(I40+'Monthly Reserve Generation'!J40-'Stoping Schedule'!J40),0)</f>
        <v>0</v>
      </c>
      <c r="K40" s="3">
        <f>IF((J40+'Monthly Reserve Generation'!K40-'Stoping Schedule'!K40)&gt;1,(J40+'Monthly Reserve Generation'!K40-'Stoping Schedule'!K40),0)</f>
        <v>0</v>
      </c>
      <c r="L40" s="3">
        <f>IF((K40+'Monthly Reserve Generation'!L40-'Stoping Schedule'!L40)&gt;1,(K40+'Monthly Reserve Generation'!L40-'Stoping Schedule'!L40),0)</f>
        <v>0</v>
      </c>
      <c r="M40" s="3">
        <f>IF((L40+'Monthly Reserve Generation'!M40-'Stoping Schedule'!M40)&gt;1,(L40+'Monthly Reserve Generation'!M40-'Stoping Schedule'!M40),0)</f>
        <v>0</v>
      </c>
      <c r="N40" s="3">
        <f>IF((M40+'Monthly Reserve Generation'!N40-'Stoping Schedule'!N40)&gt;1,(M40+'Monthly Reserve Generation'!N40-'Stoping Schedule'!N40),0)</f>
        <v>0</v>
      </c>
      <c r="O40" s="3">
        <f>IF((N40+'Monthly Reserve Generation'!O40-'Stoping Schedule'!O40)&gt;1,(N40+'Monthly Reserve Generation'!O40-'Stoping Schedule'!O40),0)</f>
        <v>0</v>
      </c>
      <c r="P40" s="3">
        <f>IF((O40+'Monthly Reserve Generation'!P40-'Stoping Schedule'!P40)&gt;1,(O40+'Monthly Reserve Generation'!P40-'Stoping Schedule'!P40),0)</f>
        <v>0</v>
      </c>
      <c r="Q40" s="3">
        <f>IF((P40+'Monthly Reserve Generation'!Q40-'Stoping Schedule'!Q40)&gt;1,(P40+'Monthly Reserve Generation'!Q40-'Stoping Schedule'!Q40),0)</f>
        <v>0</v>
      </c>
      <c r="R40" s="3">
        <f>IF((Q40+'Monthly Reserve Generation'!R40-'Stoping Schedule'!R40)&gt;1,(Q40+'Monthly Reserve Generation'!R40-'Stoping Schedule'!R40),0)</f>
        <v>0</v>
      </c>
      <c r="S40" s="3">
        <f>IF((R40+'Monthly Reserve Generation'!S40-'Stoping Schedule'!S40)&gt;1,(R40+'Monthly Reserve Generation'!S40-'Stoping Schedule'!S40),0)</f>
        <v>0</v>
      </c>
      <c r="T40" s="3">
        <f>IF((S40+'Monthly Reserve Generation'!T40-'Stoping Schedule'!T40)&gt;1,(S40+'Monthly Reserve Generation'!T40-'Stoping Schedule'!T40),0)</f>
        <v>0</v>
      </c>
      <c r="U40" s="3">
        <f>IF((T40+'Monthly Reserve Generation'!U40-'Stoping Schedule'!U40)&gt;1,(T40+'Monthly Reserve Generation'!U40-'Stoping Schedule'!U40),0)</f>
        <v>0</v>
      </c>
      <c r="V40" s="3">
        <f>IF((U40+'Monthly Reserve Generation'!V40-'Stoping Schedule'!V40)&gt;1,(U40+'Monthly Reserve Generation'!V40-'Stoping Schedule'!V40),0)</f>
        <v>0</v>
      </c>
      <c r="W40" s="3">
        <f>IF((V40+'Monthly Reserve Generation'!W40-'Stoping Schedule'!W40)&gt;1,(V40+'Monthly Reserve Generation'!W40-'Stoping Schedule'!W40),0)</f>
        <v>0</v>
      </c>
      <c r="X40" s="3">
        <f>IF((W40+'Monthly Reserve Generation'!X40-'Stoping Schedule'!X40)&gt;1,(W40+'Monthly Reserve Generation'!X40-'Stoping Schedule'!X40),0)</f>
        <v>0</v>
      </c>
      <c r="Y40" s="3">
        <f>IF((X40+'Monthly Reserve Generation'!Y40-'Stoping Schedule'!Y40)&gt;1,(X40+'Monthly Reserve Generation'!Y40-'Stoping Schedule'!Y40),0)</f>
        <v>0</v>
      </c>
      <c r="Z40" s="3">
        <f>IF((Y40+'Monthly Reserve Generation'!Z40-'Stoping Schedule'!Z40)&gt;1,(Y40+'Monthly Reserve Generation'!Z40-'Stoping Schedule'!Z40),0)</f>
        <v>0</v>
      </c>
      <c r="AA40" s="3">
        <f>IF((Z40+'Monthly Reserve Generation'!AA40-'Stoping Schedule'!AA40)&gt;1,(Z40+'Monthly Reserve Generation'!AA40-'Stoping Schedule'!AA40),0)</f>
        <v>0</v>
      </c>
      <c r="AB40" s="3">
        <f>IF((AA40+'Monthly Reserve Generation'!AB40-'Stoping Schedule'!AB40)&gt;1,(AA40+'Monthly Reserve Generation'!AB40-'Stoping Schedule'!AB40),0)</f>
        <v>0</v>
      </c>
      <c r="AC40" s="3">
        <f>IF((AB40+'Monthly Reserve Generation'!AC40-'Stoping Schedule'!AC40)&gt;1,(AB40+'Monthly Reserve Generation'!AC40-'Stoping Schedule'!AC40),0)</f>
        <v>0</v>
      </c>
      <c r="AD40" s="3">
        <f>IF((AC40+'Monthly Reserve Generation'!AD40-'Stoping Schedule'!AD40)&gt;1,(AC40+'Monthly Reserve Generation'!AD40-'Stoping Schedule'!AD40),0)</f>
        <v>0</v>
      </c>
      <c r="AE40" s="3">
        <f>IF((AD40+'Monthly Reserve Generation'!AE40-'Stoping Schedule'!AE40)&gt;1,(AD40+'Monthly Reserve Generation'!AE40-'Stoping Schedule'!AE40),0)</f>
        <v>0</v>
      </c>
      <c r="AF40" s="3">
        <f>IF((AE40+'Monthly Reserve Generation'!AF40-'Stoping Schedule'!AF40)&gt;1,(AE40+'Monthly Reserve Generation'!AF40-'Stoping Schedule'!AF40),0)</f>
        <v>0</v>
      </c>
      <c r="AG40" s="3">
        <f>IF((AF40+'Monthly Reserve Generation'!AG40-'Stoping Schedule'!AG40)&gt;1,(AF40+'Monthly Reserve Generation'!AG40-'Stoping Schedule'!AG40),0)</f>
        <v>0</v>
      </c>
      <c r="AH40" s="3">
        <f>IF((AG40+'Monthly Reserve Generation'!AH40-'Stoping Schedule'!AH40)&gt;1,(AG40+'Monthly Reserve Generation'!AH40-'Stoping Schedule'!AH40),0)</f>
        <v>0</v>
      </c>
      <c r="AI40" s="3">
        <f>IF((AH40+'Monthly Reserve Generation'!AI40-'Stoping Schedule'!AI40)&gt;1,(AH40+'Monthly Reserve Generation'!AI40-'Stoping Schedule'!AI40),0)</f>
        <v>0</v>
      </c>
      <c r="AJ40" s="3">
        <f>IF((AI40+'Monthly Reserve Generation'!AJ40-'Stoping Schedule'!AJ40)&gt;1,(AI40+'Monthly Reserve Generation'!AJ40-'Stoping Schedule'!AJ40),0)</f>
        <v>0</v>
      </c>
      <c r="AK40" s="3">
        <f>IF((AJ40+'Monthly Reserve Generation'!AK40-'Stoping Schedule'!AK40)&gt;1,(AJ40+'Monthly Reserve Generation'!AK40-'Stoping Schedule'!AK40),0)</f>
        <v>0</v>
      </c>
      <c r="AL40" s="3">
        <f>IF((AK40+'Monthly Reserve Generation'!AL40-'Stoping Schedule'!AL40)&gt;1,(AK40+'Monthly Reserve Generation'!AL40-'Stoping Schedule'!AL40),0)</f>
        <v>0</v>
      </c>
      <c r="AM40" s="3">
        <f>IF((AL40+'Monthly Reserve Generation'!AM40-'Stoping Schedule'!AM40)&gt;1,(AL40+'Monthly Reserve Generation'!AM40-'Stoping Schedule'!AM40),0)</f>
        <v>0</v>
      </c>
      <c r="AN40" s="3">
        <f>IF((AM40+'Monthly Reserve Generation'!AN40-'Stoping Schedule'!AN40)&gt;1,(AM40+'Monthly Reserve Generation'!AN40-'Stoping Schedule'!AN40),0)</f>
        <v>0</v>
      </c>
      <c r="AO40" s="3">
        <f>IF((AN40+'Monthly Reserve Generation'!AO40-'Stoping Schedule'!AO40)&gt;1,(AN40+'Monthly Reserve Generation'!AO40-'Stoping Schedule'!AO40),0)</f>
        <v>0</v>
      </c>
      <c r="AP40" s="3">
        <f>IF((AO40+'Monthly Reserve Generation'!AP40-'Stoping Schedule'!AP40)&gt;1,(AO40+'Monthly Reserve Generation'!AP40-'Stoping Schedule'!AP40),0)</f>
        <v>0</v>
      </c>
      <c r="AQ40" s="3">
        <f>IF((AP40+'Monthly Reserve Generation'!AQ40-'Stoping Schedule'!AQ40)&gt;1,(AP40+'Monthly Reserve Generation'!AQ40-'Stoping Schedule'!AQ40),0)</f>
        <v>0</v>
      </c>
      <c r="AR40" s="3">
        <f>IF((AQ40+'Monthly Reserve Generation'!AR40-'Stoping Schedule'!AR40)&gt;1,(AQ40+'Monthly Reserve Generation'!AR40-'Stoping Schedule'!AR40),0)</f>
        <v>0</v>
      </c>
      <c r="AS40" s="3">
        <f>IF((AR40+'Monthly Reserve Generation'!AS40-'Stoping Schedule'!AS40)&gt;1,(AR40+'Monthly Reserve Generation'!AS40-'Stoping Schedule'!AS40),0)</f>
        <v>0</v>
      </c>
      <c r="AT40" s="3">
        <f>IF((AS40+'Monthly Reserve Generation'!AT40-'Stoping Schedule'!AT40)&gt;1,(AS40+'Monthly Reserve Generation'!AT40-'Stoping Schedule'!AT40),0)</f>
        <v>0</v>
      </c>
      <c r="AU40" s="3">
        <f>IF((AT40+'Monthly Reserve Generation'!AU40-'Stoping Schedule'!AU40)&gt;1,(AT40+'Monthly Reserve Generation'!AU40-'Stoping Schedule'!AU40),0)</f>
        <v>0</v>
      </c>
      <c r="AV40" s="3">
        <f>IF((AU40+'Monthly Reserve Generation'!AV40-'Stoping Schedule'!AV40)&gt;1,(AU40+'Monthly Reserve Generation'!AV40-'Stoping Schedule'!AV40),0)</f>
        <v>0</v>
      </c>
      <c r="AW40" s="3">
        <f>IF((AV40+'Monthly Reserve Generation'!AW40-'Stoping Schedule'!AW40)&gt;1,(AV40+'Monthly Reserve Generation'!AW40-'Stoping Schedule'!AW40),0)</f>
        <v>0</v>
      </c>
      <c r="AX40" s="3">
        <f>IF((AW40+'Monthly Reserve Generation'!AX40-'Stoping Schedule'!AX40)&gt;1,(AW40+'Monthly Reserve Generation'!AX40-'Stoping Schedule'!AX40),0)</f>
        <v>0</v>
      </c>
      <c r="AY40" s="3">
        <f>IF((AX40+'Monthly Reserve Generation'!AY40-'Stoping Schedule'!AY40)&gt;1,(AX40+'Monthly Reserve Generation'!AY40-'Stoping Schedule'!AY40),0)</f>
        <v>0</v>
      </c>
      <c r="AZ40" s="3">
        <f>IF((AY40+'Monthly Reserve Generation'!AZ40-'Stoping Schedule'!AZ40)&gt;1,(AY40+'Monthly Reserve Generation'!AZ40-'Stoping Schedule'!AZ40),0)</f>
        <v>0</v>
      </c>
      <c r="BA40" s="3">
        <f>IF((AZ40+'Monthly Reserve Generation'!BA40-'Stoping Schedule'!BA40)&gt;1,(AZ40+'Monthly Reserve Generation'!BA40-'Stoping Schedule'!BA40),0)</f>
        <v>0</v>
      </c>
      <c r="BB40" s="3">
        <f>IF((BA40+'Monthly Reserve Generation'!BB40-'Stoping Schedule'!BB40)&gt;1,(BA40+'Monthly Reserve Generation'!BB40-'Stoping Schedule'!BB40),0)</f>
        <v>0</v>
      </c>
      <c r="BC40" s="3">
        <f>IF((BB40+'Monthly Reserve Generation'!BC40-'Stoping Schedule'!BC40)&gt;1,(BB40+'Monthly Reserve Generation'!BC40-'Stoping Schedule'!BC40),0)</f>
        <v>0</v>
      </c>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row>
    <row r="41" spans="1:123" hidden="1" outlineLevel="1" x14ac:dyDescent="0.3">
      <c r="A41" t="s">
        <v>167</v>
      </c>
      <c r="B41" t="s">
        <v>173</v>
      </c>
      <c r="C41" t="s">
        <v>4</v>
      </c>
      <c r="D41" s="3">
        <f>+IFERROR(('Monthly Reserve Generation'!D40*'Monthly Reserve Generation'!D41-'Stoping Schedule'!D40*'Stoping Schedule'!D41)/D40,0)</f>
        <v>0</v>
      </c>
      <c r="E41" s="3">
        <f>+IFERROR((D40*D41+'Monthly Reserve Generation'!E40*'Monthly Reserve Generation'!E41-'Stoping Schedule'!E40*'Stoping Schedule'!E41)/E40,0)</f>
        <v>0</v>
      </c>
      <c r="F41" s="3">
        <f>+IFERROR((E40*E41+'Monthly Reserve Generation'!F40*'Monthly Reserve Generation'!F41-'Stoping Schedule'!F40*'Stoping Schedule'!F41)/F40,0)</f>
        <v>0</v>
      </c>
      <c r="G41" s="3">
        <f>+IFERROR((F40*F41+'Monthly Reserve Generation'!G40*'Monthly Reserve Generation'!G41-'Stoping Schedule'!G40*'Stoping Schedule'!G41)/G40,0)</f>
        <v>0</v>
      </c>
      <c r="H41" s="3">
        <f>+IFERROR((G40*G41+'Monthly Reserve Generation'!H40*'Monthly Reserve Generation'!H41-'Stoping Schedule'!H40*'Stoping Schedule'!H41)/H40,0)</f>
        <v>0</v>
      </c>
      <c r="I41" s="3">
        <f>+IFERROR((H40*H41+'Monthly Reserve Generation'!I40*'Monthly Reserve Generation'!I41-'Stoping Schedule'!I40*'Stoping Schedule'!I41)/I40,0)</f>
        <v>0</v>
      </c>
      <c r="J41" s="3">
        <f>+IFERROR((I40*I41+'Monthly Reserve Generation'!J40*'Monthly Reserve Generation'!J41-'Stoping Schedule'!J40*'Stoping Schedule'!J41)/J40,0)</f>
        <v>0</v>
      </c>
      <c r="K41" s="3">
        <f>+IFERROR((J40*J41+'Monthly Reserve Generation'!K40*'Monthly Reserve Generation'!K41-'Stoping Schedule'!K40*'Stoping Schedule'!K41)/K40,0)</f>
        <v>0</v>
      </c>
      <c r="L41" s="3">
        <f>+IFERROR((K40*K41+'Monthly Reserve Generation'!L40*'Monthly Reserve Generation'!L41-'Stoping Schedule'!L40*'Stoping Schedule'!L41)/L40,0)</f>
        <v>0</v>
      </c>
      <c r="M41" s="3">
        <f>+IFERROR((L40*L41+'Monthly Reserve Generation'!M40*'Monthly Reserve Generation'!M41-'Stoping Schedule'!M40*'Stoping Schedule'!M41)/M40,0)</f>
        <v>0</v>
      </c>
      <c r="N41" s="3">
        <f>+IFERROR((M40*M41+'Monthly Reserve Generation'!N40*'Monthly Reserve Generation'!N41-'Stoping Schedule'!N40*'Stoping Schedule'!N41)/N40,0)</f>
        <v>0</v>
      </c>
      <c r="O41" s="3">
        <f>+IFERROR((N40*N41+'Monthly Reserve Generation'!O40*'Monthly Reserve Generation'!O41-'Stoping Schedule'!O40*'Stoping Schedule'!O41)/O40,0)</f>
        <v>0</v>
      </c>
      <c r="P41" s="3">
        <f>+IFERROR((O40*O41+'Monthly Reserve Generation'!P40*'Monthly Reserve Generation'!P41-'Stoping Schedule'!P40*'Stoping Schedule'!P41)/P40,0)</f>
        <v>0</v>
      </c>
      <c r="Q41" s="3">
        <f>+IFERROR((P40*P41+'Monthly Reserve Generation'!Q40*'Monthly Reserve Generation'!Q41-'Stoping Schedule'!Q40*'Stoping Schedule'!Q41)/Q40,0)</f>
        <v>0</v>
      </c>
      <c r="R41" s="3">
        <f>+IFERROR((Q40*Q41+'Monthly Reserve Generation'!R40*'Monthly Reserve Generation'!R41-'Stoping Schedule'!R40*'Stoping Schedule'!R41)/R40,0)</f>
        <v>0</v>
      </c>
      <c r="S41" s="3">
        <f>+IFERROR((R40*R41+'Monthly Reserve Generation'!S40*'Monthly Reserve Generation'!S41-'Stoping Schedule'!S40*'Stoping Schedule'!S41)/S40,0)</f>
        <v>0</v>
      </c>
      <c r="T41" s="3">
        <f>+IFERROR((S40*S41+'Monthly Reserve Generation'!T40*'Monthly Reserve Generation'!T41-'Stoping Schedule'!T40*'Stoping Schedule'!T41)/T40,0)</f>
        <v>0</v>
      </c>
      <c r="U41" s="3">
        <f>+IFERROR((T40*T41+'Monthly Reserve Generation'!U40*'Monthly Reserve Generation'!U41-'Stoping Schedule'!U40*'Stoping Schedule'!U41)/U40,0)</f>
        <v>0</v>
      </c>
      <c r="V41" s="3">
        <f>+IFERROR((U40*U41+'Monthly Reserve Generation'!V40*'Monthly Reserve Generation'!V41-'Stoping Schedule'!V40*'Stoping Schedule'!V41)/V40,0)</f>
        <v>0</v>
      </c>
      <c r="W41" s="3">
        <f>+IFERROR((V40*V41+'Monthly Reserve Generation'!W40*'Monthly Reserve Generation'!W41-'Stoping Schedule'!W40*'Stoping Schedule'!W41)/W40,0)</f>
        <v>0</v>
      </c>
      <c r="X41" s="3">
        <f>+IFERROR((W40*W41+'Monthly Reserve Generation'!X40*'Monthly Reserve Generation'!X41-'Stoping Schedule'!X40*'Stoping Schedule'!X41)/X40,0)</f>
        <v>0</v>
      </c>
      <c r="Y41" s="3">
        <f>+IFERROR((X40*X41+'Monthly Reserve Generation'!Y40*'Monthly Reserve Generation'!Y41-'Stoping Schedule'!Y40*'Stoping Schedule'!Y41)/Y40,0)</f>
        <v>0</v>
      </c>
      <c r="Z41" s="3">
        <f>+IFERROR((Y40*Y41+'Monthly Reserve Generation'!Z40*'Monthly Reserve Generation'!Z41-'Stoping Schedule'!Z40*'Stoping Schedule'!Z41)/Z40,0)</f>
        <v>0</v>
      </c>
      <c r="AA41" s="3">
        <f>+IFERROR((Z40*Z41+'Monthly Reserve Generation'!AA40*'Monthly Reserve Generation'!AA41-'Stoping Schedule'!AA40*'Stoping Schedule'!AA41)/AA40,0)</f>
        <v>0</v>
      </c>
      <c r="AB41" s="3">
        <f>+IFERROR((AA40*AA41+'Monthly Reserve Generation'!AB40*'Monthly Reserve Generation'!AB41-'Stoping Schedule'!AB40*'Stoping Schedule'!AB41)/AB40,0)</f>
        <v>0</v>
      </c>
      <c r="AC41" s="3">
        <f>+IFERROR((AB40*AB41+'Monthly Reserve Generation'!AC40*'Monthly Reserve Generation'!AC41-'Stoping Schedule'!AC40*'Stoping Schedule'!AC41)/AC40,0)</f>
        <v>0</v>
      </c>
      <c r="AD41" s="3">
        <f>+IFERROR((AC40*AC41+'Monthly Reserve Generation'!AD40*'Monthly Reserve Generation'!AD41-'Stoping Schedule'!AD40*'Stoping Schedule'!AD41)/AD40,0)</f>
        <v>0</v>
      </c>
      <c r="AE41" s="3">
        <f>+IFERROR((AD40*AD41+'Monthly Reserve Generation'!AE40*'Monthly Reserve Generation'!AE41-'Stoping Schedule'!AE40*'Stoping Schedule'!AE41)/AE40,0)</f>
        <v>0</v>
      </c>
      <c r="AF41" s="3">
        <f>+IFERROR((AE40*AE41+'Monthly Reserve Generation'!AF40*'Monthly Reserve Generation'!AF41-'Stoping Schedule'!AF40*'Stoping Schedule'!AF41)/AF40,0)</f>
        <v>0</v>
      </c>
      <c r="AG41" s="3">
        <f>+IFERROR((AF40*AF41+'Monthly Reserve Generation'!AG40*'Monthly Reserve Generation'!AG41-'Stoping Schedule'!AG40*'Stoping Schedule'!AG41)/AG40,0)</f>
        <v>0</v>
      </c>
      <c r="AH41" s="3">
        <f>+IFERROR((AG40*AG41+'Monthly Reserve Generation'!AH40*'Monthly Reserve Generation'!AH41-'Stoping Schedule'!AH40*'Stoping Schedule'!AH41)/AH40,0)</f>
        <v>0</v>
      </c>
      <c r="AI41" s="3">
        <f>+IFERROR((AH40*AH41+'Monthly Reserve Generation'!AI40*'Monthly Reserve Generation'!AI41-'Stoping Schedule'!AI40*'Stoping Schedule'!AI41)/AI40,0)</f>
        <v>0</v>
      </c>
      <c r="AJ41" s="3">
        <f>+IFERROR((AI40*AI41+'Monthly Reserve Generation'!AJ40*'Monthly Reserve Generation'!AJ41-'Stoping Schedule'!AJ40*'Stoping Schedule'!AJ41)/AJ40,0)</f>
        <v>0</v>
      </c>
      <c r="AK41" s="3">
        <f>+IFERROR((AJ40*AJ41+'Monthly Reserve Generation'!AK40*'Monthly Reserve Generation'!AK41-'Stoping Schedule'!AK40*'Stoping Schedule'!AK41)/AK40,0)</f>
        <v>0</v>
      </c>
      <c r="AL41" s="3">
        <f>+IFERROR((AK40*AK41+'Monthly Reserve Generation'!AL40*'Monthly Reserve Generation'!AL41-'Stoping Schedule'!AL40*'Stoping Schedule'!AL41)/AL40,0)</f>
        <v>0</v>
      </c>
      <c r="AM41" s="3">
        <f>+IFERROR((AL40*AL41+'Monthly Reserve Generation'!AM40*'Monthly Reserve Generation'!AM41-'Stoping Schedule'!AM40*'Stoping Schedule'!AM41)/AM40,0)</f>
        <v>0</v>
      </c>
      <c r="AN41" s="3">
        <f>+IFERROR((AM40*AM41+'Monthly Reserve Generation'!AN40*'Monthly Reserve Generation'!AN41-'Stoping Schedule'!AN40*'Stoping Schedule'!AN41)/AN40,0)</f>
        <v>0</v>
      </c>
      <c r="AO41" s="3">
        <f>+IFERROR((AN40*AN41+'Monthly Reserve Generation'!AO40*'Monthly Reserve Generation'!AO41-'Stoping Schedule'!AO40*'Stoping Schedule'!AO41)/AO40,0)</f>
        <v>0</v>
      </c>
      <c r="AP41" s="3">
        <f>+IFERROR((AO40*AO41+'Monthly Reserve Generation'!AP40*'Monthly Reserve Generation'!AP41-'Stoping Schedule'!AP40*'Stoping Schedule'!AP41)/AP40,0)</f>
        <v>0</v>
      </c>
      <c r="AQ41" s="3">
        <f>+IFERROR((AP40*AP41+'Monthly Reserve Generation'!AQ40*'Monthly Reserve Generation'!AQ41-'Stoping Schedule'!AQ40*'Stoping Schedule'!AQ41)/AQ40,0)</f>
        <v>0</v>
      </c>
      <c r="AR41" s="3">
        <f>+IFERROR((AQ40*AQ41+'Monthly Reserve Generation'!AR40*'Monthly Reserve Generation'!AR41-'Stoping Schedule'!AR40*'Stoping Schedule'!AR41)/AR40,0)</f>
        <v>0</v>
      </c>
      <c r="AS41" s="3">
        <f>+IFERROR((AR40*AR41+'Monthly Reserve Generation'!AS40*'Monthly Reserve Generation'!AS41-'Stoping Schedule'!AS40*'Stoping Schedule'!AS41)/AS40,0)</f>
        <v>0</v>
      </c>
      <c r="AT41" s="3">
        <f>+IFERROR((AS40*AS41+'Monthly Reserve Generation'!AT40*'Monthly Reserve Generation'!AT41-'Stoping Schedule'!AT40*'Stoping Schedule'!AT41)/AT40,0)</f>
        <v>0</v>
      </c>
      <c r="AU41" s="3">
        <f>+IFERROR((AT40*AT41+'Monthly Reserve Generation'!AU40*'Monthly Reserve Generation'!AU41-'Stoping Schedule'!AU40*'Stoping Schedule'!AU41)/AU40,0)</f>
        <v>0</v>
      </c>
      <c r="AV41" s="3">
        <f>+IFERROR((AU40*AU41+'Monthly Reserve Generation'!AV40*'Monthly Reserve Generation'!AV41-'Stoping Schedule'!AV40*'Stoping Schedule'!AV41)/AV40,0)</f>
        <v>0</v>
      </c>
      <c r="AW41" s="3">
        <f>+IFERROR((AV40*AV41+'Monthly Reserve Generation'!AW40*'Monthly Reserve Generation'!AW41-'Stoping Schedule'!AW40*'Stoping Schedule'!AW41)/AW40,0)</f>
        <v>0</v>
      </c>
      <c r="AX41" s="3">
        <f>+IFERROR((AW40*AW41+'Monthly Reserve Generation'!AX40*'Monthly Reserve Generation'!AX41-'Stoping Schedule'!AX40*'Stoping Schedule'!AX41)/AX40,0)</f>
        <v>0</v>
      </c>
      <c r="AY41" s="3">
        <f>+IFERROR((AX40*AX41+'Monthly Reserve Generation'!AY40*'Monthly Reserve Generation'!AY41-'Stoping Schedule'!AY40*'Stoping Schedule'!AY41)/AY40,0)</f>
        <v>0</v>
      </c>
      <c r="AZ41" s="3">
        <f>+IFERROR((AY40*AY41+'Monthly Reserve Generation'!AZ40*'Monthly Reserve Generation'!AZ41-'Stoping Schedule'!AZ40*'Stoping Schedule'!AZ41)/AZ40,0)</f>
        <v>0</v>
      </c>
      <c r="BA41" s="3">
        <f>+IFERROR((AZ40*AZ41+'Monthly Reserve Generation'!BA40*'Monthly Reserve Generation'!BA41-'Stoping Schedule'!BA40*'Stoping Schedule'!BA41)/BA40,0)</f>
        <v>0</v>
      </c>
      <c r="BB41" s="3">
        <f>+IFERROR((BA40*BA41+'Monthly Reserve Generation'!BB40*'Monthly Reserve Generation'!BB41-'Stoping Schedule'!BB40*'Stoping Schedule'!BB41)/BB40,0)</f>
        <v>0</v>
      </c>
      <c r="BC41" s="3">
        <f>+IFERROR((BB40*BB41+'Monthly Reserve Generation'!BC40*'Monthly Reserve Generation'!BC41-'Stoping Schedule'!BC40*'Stoping Schedule'!BC41)/BC40,0)</f>
        <v>0</v>
      </c>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row>
    <row r="42" spans="1:123" hidden="1" outlineLevel="1" x14ac:dyDescent="0.3">
      <c r="A42" t="s">
        <v>167</v>
      </c>
      <c r="B42" t="s">
        <v>174</v>
      </c>
      <c r="C42" t="s">
        <v>3</v>
      </c>
      <c r="D42" s="3">
        <f>+'Monthly Reserve Generation'!D42-'Stoping Schedule'!D42</f>
        <v>-1872</v>
      </c>
      <c r="E42" s="3">
        <f>IF((D42+'Monthly Reserve Generation'!E42-'Stoping Schedule'!E42)&gt;1,(D42+'Monthly Reserve Generation'!E42-'Stoping Schedule'!E42),0)</f>
        <v>0</v>
      </c>
      <c r="F42" s="3">
        <f>IF((E42+'Monthly Reserve Generation'!F42-'Stoping Schedule'!F42)&gt;1,(E42+'Monthly Reserve Generation'!F42-'Stoping Schedule'!F42),0)</f>
        <v>0</v>
      </c>
      <c r="G42" s="3">
        <f>IF((F42+'Monthly Reserve Generation'!G42-'Stoping Schedule'!G42)&gt;1,(F42+'Monthly Reserve Generation'!G42-'Stoping Schedule'!G42),0)</f>
        <v>0</v>
      </c>
      <c r="H42" s="3">
        <f>IF((G42+'Monthly Reserve Generation'!H42-'Stoping Schedule'!H42)&gt;1,(G42+'Monthly Reserve Generation'!H42-'Stoping Schedule'!H42),0)</f>
        <v>0</v>
      </c>
      <c r="I42" s="3">
        <f>IF((H42+'Monthly Reserve Generation'!I42-'Stoping Schedule'!I42)&gt;1,(H42+'Monthly Reserve Generation'!I42-'Stoping Schedule'!I42),0)</f>
        <v>0</v>
      </c>
      <c r="J42" s="3">
        <f>IF((I42+'Monthly Reserve Generation'!J42-'Stoping Schedule'!J42)&gt;1,(I42+'Monthly Reserve Generation'!J42-'Stoping Schedule'!J42),0)</f>
        <v>0</v>
      </c>
      <c r="K42" s="3">
        <f>IF((J42+'Monthly Reserve Generation'!K42-'Stoping Schedule'!K42)&gt;1,(J42+'Monthly Reserve Generation'!K42-'Stoping Schedule'!K42),0)</f>
        <v>0</v>
      </c>
      <c r="L42" s="3">
        <f>IF((K42+'Monthly Reserve Generation'!L42-'Stoping Schedule'!L42)&gt;1,(K42+'Monthly Reserve Generation'!L42-'Stoping Schedule'!L42),0)</f>
        <v>0</v>
      </c>
      <c r="M42" s="3">
        <f>IF((L42+'Monthly Reserve Generation'!M42-'Stoping Schedule'!M42)&gt;1,(L42+'Monthly Reserve Generation'!M42-'Stoping Schedule'!M42),0)</f>
        <v>0</v>
      </c>
      <c r="N42" s="3">
        <f>IF((M42+'Monthly Reserve Generation'!N42-'Stoping Schedule'!N42)&gt;1,(M42+'Monthly Reserve Generation'!N42-'Stoping Schedule'!N42),0)</f>
        <v>0</v>
      </c>
      <c r="O42" s="3">
        <f>IF((N42+'Monthly Reserve Generation'!O42-'Stoping Schedule'!O42)&gt;1,(N42+'Monthly Reserve Generation'!O42-'Stoping Schedule'!O42),0)</f>
        <v>0</v>
      </c>
      <c r="P42" s="3">
        <f>IF((O42+'Monthly Reserve Generation'!P42-'Stoping Schedule'!P42)&gt;1,(O42+'Monthly Reserve Generation'!P42-'Stoping Schedule'!P42),0)</f>
        <v>0</v>
      </c>
      <c r="Q42" s="3">
        <f>IF((P42+'Monthly Reserve Generation'!Q42-'Stoping Schedule'!Q42)&gt;1,(P42+'Monthly Reserve Generation'!Q42-'Stoping Schedule'!Q42),0)</f>
        <v>0</v>
      </c>
      <c r="R42" s="3">
        <f>IF((Q42+'Monthly Reserve Generation'!R42-'Stoping Schedule'!R42)&gt;1,(Q42+'Monthly Reserve Generation'!R42-'Stoping Schedule'!R42),0)</f>
        <v>0</v>
      </c>
      <c r="S42" s="3">
        <f>IF((R42+'Monthly Reserve Generation'!S42-'Stoping Schedule'!S42)&gt;1,(R42+'Monthly Reserve Generation'!S42-'Stoping Schedule'!S42),0)</f>
        <v>0</v>
      </c>
      <c r="T42" s="3">
        <f>IF((S42+'Monthly Reserve Generation'!T42-'Stoping Schedule'!T42)&gt;1,(S42+'Monthly Reserve Generation'!T42-'Stoping Schedule'!T42),0)</f>
        <v>0</v>
      </c>
      <c r="U42" s="3">
        <f>IF((T42+'Monthly Reserve Generation'!U42-'Stoping Schedule'!U42)&gt;1,(T42+'Monthly Reserve Generation'!U42-'Stoping Schedule'!U42),0)</f>
        <v>0</v>
      </c>
      <c r="V42" s="3">
        <f>IF((U42+'Monthly Reserve Generation'!V42-'Stoping Schedule'!V42)&gt;1,(U42+'Monthly Reserve Generation'!V42-'Stoping Schedule'!V42),0)</f>
        <v>0</v>
      </c>
      <c r="W42" s="3">
        <f>IF((V42+'Monthly Reserve Generation'!W42-'Stoping Schedule'!W42)&gt;1,(V42+'Monthly Reserve Generation'!W42-'Stoping Schedule'!W42),0)</f>
        <v>0</v>
      </c>
      <c r="X42" s="3">
        <f>IF((W42+'Monthly Reserve Generation'!X42-'Stoping Schedule'!X42)&gt;1,(W42+'Monthly Reserve Generation'!X42-'Stoping Schedule'!X42),0)</f>
        <v>0</v>
      </c>
      <c r="Y42" s="3">
        <f>IF((X42+'Monthly Reserve Generation'!Y42-'Stoping Schedule'!Y42)&gt;1,(X42+'Monthly Reserve Generation'!Y42-'Stoping Schedule'!Y42),0)</f>
        <v>0</v>
      </c>
      <c r="Z42" s="3">
        <f>IF((Y42+'Monthly Reserve Generation'!Z42-'Stoping Schedule'!Z42)&gt;1,(Y42+'Monthly Reserve Generation'!Z42-'Stoping Schedule'!Z42),0)</f>
        <v>0</v>
      </c>
      <c r="AA42" s="3">
        <f>IF((Z42+'Monthly Reserve Generation'!AA42-'Stoping Schedule'!AA42)&gt;1,(Z42+'Monthly Reserve Generation'!AA42-'Stoping Schedule'!AA42),0)</f>
        <v>0</v>
      </c>
      <c r="AB42" s="3">
        <f>IF((AA42+'Monthly Reserve Generation'!AB42-'Stoping Schedule'!AB42)&gt;1,(AA42+'Monthly Reserve Generation'!AB42-'Stoping Schedule'!AB42),0)</f>
        <v>0</v>
      </c>
      <c r="AC42" s="3">
        <f>IF((AB42+'Monthly Reserve Generation'!AC42-'Stoping Schedule'!AC42)&gt;1,(AB42+'Monthly Reserve Generation'!AC42-'Stoping Schedule'!AC42),0)</f>
        <v>0</v>
      </c>
      <c r="AD42" s="3">
        <f>IF((AC42+'Monthly Reserve Generation'!AD42-'Stoping Schedule'!AD42)&gt;1,(AC42+'Monthly Reserve Generation'!AD42-'Stoping Schedule'!AD42),0)</f>
        <v>0</v>
      </c>
      <c r="AE42" s="3">
        <f>IF((AD42+'Monthly Reserve Generation'!AE42-'Stoping Schedule'!AE42)&gt;1,(AD42+'Monthly Reserve Generation'!AE42-'Stoping Schedule'!AE42),0)</f>
        <v>0</v>
      </c>
      <c r="AF42" s="3">
        <f>IF((AE42+'Monthly Reserve Generation'!AF42-'Stoping Schedule'!AF42)&gt;1,(AE42+'Monthly Reserve Generation'!AF42-'Stoping Schedule'!AF42),0)</f>
        <v>0</v>
      </c>
      <c r="AG42" s="3">
        <f>IF((AF42+'Monthly Reserve Generation'!AG42-'Stoping Schedule'!AG42)&gt;1,(AF42+'Monthly Reserve Generation'!AG42-'Stoping Schedule'!AG42),0)</f>
        <v>0</v>
      </c>
      <c r="AH42" s="3">
        <f>IF((AG42+'Monthly Reserve Generation'!AH42-'Stoping Schedule'!AH42)&gt;1,(AG42+'Monthly Reserve Generation'!AH42-'Stoping Schedule'!AH42),0)</f>
        <v>0</v>
      </c>
      <c r="AI42" s="3">
        <f>IF((AH42+'Monthly Reserve Generation'!AI42-'Stoping Schedule'!AI42)&gt;1,(AH42+'Monthly Reserve Generation'!AI42-'Stoping Schedule'!AI42),0)</f>
        <v>0</v>
      </c>
      <c r="AJ42" s="3">
        <f>IF((AI42+'Monthly Reserve Generation'!AJ42-'Stoping Schedule'!AJ42)&gt;1,(AI42+'Monthly Reserve Generation'!AJ42-'Stoping Schedule'!AJ42),0)</f>
        <v>0</v>
      </c>
      <c r="AK42" s="3">
        <f>IF((AJ42+'Monthly Reserve Generation'!AK42-'Stoping Schedule'!AK42)&gt;1,(AJ42+'Monthly Reserve Generation'!AK42-'Stoping Schedule'!AK42),0)</f>
        <v>0</v>
      </c>
      <c r="AL42" s="3">
        <f>IF((AK42+'Monthly Reserve Generation'!AL42-'Stoping Schedule'!AL42)&gt;1,(AK42+'Monthly Reserve Generation'!AL42-'Stoping Schedule'!AL42),0)</f>
        <v>0</v>
      </c>
      <c r="AM42" s="3">
        <f>IF((AL42+'Monthly Reserve Generation'!AM42-'Stoping Schedule'!AM42)&gt;1,(AL42+'Monthly Reserve Generation'!AM42-'Stoping Schedule'!AM42),0)</f>
        <v>0</v>
      </c>
      <c r="AN42" s="3">
        <f>IF((AM42+'Monthly Reserve Generation'!AN42-'Stoping Schedule'!AN42)&gt;1,(AM42+'Monthly Reserve Generation'!AN42-'Stoping Schedule'!AN42),0)</f>
        <v>0</v>
      </c>
      <c r="AO42" s="3">
        <f>IF((AN42+'Monthly Reserve Generation'!AO42-'Stoping Schedule'!AO42)&gt;1,(AN42+'Monthly Reserve Generation'!AO42-'Stoping Schedule'!AO42),0)</f>
        <v>0</v>
      </c>
      <c r="AP42" s="3">
        <f>IF((AO42+'Monthly Reserve Generation'!AP42-'Stoping Schedule'!AP42)&gt;1,(AO42+'Monthly Reserve Generation'!AP42-'Stoping Schedule'!AP42),0)</f>
        <v>0</v>
      </c>
      <c r="AQ42" s="3">
        <f>IF((AP42+'Monthly Reserve Generation'!AQ42-'Stoping Schedule'!AQ42)&gt;1,(AP42+'Monthly Reserve Generation'!AQ42-'Stoping Schedule'!AQ42),0)</f>
        <v>0</v>
      </c>
      <c r="AR42" s="3">
        <f>IF((AQ42+'Monthly Reserve Generation'!AR42-'Stoping Schedule'!AR42)&gt;1,(AQ42+'Monthly Reserve Generation'!AR42-'Stoping Schedule'!AR42),0)</f>
        <v>0</v>
      </c>
      <c r="AS42" s="3">
        <f>IF((AR42+'Monthly Reserve Generation'!AS42-'Stoping Schedule'!AS42)&gt;1,(AR42+'Monthly Reserve Generation'!AS42-'Stoping Schedule'!AS42),0)</f>
        <v>0</v>
      </c>
      <c r="AT42" s="3">
        <f>IF((AS42+'Monthly Reserve Generation'!AT42-'Stoping Schedule'!AT42)&gt;1,(AS42+'Monthly Reserve Generation'!AT42-'Stoping Schedule'!AT42),0)</f>
        <v>0</v>
      </c>
      <c r="AU42" s="3">
        <f>IF((AT42+'Monthly Reserve Generation'!AU42-'Stoping Schedule'!AU42)&gt;1,(AT42+'Monthly Reserve Generation'!AU42-'Stoping Schedule'!AU42),0)</f>
        <v>0</v>
      </c>
      <c r="AV42" s="3">
        <f>IF((AU42+'Monthly Reserve Generation'!AV42-'Stoping Schedule'!AV42)&gt;1,(AU42+'Monthly Reserve Generation'!AV42-'Stoping Schedule'!AV42),0)</f>
        <v>0</v>
      </c>
      <c r="AW42" s="3">
        <f>IF((AV42+'Monthly Reserve Generation'!AW42-'Stoping Schedule'!AW42)&gt;1,(AV42+'Monthly Reserve Generation'!AW42-'Stoping Schedule'!AW42),0)</f>
        <v>0</v>
      </c>
      <c r="AX42" s="3">
        <f>IF((AW42+'Monthly Reserve Generation'!AX42-'Stoping Schedule'!AX42)&gt;1,(AW42+'Monthly Reserve Generation'!AX42-'Stoping Schedule'!AX42),0)</f>
        <v>0</v>
      </c>
      <c r="AY42" s="3">
        <f>IF((AX42+'Monthly Reserve Generation'!AY42-'Stoping Schedule'!AY42)&gt;1,(AX42+'Monthly Reserve Generation'!AY42-'Stoping Schedule'!AY42),0)</f>
        <v>0</v>
      </c>
      <c r="AZ42" s="3">
        <f>IF((AY42+'Monthly Reserve Generation'!AZ42-'Stoping Schedule'!AZ42)&gt;1,(AY42+'Monthly Reserve Generation'!AZ42-'Stoping Schedule'!AZ42),0)</f>
        <v>0</v>
      </c>
      <c r="BA42" s="3">
        <f>IF((AZ42+'Monthly Reserve Generation'!BA42-'Stoping Schedule'!BA42)&gt;1,(AZ42+'Monthly Reserve Generation'!BA42-'Stoping Schedule'!BA42),0)</f>
        <v>0</v>
      </c>
      <c r="BB42" s="3">
        <f>IF((BA42+'Monthly Reserve Generation'!BB42-'Stoping Schedule'!BB42)&gt;1,(BA42+'Monthly Reserve Generation'!BB42-'Stoping Schedule'!BB42),0)</f>
        <v>0</v>
      </c>
      <c r="BC42" s="3">
        <f>IF((BB42+'Monthly Reserve Generation'!BC42-'Stoping Schedule'!BC42)&gt;1,(BB42+'Monthly Reserve Generation'!BC42-'Stoping Schedule'!BC42),0)</f>
        <v>0</v>
      </c>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row>
    <row r="43" spans="1:123" hidden="1" outlineLevel="1" x14ac:dyDescent="0.3">
      <c r="A43" t="s">
        <v>167</v>
      </c>
      <c r="B43" t="s">
        <v>174</v>
      </c>
      <c r="C43" t="s">
        <v>4</v>
      </c>
      <c r="D43" s="3">
        <f>+IFERROR(('Monthly Reserve Generation'!D42*'Monthly Reserve Generation'!D43-'Stoping Schedule'!D42*'Stoping Schedule'!D43)/D42,0)</f>
        <v>1.21</v>
      </c>
      <c r="E43" s="3">
        <f>+IFERROR((D42*D43+'Monthly Reserve Generation'!E42*'Monthly Reserve Generation'!E43-'Stoping Schedule'!E42*'Stoping Schedule'!E43)/E42,0)</f>
        <v>0</v>
      </c>
      <c r="F43" s="3">
        <f>+IFERROR((E42*E43+'Monthly Reserve Generation'!F42*'Monthly Reserve Generation'!F43-'Stoping Schedule'!F42*'Stoping Schedule'!F43)/F42,0)</f>
        <v>0</v>
      </c>
      <c r="G43" s="3">
        <f>+IFERROR((F42*F43+'Monthly Reserve Generation'!G42*'Monthly Reserve Generation'!G43-'Stoping Schedule'!G42*'Stoping Schedule'!G43)/G42,0)</f>
        <v>0</v>
      </c>
      <c r="H43" s="3">
        <f>+IFERROR((G42*G43+'Monthly Reserve Generation'!H42*'Monthly Reserve Generation'!H43-'Stoping Schedule'!H42*'Stoping Schedule'!H43)/H42,0)</f>
        <v>0</v>
      </c>
      <c r="I43" s="3">
        <f>+IFERROR((H42*H43+'Monthly Reserve Generation'!I42*'Monthly Reserve Generation'!I43-'Stoping Schedule'!I42*'Stoping Schedule'!I43)/I42,0)</f>
        <v>0</v>
      </c>
      <c r="J43" s="3">
        <f>+IFERROR((I42*I43+'Monthly Reserve Generation'!J42*'Monthly Reserve Generation'!J43-'Stoping Schedule'!J42*'Stoping Schedule'!J43)/J42,0)</f>
        <v>0</v>
      </c>
      <c r="K43" s="3">
        <f>+IFERROR((J42*J43+'Monthly Reserve Generation'!K42*'Monthly Reserve Generation'!K43-'Stoping Schedule'!K42*'Stoping Schedule'!K43)/K42,0)</f>
        <v>0</v>
      </c>
      <c r="L43" s="3">
        <f>+IFERROR((K42*K43+'Monthly Reserve Generation'!L42*'Monthly Reserve Generation'!L43-'Stoping Schedule'!L42*'Stoping Schedule'!L43)/L42,0)</f>
        <v>0</v>
      </c>
      <c r="M43" s="3">
        <f>+IFERROR((L42*L43+'Monthly Reserve Generation'!M42*'Monthly Reserve Generation'!M43-'Stoping Schedule'!M42*'Stoping Schedule'!M43)/M42,0)</f>
        <v>0</v>
      </c>
      <c r="N43" s="3">
        <f>+IFERROR((M42*M43+'Monthly Reserve Generation'!N42*'Monthly Reserve Generation'!N43-'Stoping Schedule'!N42*'Stoping Schedule'!N43)/N42,0)</f>
        <v>0</v>
      </c>
      <c r="O43" s="3">
        <f>+IFERROR((N42*N43+'Monthly Reserve Generation'!O42*'Monthly Reserve Generation'!O43-'Stoping Schedule'!O42*'Stoping Schedule'!O43)/O42,0)</f>
        <v>0</v>
      </c>
      <c r="P43" s="3">
        <f>+IFERROR((O42*O43+'Monthly Reserve Generation'!P42*'Monthly Reserve Generation'!P43-'Stoping Schedule'!P42*'Stoping Schedule'!P43)/P42,0)</f>
        <v>0</v>
      </c>
      <c r="Q43" s="3">
        <f>+IFERROR((P42*P43+'Monthly Reserve Generation'!Q42*'Monthly Reserve Generation'!Q43-'Stoping Schedule'!Q42*'Stoping Schedule'!Q43)/Q42,0)</f>
        <v>0</v>
      </c>
      <c r="R43" s="3">
        <f>+IFERROR((Q42*Q43+'Monthly Reserve Generation'!R42*'Monthly Reserve Generation'!R43-'Stoping Schedule'!R42*'Stoping Schedule'!R43)/R42,0)</f>
        <v>0</v>
      </c>
      <c r="S43" s="3">
        <f>+IFERROR((R42*R43+'Monthly Reserve Generation'!S42*'Monthly Reserve Generation'!S43-'Stoping Schedule'!S42*'Stoping Schedule'!S43)/S42,0)</f>
        <v>0</v>
      </c>
      <c r="T43" s="3">
        <f>+IFERROR((S42*S43+'Monthly Reserve Generation'!T42*'Monthly Reserve Generation'!T43-'Stoping Schedule'!T42*'Stoping Schedule'!T43)/T42,0)</f>
        <v>0</v>
      </c>
      <c r="U43" s="3">
        <f>+IFERROR((T42*T43+'Monthly Reserve Generation'!U42*'Monthly Reserve Generation'!U43-'Stoping Schedule'!U42*'Stoping Schedule'!U43)/U42,0)</f>
        <v>0</v>
      </c>
      <c r="V43" s="3">
        <f>+IFERROR((U42*U43+'Monthly Reserve Generation'!V42*'Monthly Reserve Generation'!V43-'Stoping Schedule'!V42*'Stoping Schedule'!V43)/V42,0)</f>
        <v>0</v>
      </c>
      <c r="W43" s="3">
        <f>+IFERROR((V42*V43+'Monthly Reserve Generation'!W42*'Monthly Reserve Generation'!W43-'Stoping Schedule'!W42*'Stoping Schedule'!W43)/W42,0)</f>
        <v>0</v>
      </c>
      <c r="X43" s="3">
        <f>+IFERROR((W42*W43+'Monthly Reserve Generation'!X42*'Monthly Reserve Generation'!X43-'Stoping Schedule'!X42*'Stoping Schedule'!X43)/X42,0)</f>
        <v>0</v>
      </c>
      <c r="Y43" s="3">
        <f>+IFERROR((X42*X43+'Monthly Reserve Generation'!Y42*'Monthly Reserve Generation'!Y43-'Stoping Schedule'!Y42*'Stoping Schedule'!Y43)/Y42,0)</f>
        <v>0</v>
      </c>
      <c r="Z43" s="3">
        <f>+IFERROR((Y42*Y43+'Monthly Reserve Generation'!Z42*'Monthly Reserve Generation'!Z43-'Stoping Schedule'!Z42*'Stoping Schedule'!Z43)/Z42,0)</f>
        <v>0</v>
      </c>
      <c r="AA43" s="3">
        <f>+IFERROR((Z42*Z43+'Monthly Reserve Generation'!AA42*'Monthly Reserve Generation'!AA43-'Stoping Schedule'!AA42*'Stoping Schedule'!AA43)/AA42,0)</f>
        <v>0</v>
      </c>
      <c r="AB43" s="3">
        <f>+IFERROR((AA42*AA43+'Monthly Reserve Generation'!AB42*'Monthly Reserve Generation'!AB43-'Stoping Schedule'!AB42*'Stoping Schedule'!AB43)/AB42,0)</f>
        <v>0</v>
      </c>
      <c r="AC43" s="3">
        <f>+IFERROR((AB42*AB43+'Monthly Reserve Generation'!AC42*'Monthly Reserve Generation'!AC43-'Stoping Schedule'!AC42*'Stoping Schedule'!AC43)/AC42,0)</f>
        <v>0</v>
      </c>
      <c r="AD43" s="3">
        <f>+IFERROR((AC42*AC43+'Monthly Reserve Generation'!AD42*'Monthly Reserve Generation'!AD43-'Stoping Schedule'!AD42*'Stoping Schedule'!AD43)/AD42,0)</f>
        <v>0</v>
      </c>
      <c r="AE43" s="3">
        <f>+IFERROR((AD42*AD43+'Monthly Reserve Generation'!AE42*'Monthly Reserve Generation'!AE43-'Stoping Schedule'!AE42*'Stoping Schedule'!AE43)/AE42,0)</f>
        <v>0</v>
      </c>
      <c r="AF43" s="3">
        <f>+IFERROR((AE42*AE43+'Monthly Reserve Generation'!AF42*'Monthly Reserve Generation'!AF43-'Stoping Schedule'!AF42*'Stoping Schedule'!AF43)/AF42,0)</f>
        <v>0</v>
      </c>
      <c r="AG43" s="3">
        <f>+IFERROR((AF42*AF43+'Monthly Reserve Generation'!AG42*'Monthly Reserve Generation'!AG43-'Stoping Schedule'!AG42*'Stoping Schedule'!AG43)/AG42,0)</f>
        <v>0</v>
      </c>
      <c r="AH43" s="3">
        <f>+IFERROR((AG42*AG43+'Monthly Reserve Generation'!AH42*'Monthly Reserve Generation'!AH43-'Stoping Schedule'!AH42*'Stoping Schedule'!AH43)/AH42,0)</f>
        <v>0</v>
      </c>
      <c r="AI43" s="3">
        <f>+IFERROR((AH42*AH43+'Monthly Reserve Generation'!AI42*'Monthly Reserve Generation'!AI43-'Stoping Schedule'!AI42*'Stoping Schedule'!AI43)/AI42,0)</f>
        <v>0</v>
      </c>
      <c r="AJ43" s="3">
        <f>+IFERROR((AI42*AI43+'Monthly Reserve Generation'!AJ42*'Monthly Reserve Generation'!AJ43-'Stoping Schedule'!AJ42*'Stoping Schedule'!AJ43)/AJ42,0)</f>
        <v>0</v>
      </c>
      <c r="AK43" s="3">
        <f>+IFERROR((AJ42*AJ43+'Monthly Reserve Generation'!AK42*'Monthly Reserve Generation'!AK43-'Stoping Schedule'!AK42*'Stoping Schedule'!AK43)/AK42,0)</f>
        <v>0</v>
      </c>
      <c r="AL43" s="3">
        <f>+IFERROR((AK42*AK43+'Monthly Reserve Generation'!AL42*'Monthly Reserve Generation'!AL43-'Stoping Schedule'!AL42*'Stoping Schedule'!AL43)/AL42,0)</f>
        <v>0</v>
      </c>
      <c r="AM43" s="3">
        <f>+IFERROR((AL42*AL43+'Monthly Reserve Generation'!AM42*'Monthly Reserve Generation'!AM43-'Stoping Schedule'!AM42*'Stoping Schedule'!AM43)/AM42,0)</f>
        <v>0</v>
      </c>
      <c r="AN43" s="3">
        <f>+IFERROR((AM42*AM43+'Monthly Reserve Generation'!AN42*'Monthly Reserve Generation'!AN43-'Stoping Schedule'!AN42*'Stoping Schedule'!AN43)/AN42,0)</f>
        <v>0</v>
      </c>
      <c r="AO43" s="3">
        <f>+IFERROR((AN42*AN43+'Monthly Reserve Generation'!AO42*'Monthly Reserve Generation'!AO43-'Stoping Schedule'!AO42*'Stoping Schedule'!AO43)/AO42,0)</f>
        <v>0</v>
      </c>
      <c r="AP43" s="3">
        <f>+IFERROR((AO42*AO43+'Monthly Reserve Generation'!AP42*'Monthly Reserve Generation'!AP43-'Stoping Schedule'!AP42*'Stoping Schedule'!AP43)/AP42,0)</f>
        <v>0</v>
      </c>
      <c r="AQ43" s="3">
        <f>+IFERROR((AP42*AP43+'Monthly Reserve Generation'!AQ42*'Monthly Reserve Generation'!AQ43-'Stoping Schedule'!AQ42*'Stoping Schedule'!AQ43)/AQ42,0)</f>
        <v>0</v>
      </c>
      <c r="AR43" s="3">
        <f>+IFERROR((AQ42*AQ43+'Monthly Reserve Generation'!AR42*'Monthly Reserve Generation'!AR43-'Stoping Schedule'!AR42*'Stoping Schedule'!AR43)/AR42,0)</f>
        <v>0</v>
      </c>
      <c r="AS43" s="3">
        <f>+IFERROR((AR42*AR43+'Monthly Reserve Generation'!AS42*'Monthly Reserve Generation'!AS43-'Stoping Schedule'!AS42*'Stoping Schedule'!AS43)/AS42,0)</f>
        <v>0</v>
      </c>
      <c r="AT43" s="3">
        <f>+IFERROR((AS42*AS43+'Monthly Reserve Generation'!AT42*'Monthly Reserve Generation'!AT43-'Stoping Schedule'!AT42*'Stoping Schedule'!AT43)/AT42,0)</f>
        <v>0</v>
      </c>
      <c r="AU43" s="3">
        <f>+IFERROR((AT42*AT43+'Monthly Reserve Generation'!AU42*'Monthly Reserve Generation'!AU43-'Stoping Schedule'!AU42*'Stoping Schedule'!AU43)/AU42,0)</f>
        <v>0</v>
      </c>
      <c r="AV43" s="3">
        <f>+IFERROR((AU42*AU43+'Monthly Reserve Generation'!AV42*'Monthly Reserve Generation'!AV43-'Stoping Schedule'!AV42*'Stoping Schedule'!AV43)/AV42,0)</f>
        <v>0</v>
      </c>
      <c r="AW43" s="3">
        <f>+IFERROR((AV42*AV43+'Monthly Reserve Generation'!AW42*'Monthly Reserve Generation'!AW43-'Stoping Schedule'!AW42*'Stoping Schedule'!AW43)/AW42,0)</f>
        <v>0</v>
      </c>
      <c r="AX43" s="3">
        <f>+IFERROR((AW42*AW43+'Monthly Reserve Generation'!AX42*'Monthly Reserve Generation'!AX43-'Stoping Schedule'!AX42*'Stoping Schedule'!AX43)/AX42,0)</f>
        <v>0</v>
      </c>
      <c r="AY43" s="3">
        <f>+IFERROR((AX42*AX43+'Monthly Reserve Generation'!AY42*'Monthly Reserve Generation'!AY43-'Stoping Schedule'!AY42*'Stoping Schedule'!AY43)/AY42,0)</f>
        <v>0</v>
      </c>
      <c r="AZ43" s="3">
        <f>+IFERROR((AY42*AY43+'Monthly Reserve Generation'!AZ42*'Monthly Reserve Generation'!AZ43-'Stoping Schedule'!AZ42*'Stoping Schedule'!AZ43)/AZ42,0)</f>
        <v>0</v>
      </c>
      <c r="BA43" s="3">
        <f>+IFERROR((AZ42*AZ43+'Monthly Reserve Generation'!BA42*'Monthly Reserve Generation'!BA43-'Stoping Schedule'!BA42*'Stoping Schedule'!BA43)/BA42,0)</f>
        <v>0</v>
      </c>
      <c r="BB43" s="3">
        <f>+IFERROR((BA42*BA43+'Monthly Reserve Generation'!BB42*'Monthly Reserve Generation'!BB43-'Stoping Schedule'!BB42*'Stoping Schedule'!BB43)/BB42,0)</f>
        <v>0</v>
      </c>
      <c r="BC43" s="3">
        <f>+IFERROR((BB42*BB43+'Monthly Reserve Generation'!BC42*'Monthly Reserve Generation'!BC43-'Stoping Schedule'!BC42*'Stoping Schedule'!BC43)/BC42,0)</f>
        <v>0</v>
      </c>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row>
    <row r="44" spans="1:123" hidden="1" outlineLevel="1" x14ac:dyDescent="0.3">
      <c r="A44" t="s">
        <v>167</v>
      </c>
      <c r="B44" t="s">
        <v>175</v>
      </c>
      <c r="C44" t="s">
        <v>3</v>
      </c>
      <c r="D44" s="3">
        <f>+'Monthly Reserve Generation'!D44-'Stoping Schedule'!D44</f>
        <v>0</v>
      </c>
      <c r="E44" s="3">
        <f>IF((D44+'Monthly Reserve Generation'!E44-'Stoping Schedule'!E44)&gt;1,(D44+'Monthly Reserve Generation'!E44-'Stoping Schedule'!E44),0)</f>
        <v>0</v>
      </c>
      <c r="F44" s="3">
        <f>IF((E44+'Monthly Reserve Generation'!F44-'Stoping Schedule'!F44)&gt;1,(E44+'Monthly Reserve Generation'!F44-'Stoping Schedule'!F44),0)</f>
        <v>0</v>
      </c>
      <c r="G44" s="3">
        <f>IF((F44+'Monthly Reserve Generation'!G44-'Stoping Schedule'!G44)&gt;1,(F44+'Monthly Reserve Generation'!G44-'Stoping Schedule'!G44),0)</f>
        <v>0</v>
      </c>
      <c r="H44" s="3">
        <f>IF((G44+'Monthly Reserve Generation'!H44-'Stoping Schedule'!H44)&gt;1,(G44+'Monthly Reserve Generation'!H44-'Stoping Schedule'!H44),0)</f>
        <v>0</v>
      </c>
      <c r="I44" s="3">
        <f>IF((H44+'Monthly Reserve Generation'!I44-'Stoping Schedule'!I44)&gt;1,(H44+'Monthly Reserve Generation'!I44-'Stoping Schedule'!I44),0)</f>
        <v>0</v>
      </c>
      <c r="J44" s="3">
        <f>IF((I44+'Monthly Reserve Generation'!J44-'Stoping Schedule'!J44)&gt;1,(I44+'Monthly Reserve Generation'!J44-'Stoping Schedule'!J44),0)</f>
        <v>0</v>
      </c>
      <c r="K44" s="3">
        <f>IF((J44+'Monthly Reserve Generation'!K44-'Stoping Schedule'!K44)&gt;1,(J44+'Monthly Reserve Generation'!K44-'Stoping Schedule'!K44),0)</f>
        <v>0</v>
      </c>
      <c r="L44" s="3">
        <f>IF((K44+'Monthly Reserve Generation'!L44-'Stoping Schedule'!L44)&gt;1,(K44+'Monthly Reserve Generation'!L44-'Stoping Schedule'!L44),0)</f>
        <v>0</v>
      </c>
      <c r="M44" s="3">
        <f>IF((L44+'Monthly Reserve Generation'!M44-'Stoping Schedule'!M44)&gt;1,(L44+'Monthly Reserve Generation'!M44-'Stoping Schedule'!M44),0)</f>
        <v>0</v>
      </c>
      <c r="N44" s="3">
        <f>IF((M44+'Monthly Reserve Generation'!N44-'Stoping Schedule'!N44)&gt;1,(M44+'Monthly Reserve Generation'!N44-'Stoping Schedule'!N44),0)</f>
        <v>0</v>
      </c>
      <c r="O44" s="3">
        <f>IF((N44+'Monthly Reserve Generation'!O44-'Stoping Schedule'!O44)&gt;1,(N44+'Monthly Reserve Generation'!O44-'Stoping Schedule'!O44),0)</f>
        <v>0</v>
      </c>
      <c r="P44" s="3">
        <f>IF((O44+'Monthly Reserve Generation'!P44-'Stoping Schedule'!P44)&gt;1,(O44+'Monthly Reserve Generation'!P44-'Stoping Schedule'!P44),0)</f>
        <v>0</v>
      </c>
      <c r="Q44" s="3">
        <f>IF((P44+'Monthly Reserve Generation'!Q44-'Stoping Schedule'!Q44)&gt;1,(P44+'Monthly Reserve Generation'!Q44-'Stoping Schedule'!Q44),0)</f>
        <v>0</v>
      </c>
      <c r="R44" s="3">
        <f>IF((Q44+'Monthly Reserve Generation'!R44-'Stoping Schedule'!R44)&gt;1,(Q44+'Monthly Reserve Generation'!R44-'Stoping Schedule'!R44),0)</f>
        <v>0</v>
      </c>
      <c r="S44" s="3">
        <f>IF((R44+'Monthly Reserve Generation'!S44-'Stoping Schedule'!S44)&gt;1,(R44+'Monthly Reserve Generation'!S44-'Stoping Schedule'!S44),0)</f>
        <v>0</v>
      </c>
      <c r="T44" s="3">
        <f>IF((S44+'Monthly Reserve Generation'!T44-'Stoping Schedule'!T44)&gt;1,(S44+'Monthly Reserve Generation'!T44-'Stoping Schedule'!T44),0)</f>
        <v>0</v>
      </c>
      <c r="U44" s="3">
        <f>IF((T44+'Monthly Reserve Generation'!U44-'Stoping Schedule'!U44)&gt;1,(T44+'Monthly Reserve Generation'!U44-'Stoping Schedule'!U44),0)</f>
        <v>0</v>
      </c>
      <c r="V44" s="3">
        <f>IF((U44+'Monthly Reserve Generation'!V44-'Stoping Schedule'!V44)&gt;1,(U44+'Monthly Reserve Generation'!V44-'Stoping Schedule'!V44),0)</f>
        <v>0</v>
      </c>
      <c r="W44" s="3">
        <f>IF((V44+'Monthly Reserve Generation'!W44-'Stoping Schedule'!W44)&gt;1,(V44+'Monthly Reserve Generation'!W44-'Stoping Schedule'!W44),0)</f>
        <v>0</v>
      </c>
      <c r="X44" s="3">
        <f>IF((W44+'Monthly Reserve Generation'!X44-'Stoping Schedule'!X44)&gt;1,(W44+'Monthly Reserve Generation'!X44-'Stoping Schedule'!X44),0)</f>
        <v>0</v>
      </c>
      <c r="Y44" s="3">
        <f>IF((X44+'Monthly Reserve Generation'!Y44-'Stoping Schedule'!Y44)&gt;1,(X44+'Monthly Reserve Generation'!Y44-'Stoping Schedule'!Y44),0)</f>
        <v>0</v>
      </c>
      <c r="Z44" s="3">
        <f>IF((Y44+'Monthly Reserve Generation'!Z44-'Stoping Schedule'!Z44)&gt;1,(Y44+'Monthly Reserve Generation'!Z44-'Stoping Schedule'!Z44),0)</f>
        <v>0</v>
      </c>
      <c r="AA44" s="3">
        <f>IF((Z44+'Monthly Reserve Generation'!AA44-'Stoping Schedule'!AA44)&gt;1,(Z44+'Monthly Reserve Generation'!AA44-'Stoping Schedule'!AA44),0)</f>
        <v>0</v>
      </c>
      <c r="AB44" s="3">
        <f>IF((AA44+'Monthly Reserve Generation'!AB44-'Stoping Schedule'!AB44)&gt;1,(AA44+'Monthly Reserve Generation'!AB44-'Stoping Schedule'!AB44),0)</f>
        <v>0</v>
      </c>
      <c r="AC44" s="3">
        <f>IF((AB44+'Monthly Reserve Generation'!AC44-'Stoping Schedule'!AC44)&gt;1,(AB44+'Monthly Reserve Generation'!AC44-'Stoping Schedule'!AC44),0)</f>
        <v>0</v>
      </c>
      <c r="AD44" s="3">
        <f>IF((AC44+'Monthly Reserve Generation'!AD44-'Stoping Schedule'!AD44)&gt;1,(AC44+'Monthly Reserve Generation'!AD44-'Stoping Schedule'!AD44),0)</f>
        <v>0</v>
      </c>
      <c r="AE44" s="3">
        <f>IF((AD44+'Monthly Reserve Generation'!AE44-'Stoping Schedule'!AE44)&gt;1,(AD44+'Monthly Reserve Generation'!AE44-'Stoping Schedule'!AE44),0)</f>
        <v>0</v>
      </c>
      <c r="AF44" s="3">
        <f>IF((AE44+'Monthly Reserve Generation'!AF44-'Stoping Schedule'!AF44)&gt;1,(AE44+'Monthly Reserve Generation'!AF44-'Stoping Schedule'!AF44),0)</f>
        <v>0</v>
      </c>
      <c r="AG44" s="3">
        <f>IF((AF44+'Monthly Reserve Generation'!AG44-'Stoping Schedule'!AG44)&gt;1,(AF44+'Monthly Reserve Generation'!AG44-'Stoping Schedule'!AG44),0)</f>
        <v>0</v>
      </c>
      <c r="AH44" s="3">
        <f>IF((AG44+'Monthly Reserve Generation'!AH44-'Stoping Schedule'!AH44)&gt;1,(AG44+'Monthly Reserve Generation'!AH44-'Stoping Schedule'!AH44),0)</f>
        <v>0</v>
      </c>
      <c r="AI44" s="3">
        <f>IF((AH44+'Monthly Reserve Generation'!AI44-'Stoping Schedule'!AI44)&gt;1,(AH44+'Monthly Reserve Generation'!AI44-'Stoping Schedule'!AI44),0)</f>
        <v>0</v>
      </c>
      <c r="AJ44" s="3">
        <f>IF((AI44+'Monthly Reserve Generation'!AJ44-'Stoping Schedule'!AJ44)&gt;1,(AI44+'Monthly Reserve Generation'!AJ44-'Stoping Schedule'!AJ44),0)</f>
        <v>0</v>
      </c>
      <c r="AK44" s="3">
        <f>IF((AJ44+'Monthly Reserve Generation'!AK44-'Stoping Schedule'!AK44)&gt;1,(AJ44+'Monthly Reserve Generation'!AK44-'Stoping Schedule'!AK44),0)</f>
        <v>0</v>
      </c>
      <c r="AL44" s="3">
        <f>IF((AK44+'Monthly Reserve Generation'!AL44-'Stoping Schedule'!AL44)&gt;1,(AK44+'Monthly Reserve Generation'!AL44-'Stoping Schedule'!AL44),0)</f>
        <v>0</v>
      </c>
      <c r="AM44" s="3">
        <f>IF((AL44+'Monthly Reserve Generation'!AM44-'Stoping Schedule'!AM44)&gt;1,(AL44+'Monthly Reserve Generation'!AM44-'Stoping Schedule'!AM44),0)</f>
        <v>0</v>
      </c>
      <c r="AN44" s="3">
        <f>IF((AM44+'Monthly Reserve Generation'!AN44-'Stoping Schedule'!AN44)&gt;1,(AM44+'Monthly Reserve Generation'!AN44-'Stoping Schedule'!AN44),0)</f>
        <v>0</v>
      </c>
      <c r="AO44" s="3">
        <f>IF((AN44+'Monthly Reserve Generation'!AO44-'Stoping Schedule'!AO44)&gt;1,(AN44+'Monthly Reserve Generation'!AO44-'Stoping Schedule'!AO44),0)</f>
        <v>0</v>
      </c>
      <c r="AP44" s="3">
        <f>IF((AO44+'Monthly Reserve Generation'!AP44-'Stoping Schedule'!AP44)&gt;1,(AO44+'Monthly Reserve Generation'!AP44-'Stoping Schedule'!AP44),0)</f>
        <v>0</v>
      </c>
      <c r="AQ44" s="3">
        <f>IF((AP44+'Monthly Reserve Generation'!AQ44-'Stoping Schedule'!AQ44)&gt;1,(AP44+'Monthly Reserve Generation'!AQ44-'Stoping Schedule'!AQ44),0)</f>
        <v>0</v>
      </c>
      <c r="AR44" s="3">
        <f>IF((AQ44+'Monthly Reserve Generation'!AR44-'Stoping Schedule'!AR44)&gt;1,(AQ44+'Monthly Reserve Generation'!AR44-'Stoping Schedule'!AR44),0)</f>
        <v>0</v>
      </c>
      <c r="AS44" s="3">
        <f>IF((AR44+'Monthly Reserve Generation'!AS44-'Stoping Schedule'!AS44)&gt;1,(AR44+'Monthly Reserve Generation'!AS44-'Stoping Schedule'!AS44),0)</f>
        <v>0</v>
      </c>
      <c r="AT44" s="3">
        <f>IF((AS44+'Monthly Reserve Generation'!AT44-'Stoping Schedule'!AT44)&gt;1,(AS44+'Monthly Reserve Generation'!AT44-'Stoping Schedule'!AT44),0)</f>
        <v>0</v>
      </c>
      <c r="AU44" s="3">
        <f>IF((AT44+'Monthly Reserve Generation'!AU44-'Stoping Schedule'!AU44)&gt;1,(AT44+'Monthly Reserve Generation'!AU44-'Stoping Schedule'!AU44),0)</f>
        <v>0</v>
      </c>
      <c r="AV44" s="3">
        <f>IF((AU44+'Monthly Reserve Generation'!AV44-'Stoping Schedule'!AV44)&gt;1,(AU44+'Monthly Reserve Generation'!AV44-'Stoping Schedule'!AV44),0)</f>
        <v>0</v>
      </c>
      <c r="AW44" s="3">
        <f>IF((AV44+'Monthly Reserve Generation'!AW44-'Stoping Schedule'!AW44)&gt;1,(AV44+'Monthly Reserve Generation'!AW44-'Stoping Schedule'!AW44),0)</f>
        <v>0</v>
      </c>
      <c r="AX44" s="3">
        <f>IF((AW44+'Monthly Reserve Generation'!AX44-'Stoping Schedule'!AX44)&gt;1,(AW44+'Monthly Reserve Generation'!AX44-'Stoping Schedule'!AX44),0)</f>
        <v>0</v>
      </c>
      <c r="AY44" s="3">
        <f>IF((AX44+'Monthly Reserve Generation'!AY44-'Stoping Schedule'!AY44)&gt;1,(AX44+'Monthly Reserve Generation'!AY44-'Stoping Schedule'!AY44),0)</f>
        <v>0</v>
      </c>
      <c r="AZ44" s="3">
        <f>IF((AY44+'Monthly Reserve Generation'!AZ44-'Stoping Schedule'!AZ44)&gt;1,(AY44+'Monthly Reserve Generation'!AZ44-'Stoping Schedule'!AZ44),0)</f>
        <v>0</v>
      </c>
      <c r="BA44" s="3">
        <f>IF((AZ44+'Monthly Reserve Generation'!BA44-'Stoping Schedule'!BA44)&gt;1,(AZ44+'Monthly Reserve Generation'!BA44-'Stoping Schedule'!BA44),0)</f>
        <v>0</v>
      </c>
      <c r="BB44" s="3">
        <f>IF((BA44+'Monthly Reserve Generation'!BB44-'Stoping Schedule'!BB44)&gt;1,(BA44+'Monthly Reserve Generation'!BB44-'Stoping Schedule'!BB44),0)</f>
        <v>0</v>
      </c>
      <c r="BC44" s="3">
        <f>IF((BB44+'Monthly Reserve Generation'!BC44-'Stoping Schedule'!BC44)&gt;1,(BB44+'Monthly Reserve Generation'!BC44-'Stoping Schedule'!BC44),0)</f>
        <v>0</v>
      </c>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row>
    <row r="45" spans="1:123" hidden="1" outlineLevel="1" x14ac:dyDescent="0.3">
      <c r="A45" t="s">
        <v>167</v>
      </c>
      <c r="B45" t="s">
        <v>175</v>
      </c>
      <c r="C45" t="s">
        <v>4</v>
      </c>
      <c r="D45" s="3">
        <f>+IFERROR(('Monthly Reserve Generation'!D44*'Monthly Reserve Generation'!D45-'Stoping Schedule'!D44*'Stoping Schedule'!D45)/D44,0)</f>
        <v>0</v>
      </c>
      <c r="E45" s="3">
        <f>+IFERROR((D44*D45+'Monthly Reserve Generation'!E44*'Monthly Reserve Generation'!E45-'Stoping Schedule'!E44*'Stoping Schedule'!E45)/E44,0)</f>
        <v>0</v>
      </c>
      <c r="F45" s="3">
        <f>+IFERROR((E44*E45+'Monthly Reserve Generation'!F44*'Monthly Reserve Generation'!F45-'Stoping Schedule'!F44*'Stoping Schedule'!F45)/F44,0)</f>
        <v>0</v>
      </c>
      <c r="G45" s="3">
        <f>+IFERROR((F44*F45+'Monthly Reserve Generation'!G44*'Monthly Reserve Generation'!G45-'Stoping Schedule'!G44*'Stoping Schedule'!G45)/G44,0)</f>
        <v>0</v>
      </c>
      <c r="H45" s="3">
        <f>+IFERROR((G44*G45+'Monthly Reserve Generation'!H44*'Monthly Reserve Generation'!H45-'Stoping Schedule'!H44*'Stoping Schedule'!H45)/H44,0)</f>
        <v>0</v>
      </c>
      <c r="I45" s="3">
        <f>+IFERROR((H44*H45+'Monthly Reserve Generation'!I44*'Monthly Reserve Generation'!I45-'Stoping Schedule'!I44*'Stoping Schedule'!I45)/I44,0)</f>
        <v>0</v>
      </c>
      <c r="J45" s="3">
        <f>+IFERROR((I44*I45+'Monthly Reserve Generation'!J44*'Monthly Reserve Generation'!J45-'Stoping Schedule'!J44*'Stoping Schedule'!J45)/J44,0)</f>
        <v>0</v>
      </c>
      <c r="K45" s="3">
        <f>+IFERROR((J44*J45+'Monthly Reserve Generation'!K44*'Monthly Reserve Generation'!K45-'Stoping Schedule'!K44*'Stoping Schedule'!K45)/K44,0)</f>
        <v>0</v>
      </c>
      <c r="L45" s="3">
        <f>+IFERROR((K44*K45+'Monthly Reserve Generation'!L44*'Monthly Reserve Generation'!L45-'Stoping Schedule'!L44*'Stoping Schedule'!L45)/L44,0)</f>
        <v>0</v>
      </c>
      <c r="M45" s="3">
        <f>+IFERROR((L44*L45+'Monthly Reserve Generation'!M44*'Monthly Reserve Generation'!M45-'Stoping Schedule'!M44*'Stoping Schedule'!M45)/M44,0)</f>
        <v>0</v>
      </c>
      <c r="N45" s="3">
        <f>+IFERROR((M44*M45+'Monthly Reserve Generation'!N44*'Monthly Reserve Generation'!N45-'Stoping Schedule'!N44*'Stoping Schedule'!N45)/N44,0)</f>
        <v>0</v>
      </c>
      <c r="O45" s="3">
        <f>+IFERROR((N44*N45+'Monthly Reserve Generation'!O44*'Monthly Reserve Generation'!O45-'Stoping Schedule'!O44*'Stoping Schedule'!O45)/O44,0)</f>
        <v>0</v>
      </c>
      <c r="P45" s="3">
        <f>+IFERROR((O44*O45+'Monthly Reserve Generation'!P44*'Monthly Reserve Generation'!P45-'Stoping Schedule'!P44*'Stoping Schedule'!P45)/P44,0)</f>
        <v>0</v>
      </c>
      <c r="Q45" s="3">
        <f>+IFERROR((P44*P45+'Monthly Reserve Generation'!Q44*'Monthly Reserve Generation'!Q45-'Stoping Schedule'!Q44*'Stoping Schedule'!Q45)/Q44,0)</f>
        <v>0</v>
      </c>
      <c r="R45" s="3">
        <f>+IFERROR((Q44*Q45+'Monthly Reserve Generation'!R44*'Monthly Reserve Generation'!R45-'Stoping Schedule'!R44*'Stoping Schedule'!R45)/R44,0)</f>
        <v>0</v>
      </c>
      <c r="S45" s="3">
        <f>+IFERROR((R44*R45+'Monthly Reserve Generation'!S44*'Monthly Reserve Generation'!S45-'Stoping Schedule'!S44*'Stoping Schedule'!S45)/S44,0)</f>
        <v>0</v>
      </c>
      <c r="T45" s="3">
        <f>+IFERROR((S44*S45+'Monthly Reserve Generation'!T44*'Monthly Reserve Generation'!T45-'Stoping Schedule'!T44*'Stoping Schedule'!T45)/T44,0)</f>
        <v>0</v>
      </c>
      <c r="U45" s="3">
        <f>+IFERROR((T44*T45+'Monthly Reserve Generation'!U44*'Monthly Reserve Generation'!U45-'Stoping Schedule'!U44*'Stoping Schedule'!U45)/U44,0)</f>
        <v>0</v>
      </c>
      <c r="V45" s="3">
        <f>+IFERROR((U44*U45+'Monthly Reserve Generation'!V44*'Monthly Reserve Generation'!V45-'Stoping Schedule'!V44*'Stoping Schedule'!V45)/V44,0)</f>
        <v>0</v>
      </c>
      <c r="W45" s="3">
        <f>+IFERROR((V44*V45+'Monthly Reserve Generation'!W44*'Monthly Reserve Generation'!W45-'Stoping Schedule'!W44*'Stoping Schedule'!W45)/W44,0)</f>
        <v>0</v>
      </c>
      <c r="X45" s="3">
        <f>+IFERROR((W44*W45+'Monthly Reserve Generation'!X44*'Monthly Reserve Generation'!X45-'Stoping Schedule'!X44*'Stoping Schedule'!X45)/X44,0)</f>
        <v>0</v>
      </c>
      <c r="Y45" s="3">
        <f>+IFERROR((X44*X45+'Monthly Reserve Generation'!Y44*'Monthly Reserve Generation'!Y45-'Stoping Schedule'!Y44*'Stoping Schedule'!Y45)/Y44,0)</f>
        <v>0</v>
      </c>
      <c r="Z45" s="3">
        <f>+IFERROR((Y44*Y45+'Monthly Reserve Generation'!Z44*'Monthly Reserve Generation'!Z45-'Stoping Schedule'!Z44*'Stoping Schedule'!Z45)/Z44,0)</f>
        <v>0</v>
      </c>
      <c r="AA45" s="3">
        <f>+IFERROR((Z44*Z45+'Monthly Reserve Generation'!AA44*'Monthly Reserve Generation'!AA45-'Stoping Schedule'!AA44*'Stoping Schedule'!AA45)/AA44,0)</f>
        <v>0</v>
      </c>
      <c r="AB45" s="3">
        <f>+IFERROR((AA44*AA45+'Monthly Reserve Generation'!AB44*'Monthly Reserve Generation'!AB45-'Stoping Schedule'!AB44*'Stoping Schedule'!AB45)/AB44,0)</f>
        <v>0</v>
      </c>
      <c r="AC45" s="3">
        <f>+IFERROR((AB44*AB45+'Monthly Reserve Generation'!AC44*'Monthly Reserve Generation'!AC45-'Stoping Schedule'!AC44*'Stoping Schedule'!AC45)/AC44,0)</f>
        <v>0</v>
      </c>
      <c r="AD45" s="3">
        <f>+IFERROR((AC44*AC45+'Monthly Reserve Generation'!AD44*'Monthly Reserve Generation'!AD45-'Stoping Schedule'!AD44*'Stoping Schedule'!AD45)/AD44,0)</f>
        <v>0</v>
      </c>
      <c r="AE45" s="3">
        <f>+IFERROR((AD44*AD45+'Monthly Reserve Generation'!AE44*'Monthly Reserve Generation'!AE45-'Stoping Schedule'!AE44*'Stoping Schedule'!AE45)/AE44,0)</f>
        <v>0</v>
      </c>
      <c r="AF45" s="3">
        <f>+IFERROR((AE44*AE45+'Monthly Reserve Generation'!AF44*'Monthly Reserve Generation'!AF45-'Stoping Schedule'!AF44*'Stoping Schedule'!AF45)/AF44,0)</f>
        <v>0</v>
      </c>
      <c r="AG45" s="3">
        <f>+IFERROR((AF44*AF45+'Monthly Reserve Generation'!AG44*'Monthly Reserve Generation'!AG45-'Stoping Schedule'!AG44*'Stoping Schedule'!AG45)/AG44,0)</f>
        <v>0</v>
      </c>
      <c r="AH45" s="3">
        <f>+IFERROR((AG44*AG45+'Monthly Reserve Generation'!AH44*'Monthly Reserve Generation'!AH45-'Stoping Schedule'!AH44*'Stoping Schedule'!AH45)/AH44,0)</f>
        <v>0</v>
      </c>
      <c r="AI45" s="3">
        <f>+IFERROR((AH44*AH45+'Monthly Reserve Generation'!AI44*'Monthly Reserve Generation'!AI45-'Stoping Schedule'!AI44*'Stoping Schedule'!AI45)/AI44,0)</f>
        <v>0</v>
      </c>
      <c r="AJ45" s="3">
        <f>+IFERROR((AI44*AI45+'Monthly Reserve Generation'!AJ44*'Monthly Reserve Generation'!AJ45-'Stoping Schedule'!AJ44*'Stoping Schedule'!AJ45)/AJ44,0)</f>
        <v>0</v>
      </c>
      <c r="AK45" s="3">
        <f>+IFERROR((AJ44*AJ45+'Monthly Reserve Generation'!AK44*'Monthly Reserve Generation'!AK45-'Stoping Schedule'!AK44*'Stoping Schedule'!AK45)/AK44,0)</f>
        <v>0</v>
      </c>
      <c r="AL45" s="3">
        <f>+IFERROR((AK44*AK45+'Monthly Reserve Generation'!AL44*'Monthly Reserve Generation'!AL45-'Stoping Schedule'!AL44*'Stoping Schedule'!AL45)/AL44,0)</f>
        <v>0</v>
      </c>
      <c r="AM45" s="3">
        <f>+IFERROR((AL44*AL45+'Monthly Reserve Generation'!AM44*'Monthly Reserve Generation'!AM45-'Stoping Schedule'!AM44*'Stoping Schedule'!AM45)/AM44,0)</f>
        <v>0</v>
      </c>
      <c r="AN45" s="3">
        <f>+IFERROR((AM44*AM45+'Monthly Reserve Generation'!AN44*'Monthly Reserve Generation'!AN45-'Stoping Schedule'!AN44*'Stoping Schedule'!AN45)/AN44,0)</f>
        <v>0</v>
      </c>
      <c r="AO45" s="3">
        <f>+IFERROR((AN44*AN45+'Monthly Reserve Generation'!AO44*'Monthly Reserve Generation'!AO45-'Stoping Schedule'!AO44*'Stoping Schedule'!AO45)/AO44,0)</f>
        <v>0</v>
      </c>
      <c r="AP45" s="3">
        <f>+IFERROR((AO44*AO45+'Monthly Reserve Generation'!AP44*'Monthly Reserve Generation'!AP45-'Stoping Schedule'!AP44*'Stoping Schedule'!AP45)/AP44,0)</f>
        <v>0</v>
      </c>
      <c r="AQ45" s="3">
        <f>+IFERROR((AP44*AP45+'Monthly Reserve Generation'!AQ44*'Monthly Reserve Generation'!AQ45-'Stoping Schedule'!AQ44*'Stoping Schedule'!AQ45)/AQ44,0)</f>
        <v>0</v>
      </c>
      <c r="AR45" s="3">
        <f>+IFERROR((AQ44*AQ45+'Monthly Reserve Generation'!AR44*'Monthly Reserve Generation'!AR45-'Stoping Schedule'!AR44*'Stoping Schedule'!AR45)/AR44,0)</f>
        <v>0</v>
      </c>
      <c r="AS45" s="3">
        <f>+IFERROR((AR44*AR45+'Monthly Reserve Generation'!AS44*'Monthly Reserve Generation'!AS45-'Stoping Schedule'!AS44*'Stoping Schedule'!AS45)/AS44,0)</f>
        <v>0</v>
      </c>
      <c r="AT45" s="3">
        <f>+IFERROR((AS44*AS45+'Monthly Reserve Generation'!AT44*'Monthly Reserve Generation'!AT45-'Stoping Schedule'!AT44*'Stoping Schedule'!AT45)/AT44,0)</f>
        <v>0</v>
      </c>
      <c r="AU45" s="3">
        <f>+IFERROR((AT44*AT45+'Monthly Reserve Generation'!AU44*'Monthly Reserve Generation'!AU45-'Stoping Schedule'!AU44*'Stoping Schedule'!AU45)/AU44,0)</f>
        <v>0</v>
      </c>
      <c r="AV45" s="3">
        <f>+IFERROR((AU44*AU45+'Monthly Reserve Generation'!AV44*'Monthly Reserve Generation'!AV45-'Stoping Schedule'!AV44*'Stoping Schedule'!AV45)/AV44,0)</f>
        <v>0</v>
      </c>
      <c r="AW45" s="3">
        <f>+IFERROR((AV44*AV45+'Monthly Reserve Generation'!AW44*'Monthly Reserve Generation'!AW45-'Stoping Schedule'!AW44*'Stoping Schedule'!AW45)/AW44,0)</f>
        <v>0</v>
      </c>
      <c r="AX45" s="3">
        <f>+IFERROR((AW44*AW45+'Monthly Reserve Generation'!AX44*'Monthly Reserve Generation'!AX45-'Stoping Schedule'!AX44*'Stoping Schedule'!AX45)/AX44,0)</f>
        <v>0</v>
      </c>
      <c r="AY45" s="3">
        <f>+IFERROR((AX44*AX45+'Monthly Reserve Generation'!AY44*'Monthly Reserve Generation'!AY45-'Stoping Schedule'!AY44*'Stoping Schedule'!AY45)/AY44,0)</f>
        <v>0</v>
      </c>
      <c r="AZ45" s="3">
        <f>+IFERROR((AY44*AY45+'Monthly Reserve Generation'!AZ44*'Monthly Reserve Generation'!AZ45-'Stoping Schedule'!AZ44*'Stoping Schedule'!AZ45)/AZ44,0)</f>
        <v>0</v>
      </c>
      <c r="BA45" s="3">
        <f>+IFERROR((AZ44*AZ45+'Monthly Reserve Generation'!BA44*'Monthly Reserve Generation'!BA45-'Stoping Schedule'!BA44*'Stoping Schedule'!BA45)/BA44,0)</f>
        <v>0</v>
      </c>
      <c r="BB45" s="3">
        <f>+IFERROR((BA44*BA45+'Monthly Reserve Generation'!BB44*'Monthly Reserve Generation'!BB45-'Stoping Schedule'!BB44*'Stoping Schedule'!BB45)/BB44,0)</f>
        <v>0</v>
      </c>
      <c r="BC45" s="3">
        <f>+IFERROR((BB44*BB45+'Monthly Reserve Generation'!BC44*'Monthly Reserve Generation'!BC45-'Stoping Schedule'!BC44*'Stoping Schedule'!BC45)/BC44,0)</f>
        <v>0</v>
      </c>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row>
    <row r="46" spans="1:123" hidden="1" outlineLevel="1" x14ac:dyDescent="0.3">
      <c r="A46" t="s">
        <v>167</v>
      </c>
      <c r="B46" t="s">
        <v>176</v>
      </c>
      <c r="C46" t="s">
        <v>3</v>
      </c>
      <c r="D46" s="3">
        <f>+'Monthly Reserve Generation'!D46-'Stoping Schedule'!D46</f>
        <v>0</v>
      </c>
      <c r="E46" s="3">
        <f>IF((D46+'Monthly Reserve Generation'!E46-'Stoping Schedule'!E46)&gt;1,(D46+'Monthly Reserve Generation'!E46-'Stoping Schedule'!E46),0)</f>
        <v>0</v>
      </c>
      <c r="F46" s="3">
        <f>IF((E46+'Monthly Reserve Generation'!F46-'Stoping Schedule'!F46)&gt;1,(E46+'Monthly Reserve Generation'!F46-'Stoping Schedule'!F46),0)</f>
        <v>0</v>
      </c>
      <c r="G46" s="3">
        <f>IF((F46+'Monthly Reserve Generation'!G46-'Stoping Schedule'!G46)&gt;1,(F46+'Monthly Reserve Generation'!G46-'Stoping Schedule'!G46),0)</f>
        <v>0</v>
      </c>
      <c r="H46" s="3">
        <f>IF((G46+'Monthly Reserve Generation'!H46-'Stoping Schedule'!H46)&gt;1,(G46+'Monthly Reserve Generation'!H46-'Stoping Schedule'!H46),0)</f>
        <v>0</v>
      </c>
      <c r="I46" s="3">
        <f>IF((H46+'Monthly Reserve Generation'!I46-'Stoping Schedule'!I46)&gt;1,(H46+'Monthly Reserve Generation'!I46-'Stoping Schedule'!I46),0)</f>
        <v>0</v>
      </c>
      <c r="J46" s="3">
        <f>IF((I46+'Monthly Reserve Generation'!J46-'Stoping Schedule'!J46)&gt;1,(I46+'Monthly Reserve Generation'!J46-'Stoping Schedule'!J46),0)</f>
        <v>0</v>
      </c>
      <c r="K46" s="3">
        <f>IF((J46+'Monthly Reserve Generation'!K46-'Stoping Schedule'!K46)&gt;1,(J46+'Monthly Reserve Generation'!K46-'Stoping Schedule'!K46),0)</f>
        <v>0</v>
      </c>
      <c r="L46" s="3">
        <f>IF((K46+'Monthly Reserve Generation'!L46-'Stoping Schedule'!L46)&gt;1,(K46+'Monthly Reserve Generation'!L46-'Stoping Schedule'!L46),0)</f>
        <v>0</v>
      </c>
      <c r="M46" s="3">
        <f>IF((L46+'Monthly Reserve Generation'!M46-'Stoping Schedule'!M46)&gt;1,(L46+'Monthly Reserve Generation'!M46-'Stoping Schedule'!M46),0)</f>
        <v>0</v>
      </c>
      <c r="N46" s="3">
        <f>IF((M46+'Monthly Reserve Generation'!N46-'Stoping Schedule'!N46)&gt;1,(M46+'Monthly Reserve Generation'!N46-'Stoping Schedule'!N46),0)</f>
        <v>0</v>
      </c>
      <c r="O46" s="3">
        <f>IF((N46+'Monthly Reserve Generation'!O46-'Stoping Schedule'!O46)&gt;1,(N46+'Monthly Reserve Generation'!O46-'Stoping Schedule'!O46),0)</f>
        <v>0</v>
      </c>
      <c r="P46" s="3">
        <f>IF((O46+'Monthly Reserve Generation'!P46-'Stoping Schedule'!P46)&gt;1,(O46+'Monthly Reserve Generation'!P46-'Stoping Schedule'!P46),0)</f>
        <v>0</v>
      </c>
      <c r="Q46" s="3">
        <f>IF((P46+'Monthly Reserve Generation'!Q46-'Stoping Schedule'!Q46)&gt;1,(P46+'Monthly Reserve Generation'!Q46-'Stoping Schedule'!Q46),0)</f>
        <v>0</v>
      </c>
      <c r="R46" s="3">
        <f>IF((Q46+'Monthly Reserve Generation'!R46-'Stoping Schedule'!R46)&gt;1,(Q46+'Monthly Reserve Generation'!R46-'Stoping Schedule'!R46),0)</f>
        <v>0</v>
      </c>
      <c r="S46" s="3">
        <f>IF((R46+'Monthly Reserve Generation'!S46-'Stoping Schedule'!S46)&gt;1,(R46+'Monthly Reserve Generation'!S46-'Stoping Schedule'!S46),0)</f>
        <v>0</v>
      </c>
      <c r="T46" s="3">
        <f>IF((S46+'Monthly Reserve Generation'!T46-'Stoping Schedule'!T46)&gt;1,(S46+'Monthly Reserve Generation'!T46-'Stoping Schedule'!T46),0)</f>
        <v>0</v>
      </c>
      <c r="U46" s="3">
        <f>IF((T46+'Monthly Reserve Generation'!U46-'Stoping Schedule'!U46)&gt;1,(T46+'Monthly Reserve Generation'!U46-'Stoping Schedule'!U46),0)</f>
        <v>0</v>
      </c>
      <c r="V46" s="3">
        <f>IF((U46+'Monthly Reserve Generation'!V46-'Stoping Schedule'!V46)&gt;1,(U46+'Monthly Reserve Generation'!V46-'Stoping Schedule'!V46),0)</f>
        <v>0</v>
      </c>
      <c r="W46" s="3">
        <f>IF((V46+'Monthly Reserve Generation'!W46-'Stoping Schedule'!W46)&gt;1,(V46+'Monthly Reserve Generation'!W46-'Stoping Schedule'!W46),0)</f>
        <v>0</v>
      </c>
      <c r="X46" s="3">
        <f>IF((W46+'Monthly Reserve Generation'!X46-'Stoping Schedule'!X46)&gt;1,(W46+'Monthly Reserve Generation'!X46-'Stoping Schedule'!X46),0)</f>
        <v>0</v>
      </c>
      <c r="Y46" s="3">
        <f>IF((X46+'Monthly Reserve Generation'!Y46-'Stoping Schedule'!Y46)&gt;1,(X46+'Monthly Reserve Generation'!Y46-'Stoping Schedule'!Y46),0)</f>
        <v>0</v>
      </c>
      <c r="Z46" s="3">
        <f>IF((Y46+'Monthly Reserve Generation'!Z46-'Stoping Schedule'!Z46)&gt;1,(Y46+'Monthly Reserve Generation'!Z46-'Stoping Schedule'!Z46),0)</f>
        <v>0</v>
      </c>
      <c r="AA46" s="3">
        <f>IF((Z46+'Monthly Reserve Generation'!AA46-'Stoping Schedule'!AA46)&gt;1,(Z46+'Monthly Reserve Generation'!AA46-'Stoping Schedule'!AA46),0)</f>
        <v>0</v>
      </c>
      <c r="AB46" s="3">
        <f>IF((AA46+'Monthly Reserve Generation'!AB46-'Stoping Schedule'!AB46)&gt;1,(AA46+'Monthly Reserve Generation'!AB46-'Stoping Schedule'!AB46),0)</f>
        <v>0</v>
      </c>
      <c r="AC46" s="3">
        <f>IF((AB46+'Monthly Reserve Generation'!AC46-'Stoping Schedule'!AC46)&gt;1,(AB46+'Monthly Reserve Generation'!AC46-'Stoping Schedule'!AC46),0)</f>
        <v>0</v>
      </c>
      <c r="AD46" s="3">
        <f>IF((AC46+'Monthly Reserve Generation'!AD46-'Stoping Schedule'!AD46)&gt;1,(AC46+'Monthly Reserve Generation'!AD46-'Stoping Schedule'!AD46),0)</f>
        <v>0</v>
      </c>
      <c r="AE46" s="3">
        <f>IF((AD46+'Monthly Reserve Generation'!AE46-'Stoping Schedule'!AE46)&gt;1,(AD46+'Monthly Reserve Generation'!AE46-'Stoping Schedule'!AE46),0)</f>
        <v>0</v>
      </c>
      <c r="AF46" s="3">
        <f>IF((AE46+'Monthly Reserve Generation'!AF46-'Stoping Schedule'!AF46)&gt;1,(AE46+'Monthly Reserve Generation'!AF46-'Stoping Schedule'!AF46),0)</f>
        <v>0</v>
      </c>
      <c r="AG46" s="3">
        <f>IF((AF46+'Monthly Reserve Generation'!AG46-'Stoping Schedule'!AG46)&gt;1,(AF46+'Monthly Reserve Generation'!AG46-'Stoping Schedule'!AG46),0)</f>
        <v>0</v>
      </c>
      <c r="AH46" s="3">
        <f>IF((AG46+'Monthly Reserve Generation'!AH46-'Stoping Schedule'!AH46)&gt;1,(AG46+'Monthly Reserve Generation'!AH46-'Stoping Schedule'!AH46),0)</f>
        <v>0</v>
      </c>
      <c r="AI46" s="3">
        <f>IF((AH46+'Monthly Reserve Generation'!AI46-'Stoping Schedule'!AI46)&gt;1,(AH46+'Monthly Reserve Generation'!AI46-'Stoping Schedule'!AI46),0)</f>
        <v>0</v>
      </c>
      <c r="AJ46" s="3">
        <f>IF((AI46+'Monthly Reserve Generation'!AJ46-'Stoping Schedule'!AJ46)&gt;1,(AI46+'Monthly Reserve Generation'!AJ46-'Stoping Schedule'!AJ46),0)</f>
        <v>0</v>
      </c>
      <c r="AK46" s="3">
        <f>IF((AJ46+'Monthly Reserve Generation'!AK46-'Stoping Schedule'!AK46)&gt;1,(AJ46+'Monthly Reserve Generation'!AK46-'Stoping Schedule'!AK46),0)</f>
        <v>0</v>
      </c>
      <c r="AL46" s="3">
        <f>IF((AK46+'Monthly Reserve Generation'!AL46-'Stoping Schedule'!AL46)&gt;1,(AK46+'Monthly Reserve Generation'!AL46-'Stoping Schedule'!AL46),0)</f>
        <v>0</v>
      </c>
      <c r="AM46" s="3">
        <f>IF((AL46+'Monthly Reserve Generation'!AM46-'Stoping Schedule'!AM46)&gt;1,(AL46+'Monthly Reserve Generation'!AM46-'Stoping Schedule'!AM46),0)</f>
        <v>0</v>
      </c>
      <c r="AN46" s="3">
        <f>IF((AM46+'Monthly Reserve Generation'!AN46-'Stoping Schedule'!AN46)&gt;1,(AM46+'Monthly Reserve Generation'!AN46-'Stoping Schedule'!AN46),0)</f>
        <v>0</v>
      </c>
      <c r="AO46" s="3">
        <f>IF((AN46+'Monthly Reserve Generation'!AO46-'Stoping Schedule'!AO46)&gt;1,(AN46+'Monthly Reserve Generation'!AO46-'Stoping Schedule'!AO46),0)</f>
        <v>0</v>
      </c>
      <c r="AP46" s="3">
        <f>IF((AO46+'Monthly Reserve Generation'!AP46-'Stoping Schedule'!AP46)&gt;1,(AO46+'Monthly Reserve Generation'!AP46-'Stoping Schedule'!AP46),0)</f>
        <v>0</v>
      </c>
      <c r="AQ46" s="3">
        <f>IF((AP46+'Monthly Reserve Generation'!AQ46-'Stoping Schedule'!AQ46)&gt;1,(AP46+'Monthly Reserve Generation'!AQ46-'Stoping Schedule'!AQ46),0)</f>
        <v>0</v>
      </c>
      <c r="AR46" s="3">
        <f>IF((AQ46+'Monthly Reserve Generation'!AR46-'Stoping Schedule'!AR46)&gt;1,(AQ46+'Monthly Reserve Generation'!AR46-'Stoping Schedule'!AR46),0)</f>
        <v>0</v>
      </c>
      <c r="AS46" s="3">
        <f>IF((AR46+'Monthly Reserve Generation'!AS46-'Stoping Schedule'!AS46)&gt;1,(AR46+'Monthly Reserve Generation'!AS46-'Stoping Schedule'!AS46),0)</f>
        <v>0</v>
      </c>
      <c r="AT46" s="3">
        <f>IF((AS46+'Monthly Reserve Generation'!AT46-'Stoping Schedule'!AT46)&gt;1,(AS46+'Monthly Reserve Generation'!AT46-'Stoping Schedule'!AT46),0)</f>
        <v>0</v>
      </c>
      <c r="AU46" s="3">
        <f>IF((AT46+'Monthly Reserve Generation'!AU46-'Stoping Schedule'!AU46)&gt;1,(AT46+'Monthly Reserve Generation'!AU46-'Stoping Schedule'!AU46),0)</f>
        <v>0</v>
      </c>
      <c r="AV46" s="3">
        <f>IF((AU46+'Monthly Reserve Generation'!AV46-'Stoping Schedule'!AV46)&gt;1,(AU46+'Monthly Reserve Generation'!AV46-'Stoping Schedule'!AV46),0)</f>
        <v>0</v>
      </c>
      <c r="AW46" s="3">
        <f>IF((AV46+'Monthly Reserve Generation'!AW46-'Stoping Schedule'!AW46)&gt;1,(AV46+'Monthly Reserve Generation'!AW46-'Stoping Schedule'!AW46),0)</f>
        <v>0</v>
      </c>
      <c r="AX46" s="3">
        <f>IF((AW46+'Monthly Reserve Generation'!AX46-'Stoping Schedule'!AX46)&gt;1,(AW46+'Monthly Reserve Generation'!AX46-'Stoping Schedule'!AX46),0)</f>
        <v>0</v>
      </c>
      <c r="AY46" s="3">
        <f>IF((AX46+'Monthly Reserve Generation'!AY46-'Stoping Schedule'!AY46)&gt;1,(AX46+'Monthly Reserve Generation'!AY46-'Stoping Schedule'!AY46),0)</f>
        <v>0</v>
      </c>
      <c r="AZ46" s="3">
        <f>IF((AY46+'Monthly Reserve Generation'!AZ46-'Stoping Schedule'!AZ46)&gt;1,(AY46+'Monthly Reserve Generation'!AZ46-'Stoping Schedule'!AZ46),0)</f>
        <v>0</v>
      </c>
      <c r="BA46" s="3">
        <f>IF((AZ46+'Monthly Reserve Generation'!BA46-'Stoping Schedule'!BA46)&gt;1,(AZ46+'Monthly Reserve Generation'!BA46-'Stoping Schedule'!BA46),0)</f>
        <v>0</v>
      </c>
      <c r="BB46" s="3">
        <f>IF((BA46+'Monthly Reserve Generation'!BB46-'Stoping Schedule'!BB46)&gt;1,(BA46+'Monthly Reserve Generation'!BB46-'Stoping Schedule'!BB46),0)</f>
        <v>0</v>
      </c>
      <c r="BC46" s="3">
        <f>IF((BB46+'Monthly Reserve Generation'!BC46-'Stoping Schedule'!BC46)&gt;1,(BB46+'Monthly Reserve Generation'!BC46-'Stoping Schedule'!BC46),0)</f>
        <v>0</v>
      </c>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row>
    <row r="47" spans="1:123" hidden="1" outlineLevel="1" x14ac:dyDescent="0.3">
      <c r="A47" t="s">
        <v>167</v>
      </c>
      <c r="B47" t="s">
        <v>176</v>
      </c>
      <c r="C47" t="s">
        <v>4</v>
      </c>
      <c r="D47" s="3">
        <f>+IFERROR(('Monthly Reserve Generation'!D46*'Monthly Reserve Generation'!D47-'Stoping Schedule'!D46*'Stoping Schedule'!D47)/D46,0)</f>
        <v>0</v>
      </c>
      <c r="E47" s="3">
        <f>+IFERROR((D46*D47+'Monthly Reserve Generation'!E46*'Monthly Reserve Generation'!E47-'Stoping Schedule'!E46*'Stoping Schedule'!E47)/E46,0)</f>
        <v>0</v>
      </c>
      <c r="F47" s="3">
        <f>+IFERROR((E46*E47+'Monthly Reserve Generation'!F46*'Monthly Reserve Generation'!F47-'Stoping Schedule'!F46*'Stoping Schedule'!F47)/F46,0)</f>
        <v>0</v>
      </c>
      <c r="G47" s="3">
        <f>+IFERROR((F46*F47+'Monthly Reserve Generation'!G46*'Monthly Reserve Generation'!G47-'Stoping Schedule'!G46*'Stoping Schedule'!G47)/G46,0)</f>
        <v>0</v>
      </c>
      <c r="H47" s="3">
        <f>+IFERROR((G46*G47+'Monthly Reserve Generation'!H46*'Monthly Reserve Generation'!H47-'Stoping Schedule'!H46*'Stoping Schedule'!H47)/H46,0)</f>
        <v>0</v>
      </c>
      <c r="I47" s="3">
        <f>+IFERROR((H46*H47+'Monthly Reserve Generation'!I46*'Monthly Reserve Generation'!I47-'Stoping Schedule'!I46*'Stoping Schedule'!I47)/I46,0)</f>
        <v>0</v>
      </c>
      <c r="J47" s="3">
        <f>+IFERROR((I46*I47+'Monthly Reserve Generation'!J46*'Monthly Reserve Generation'!J47-'Stoping Schedule'!J46*'Stoping Schedule'!J47)/J46,0)</f>
        <v>0</v>
      </c>
      <c r="K47" s="3">
        <f>+IFERROR((J46*J47+'Monthly Reserve Generation'!K46*'Monthly Reserve Generation'!K47-'Stoping Schedule'!K46*'Stoping Schedule'!K47)/K46,0)</f>
        <v>0</v>
      </c>
      <c r="L47" s="3">
        <f>+IFERROR((K46*K47+'Monthly Reserve Generation'!L46*'Monthly Reserve Generation'!L47-'Stoping Schedule'!L46*'Stoping Schedule'!L47)/L46,0)</f>
        <v>0</v>
      </c>
      <c r="M47" s="3">
        <f>+IFERROR((L46*L47+'Monthly Reserve Generation'!M46*'Monthly Reserve Generation'!M47-'Stoping Schedule'!M46*'Stoping Schedule'!M47)/M46,0)</f>
        <v>0</v>
      </c>
      <c r="N47" s="3">
        <f>+IFERROR((M46*M47+'Monthly Reserve Generation'!N46*'Monthly Reserve Generation'!N47-'Stoping Schedule'!N46*'Stoping Schedule'!N47)/N46,0)</f>
        <v>0</v>
      </c>
      <c r="O47" s="3">
        <f>+IFERROR((N46*N47+'Monthly Reserve Generation'!O46*'Monthly Reserve Generation'!O47-'Stoping Schedule'!O46*'Stoping Schedule'!O47)/O46,0)</f>
        <v>0</v>
      </c>
      <c r="P47" s="3">
        <f>+IFERROR((O46*O47+'Monthly Reserve Generation'!P46*'Monthly Reserve Generation'!P47-'Stoping Schedule'!P46*'Stoping Schedule'!P47)/P46,0)</f>
        <v>0</v>
      </c>
      <c r="Q47" s="3">
        <f>+IFERROR((P46*P47+'Monthly Reserve Generation'!Q46*'Monthly Reserve Generation'!Q47-'Stoping Schedule'!Q46*'Stoping Schedule'!Q47)/Q46,0)</f>
        <v>0</v>
      </c>
      <c r="R47" s="3">
        <f>+IFERROR((Q46*Q47+'Monthly Reserve Generation'!R46*'Monthly Reserve Generation'!R47-'Stoping Schedule'!R46*'Stoping Schedule'!R47)/R46,0)</f>
        <v>0</v>
      </c>
      <c r="S47" s="3">
        <f>+IFERROR((R46*R47+'Monthly Reserve Generation'!S46*'Monthly Reserve Generation'!S47-'Stoping Schedule'!S46*'Stoping Schedule'!S47)/S46,0)</f>
        <v>0</v>
      </c>
      <c r="T47" s="3">
        <f>+IFERROR((S46*S47+'Monthly Reserve Generation'!T46*'Monthly Reserve Generation'!T47-'Stoping Schedule'!T46*'Stoping Schedule'!T47)/T46,0)</f>
        <v>0</v>
      </c>
      <c r="U47" s="3">
        <f>+IFERROR((T46*T47+'Monthly Reserve Generation'!U46*'Monthly Reserve Generation'!U47-'Stoping Schedule'!U46*'Stoping Schedule'!U47)/U46,0)</f>
        <v>0</v>
      </c>
      <c r="V47" s="3">
        <f>+IFERROR((U46*U47+'Monthly Reserve Generation'!V46*'Monthly Reserve Generation'!V47-'Stoping Schedule'!V46*'Stoping Schedule'!V47)/V46,0)</f>
        <v>0</v>
      </c>
      <c r="W47" s="3">
        <f>+IFERROR((V46*V47+'Monthly Reserve Generation'!W46*'Monthly Reserve Generation'!W47-'Stoping Schedule'!W46*'Stoping Schedule'!W47)/W46,0)</f>
        <v>0</v>
      </c>
      <c r="X47" s="3">
        <f>+IFERROR((W46*W47+'Monthly Reserve Generation'!X46*'Monthly Reserve Generation'!X47-'Stoping Schedule'!X46*'Stoping Schedule'!X47)/X46,0)</f>
        <v>0</v>
      </c>
      <c r="Y47" s="3">
        <f>+IFERROR((X46*X47+'Monthly Reserve Generation'!Y46*'Monthly Reserve Generation'!Y47-'Stoping Schedule'!Y46*'Stoping Schedule'!Y47)/Y46,0)</f>
        <v>0</v>
      </c>
      <c r="Z47" s="3">
        <f>+IFERROR((Y46*Y47+'Monthly Reserve Generation'!Z46*'Monthly Reserve Generation'!Z47-'Stoping Schedule'!Z46*'Stoping Schedule'!Z47)/Z46,0)</f>
        <v>0</v>
      </c>
      <c r="AA47" s="3">
        <f>+IFERROR((Z46*Z47+'Monthly Reserve Generation'!AA46*'Monthly Reserve Generation'!AA47-'Stoping Schedule'!AA46*'Stoping Schedule'!AA47)/AA46,0)</f>
        <v>0</v>
      </c>
      <c r="AB47" s="3">
        <f>+IFERROR((AA46*AA47+'Monthly Reserve Generation'!AB46*'Monthly Reserve Generation'!AB47-'Stoping Schedule'!AB46*'Stoping Schedule'!AB47)/AB46,0)</f>
        <v>0</v>
      </c>
      <c r="AC47" s="3">
        <f>+IFERROR((AB46*AB47+'Monthly Reserve Generation'!AC46*'Monthly Reserve Generation'!AC47-'Stoping Schedule'!AC46*'Stoping Schedule'!AC47)/AC46,0)</f>
        <v>0</v>
      </c>
      <c r="AD47" s="3">
        <f>+IFERROR((AC46*AC47+'Monthly Reserve Generation'!AD46*'Monthly Reserve Generation'!AD47-'Stoping Schedule'!AD46*'Stoping Schedule'!AD47)/AD46,0)</f>
        <v>0</v>
      </c>
      <c r="AE47" s="3">
        <f>+IFERROR((AD46*AD47+'Monthly Reserve Generation'!AE46*'Monthly Reserve Generation'!AE47-'Stoping Schedule'!AE46*'Stoping Schedule'!AE47)/AE46,0)</f>
        <v>0</v>
      </c>
      <c r="AF47" s="3">
        <f>+IFERROR((AE46*AE47+'Monthly Reserve Generation'!AF46*'Monthly Reserve Generation'!AF47-'Stoping Schedule'!AF46*'Stoping Schedule'!AF47)/AF46,0)</f>
        <v>0</v>
      </c>
      <c r="AG47" s="3">
        <f>+IFERROR((AF46*AF47+'Monthly Reserve Generation'!AG46*'Monthly Reserve Generation'!AG47-'Stoping Schedule'!AG46*'Stoping Schedule'!AG47)/AG46,0)</f>
        <v>0</v>
      </c>
      <c r="AH47" s="3">
        <f>+IFERROR((AG46*AG47+'Monthly Reserve Generation'!AH46*'Monthly Reserve Generation'!AH47-'Stoping Schedule'!AH46*'Stoping Schedule'!AH47)/AH46,0)</f>
        <v>0</v>
      </c>
      <c r="AI47" s="3">
        <f>+IFERROR((AH46*AH47+'Monthly Reserve Generation'!AI46*'Monthly Reserve Generation'!AI47-'Stoping Schedule'!AI46*'Stoping Schedule'!AI47)/AI46,0)</f>
        <v>0</v>
      </c>
      <c r="AJ47" s="3">
        <f>+IFERROR((AI46*AI47+'Monthly Reserve Generation'!AJ46*'Monthly Reserve Generation'!AJ47-'Stoping Schedule'!AJ46*'Stoping Schedule'!AJ47)/AJ46,0)</f>
        <v>0</v>
      </c>
      <c r="AK47" s="3">
        <f>+IFERROR((AJ46*AJ47+'Monthly Reserve Generation'!AK46*'Monthly Reserve Generation'!AK47-'Stoping Schedule'!AK46*'Stoping Schedule'!AK47)/AK46,0)</f>
        <v>0</v>
      </c>
      <c r="AL47" s="3">
        <f>+IFERROR((AK46*AK47+'Monthly Reserve Generation'!AL46*'Monthly Reserve Generation'!AL47-'Stoping Schedule'!AL46*'Stoping Schedule'!AL47)/AL46,0)</f>
        <v>0</v>
      </c>
      <c r="AM47" s="3">
        <f>+IFERROR((AL46*AL47+'Monthly Reserve Generation'!AM46*'Monthly Reserve Generation'!AM47-'Stoping Schedule'!AM46*'Stoping Schedule'!AM47)/AM46,0)</f>
        <v>0</v>
      </c>
      <c r="AN47" s="3">
        <f>+IFERROR((AM46*AM47+'Monthly Reserve Generation'!AN46*'Monthly Reserve Generation'!AN47-'Stoping Schedule'!AN46*'Stoping Schedule'!AN47)/AN46,0)</f>
        <v>0</v>
      </c>
      <c r="AO47" s="3">
        <f>+IFERROR((AN46*AN47+'Monthly Reserve Generation'!AO46*'Monthly Reserve Generation'!AO47-'Stoping Schedule'!AO46*'Stoping Schedule'!AO47)/AO46,0)</f>
        <v>0</v>
      </c>
      <c r="AP47" s="3">
        <f>+IFERROR((AO46*AO47+'Monthly Reserve Generation'!AP46*'Monthly Reserve Generation'!AP47-'Stoping Schedule'!AP46*'Stoping Schedule'!AP47)/AP46,0)</f>
        <v>0</v>
      </c>
      <c r="AQ47" s="3">
        <f>+IFERROR((AP46*AP47+'Monthly Reserve Generation'!AQ46*'Monthly Reserve Generation'!AQ47-'Stoping Schedule'!AQ46*'Stoping Schedule'!AQ47)/AQ46,0)</f>
        <v>0</v>
      </c>
      <c r="AR47" s="3">
        <f>+IFERROR((AQ46*AQ47+'Monthly Reserve Generation'!AR46*'Monthly Reserve Generation'!AR47-'Stoping Schedule'!AR46*'Stoping Schedule'!AR47)/AR46,0)</f>
        <v>0</v>
      </c>
      <c r="AS47" s="3">
        <f>+IFERROR((AR46*AR47+'Monthly Reserve Generation'!AS46*'Monthly Reserve Generation'!AS47-'Stoping Schedule'!AS46*'Stoping Schedule'!AS47)/AS46,0)</f>
        <v>0</v>
      </c>
      <c r="AT47" s="3">
        <f>+IFERROR((AS46*AS47+'Monthly Reserve Generation'!AT46*'Monthly Reserve Generation'!AT47-'Stoping Schedule'!AT46*'Stoping Schedule'!AT47)/AT46,0)</f>
        <v>0</v>
      </c>
      <c r="AU47" s="3">
        <f>+IFERROR((AT46*AT47+'Monthly Reserve Generation'!AU46*'Monthly Reserve Generation'!AU47-'Stoping Schedule'!AU46*'Stoping Schedule'!AU47)/AU46,0)</f>
        <v>0</v>
      </c>
      <c r="AV47" s="3">
        <f>+IFERROR((AU46*AU47+'Monthly Reserve Generation'!AV46*'Monthly Reserve Generation'!AV47-'Stoping Schedule'!AV46*'Stoping Schedule'!AV47)/AV46,0)</f>
        <v>0</v>
      </c>
      <c r="AW47" s="3">
        <f>+IFERROR((AV46*AV47+'Monthly Reserve Generation'!AW46*'Monthly Reserve Generation'!AW47-'Stoping Schedule'!AW46*'Stoping Schedule'!AW47)/AW46,0)</f>
        <v>0</v>
      </c>
      <c r="AX47" s="3">
        <f>+IFERROR((AW46*AW47+'Monthly Reserve Generation'!AX46*'Monthly Reserve Generation'!AX47-'Stoping Schedule'!AX46*'Stoping Schedule'!AX47)/AX46,0)</f>
        <v>0</v>
      </c>
      <c r="AY47" s="3">
        <f>+IFERROR((AX46*AX47+'Monthly Reserve Generation'!AY46*'Monthly Reserve Generation'!AY47-'Stoping Schedule'!AY46*'Stoping Schedule'!AY47)/AY46,0)</f>
        <v>0</v>
      </c>
      <c r="AZ47" s="3">
        <f>+IFERROR((AY46*AY47+'Monthly Reserve Generation'!AZ46*'Monthly Reserve Generation'!AZ47-'Stoping Schedule'!AZ46*'Stoping Schedule'!AZ47)/AZ46,0)</f>
        <v>0</v>
      </c>
      <c r="BA47" s="3">
        <f>+IFERROR((AZ46*AZ47+'Monthly Reserve Generation'!BA46*'Monthly Reserve Generation'!BA47-'Stoping Schedule'!BA46*'Stoping Schedule'!BA47)/BA46,0)</f>
        <v>0</v>
      </c>
      <c r="BB47" s="3">
        <f>+IFERROR((BA46*BA47+'Monthly Reserve Generation'!BB46*'Monthly Reserve Generation'!BB47-'Stoping Schedule'!BB46*'Stoping Schedule'!BB47)/BB46,0)</f>
        <v>0</v>
      </c>
      <c r="BC47" s="3">
        <f>+IFERROR((BB46*BB47+'Monthly Reserve Generation'!BC46*'Monthly Reserve Generation'!BC47-'Stoping Schedule'!BC46*'Stoping Schedule'!BC47)/BC46,0)</f>
        <v>0</v>
      </c>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row>
    <row r="48" spans="1:123" hidden="1" outlineLevel="1" x14ac:dyDescent="0.3">
      <c r="A48" t="s">
        <v>167</v>
      </c>
      <c r="B48" t="s">
        <v>177</v>
      </c>
      <c r="C48" t="s">
        <v>3</v>
      </c>
      <c r="D48" s="3">
        <f>+'Monthly Reserve Generation'!D48-'Stoping Schedule'!D48</f>
        <v>-1897</v>
      </c>
      <c r="E48" s="3">
        <f>IF((D48+'Monthly Reserve Generation'!E48-'Stoping Schedule'!E48)&gt;1,(D48+'Monthly Reserve Generation'!E48-'Stoping Schedule'!E48),0)</f>
        <v>0</v>
      </c>
      <c r="F48" s="3">
        <f>IF((E48+'Monthly Reserve Generation'!F48-'Stoping Schedule'!F48)&gt;1,(E48+'Monthly Reserve Generation'!F48-'Stoping Schedule'!F48),0)</f>
        <v>0</v>
      </c>
      <c r="G48" s="3">
        <f>IF((F48+'Monthly Reserve Generation'!G48-'Stoping Schedule'!G48)&gt;1,(F48+'Monthly Reserve Generation'!G48-'Stoping Schedule'!G48),0)</f>
        <v>0</v>
      </c>
      <c r="H48" s="3">
        <f>IF((G48+'Monthly Reserve Generation'!H48-'Stoping Schedule'!H48)&gt;1,(G48+'Monthly Reserve Generation'!H48-'Stoping Schedule'!H48),0)</f>
        <v>0</v>
      </c>
      <c r="I48" s="3">
        <f>IF((H48+'Monthly Reserve Generation'!I48-'Stoping Schedule'!I48)&gt;1,(H48+'Monthly Reserve Generation'!I48-'Stoping Schedule'!I48),0)</f>
        <v>0</v>
      </c>
      <c r="J48" s="3">
        <f>IF((I48+'Monthly Reserve Generation'!J48-'Stoping Schedule'!J48)&gt;1,(I48+'Monthly Reserve Generation'!J48-'Stoping Schedule'!J48),0)</f>
        <v>0</v>
      </c>
      <c r="K48" s="3">
        <f>IF((J48+'Monthly Reserve Generation'!K48-'Stoping Schedule'!K48)&gt;1,(J48+'Monthly Reserve Generation'!K48-'Stoping Schedule'!K48),0)</f>
        <v>0</v>
      </c>
      <c r="L48" s="3">
        <f>IF((K48+'Monthly Reserve Generation'!L48-'Stoping Schedule'!L48)&gt;1,(K48+'Monthly Reserve Generation'!L48-'Stoping Schedule'!L48),0)</f>
        <v>0</v>
      </c>
      <c r="M48" s="3">
        <f>IF((L48+'Monthly Reserve Generation'!M48-'Stoping Schedule'!M48)&gt;1,(L48+'Monthly Reserve Generation'!M48-'Stoping Schedule'!M48),0)</f>
        <v>0</v>
      </c>
      <c r="N48" s="3">
        <f>IF((M48+'Monthly Reserve Generation'!N48-'Stoping Schedule'!N48)&gt;1,(M48+'Monthly Reserve Generation'!N48-'Stoping Schedule'!N48),0)</f>
        <v>0</v>
      </c>
      <c r="O48" s="3">
        <f>IF((N48+'Monthly Reserve Generation'!O48-'Stoping Schedule'!O48)&gt;1,(N48+'Monthly Reserve Generation'!O48-'Stoping Schedule'!O48),0)</f>
        <v>0</v>
      </c>
      <c r="P48" s="3">
        <f>IF((O48+'Monthly Reserve Generation'!P48-'Stoping Schedule'!P48)&gt;1,(O48+'Monthly Reserve Generation'!P48-'Stoping Schedule'!P48),0)</f>
        <v>0</v>
      </c>
      <c r="Q48" s="3">
        <f>IF((P48+'Monthly Reserve Generation'!Q48-'Stoping Schedule'!Q48)&gt;1,(P48+'Monthly Reserve Generation'!Q48-'Stoping Schedule'!Q48),0)</f>
        <v>0</v>
      </c>
      <c r="R48" s="3">
        <f>IF((Q48+'Monthly Reserve Generation'!R48-'Stoping Schedule'!R48)&gt;1,(Q48+'Monthly Reserve Generation'!R48-'Stoping Schedule'!R48),0)</f>
        <v>0</v>
      </c>
      <c r="S48" s="3">
        <f>IF((R48+'Monthly Reserve Generation'!S48-'Stoping Schedule'!S48)&gt;1,(R48+'Monthly Reserve Generation'!S48-'Stoping Schedule'!S48),0)</f>
        <v>0</v>
      </c>
      <c r="T48" s="3">
        <f>IF((S48+'Monthly Reserve Generation'!T48-'Stoping Schedule'!T48)&gt;1,(S48+'Monthly Reserve Generation'!T48-'Stoping Schedule'!T48),0)</f>
        <v>0</v>
      </c>
      <c r="U48" s="3">
        <f>IF((T48+'Monthly Reserve Generation'!U48-'Stoping Schedule'!U48)&gt;1,(T48+'Monthly Reserve Generation'!U48-'Stoping Schedule'!U48),0)</f>
        <v>0</v>
      </c>
      <c r="V48" s="3">
        <f>IF((U48+'Monthly Reserve Generation'!V48-'Stoping Schedule'!V48)&gt;1,(U48+'Monthly Reserve Generation'!V48-'Stoping Schedule'!V48),0)</f>
        <v>0</v>
      </c>
      <c r="W48" s="3">
        <f>IF((V48+'Monthly Reserve Generation'!W48-'Stoping Schedule'!W48)&gt;1,(V48+'Monthly Reserve Generation'!W48-'Stoping Schedule'!W48),0)</f>
        <v>0</v>
      </c>
      <c r="X48" s="3">
        <f>IF((W48+'Monthly Reserve Generation'!X48-'Stoping Schedule'!X48)&gt;1,(W48+'Monthly Reserve Generation'!X48-'Stoping Schedule'!X48),0)</f>
        <v>0</v>
      </c>
      <c r="Y48" s="3">
        <f>IF((X48+'Monthly Reserve Generation'!Y48-'Stoping Schedule'!Y48)&gt;1,(X48+'Monthly Reserve Generation'!Y48-'Stoping Schedule'!Y48),0)</f>
        <v>0</v>
      </c>
      <c r="Z48" s="3">
        <f>IF((Y48+'Monthly Reserve Generation'!Z48-'Stoping Schedule'!Z48)&gt;1,(Y48+'Monthly Reserve Generation'!Z48-'Stoping Schedule'!Z48),0)</f>
        <v>0</v>
      </c>
      <c r="AA48" s="3">
        <f>IF((Z48+'Monthly Reserve Generation'!AA48-'Stoping Schedule'!AA48)&gt;1,(Z48+'Monthly Reserve Generation'!AA48-'Stoping Schedule'!AA48),0)</f>
        <v>0</v>
      </c>
      <c r="AB48" s="3">
        <f>IF((AA48+'Monthly Reserve Generation'!AB48-'Stoping Schedule'!AB48)&gt;1,(AA48+'Monthly Reserve Generation'!AB48-'Stoping Schedule'!AB48),0)</f>
        <v>0</v>
      </c>
      <c r="AC48" s="3">
        <f>IF((AB48+'Monthly Reserve Generation'!AC48-'Stoping Schedule'!AC48)&gt;1,(AB48+'Monthly Reserve Generation'!AC48-'Stoping Schedule'!AC48),0)</f>
        <v>0</v>
      </c>
      <c r="AD48" s="3">
        <f>IF((AC48+'Monthly Reserve Generation'!AD48-'Stoping Schedule'!AD48)&gt;1,(AC48+'Monthly Reserve Generation'!AD48-'Stoping Schedule'!AD48),0)</f>
        <v>0</v>
      </c>
      <c r="AE48" s="3">
        <f>IF((AD48+'Monthly Reserve Generation'!AE48-'Stoping Schedule'!AE48)&gt;1,(AD48+'Monthly Reserve Generation'!AE48-'Stoping Schedule'!AE48),0)</f>
        <v>0</v>
      </c>
      <c r="AF48" s="3">
        <f>IF((AE48+'Monthly Reserve Generation'!AF48-'Stoping Schedule'!AF48)&gt;1,(AE48+'Monthly Reserve Generation'!AF48-'Stoping Schedule'!AF48),0)</f>
        <v>0</v>
      </c>
      <c r="AG48" s="3">
        <f>IF((AF48+'Monthly Reserve Generation'!AG48-'Stoping Schedule'!AG48)&gt;1,(AF48+'Monthly Reserve Generation'!AG48-'Stoping Schedule'!AG48),0)</f>
        <v>0</v>
      </c>
      <c r="AH48" s="3">
        <f>IF((AG48+'Monthly Reserve Generation'!AH48-'Stoping Schedule'!AH48)&gt;1,(AG48+'Monthly Reserve Generation'!AH48-'Stoping Schedule'!AH48),0)</f>
        <v>0</v>
      </c>
      <c r="AI48" s="3">
        <f>IF((AH48+'Monthly Reserve Generation'!AI48-'Stoping Schedule'!AI48)&gt;1,(AH48+'Monthly Reserve Generation'!AI48-'Stoping Schedule'!AI48),0)</f>
        <v>0</v>
      </c>
      <c r="AJ48" s="3">
        <f>IF((AI48+'Monthly Reserve Generation'!AJ48-'Stoping Schedule'!AJ48)&gt;1,(AI48+'Monthly Reserve Generation'!AJ48-'Stoping Schedule'!AJ48),0)</f>
        <v>0</v>
      </c>
      <c r="AK48" s="3">
        <f>IF((AJ48+'Monthly Reserve Generation'!AK48-'Stoping Schedule'!AK48)&gt;1,(AJ48+'Monthly Reserve Generation'!AK48-'Stoping Schedule'!AK48),0)</f>
        <v>0</v>
      </c>
      <c r="AL48" s="3">
        <f>IF((AK48+'Monthly Reserve Generation'!AL48-'Stoping Schedule'!AL48)&gt;1,(AK48+'Monthly Reserve Generation'!AL48-'Stoping Schedule'!AL48),0)</f>
        <v>0</v>
      </c>
      <c r="AM48" s="3">
        <f>IF((AL48+'Monthly Reserve Generation'!AM48-'Stoping Schedule'!AM48)&gt;1,(AL48+'Monthly Reserve Generation'!AM48-'Stoping Schedule'!AM48),0)</f>
        <v>0</v>
      </c>
      <c r="AN48" s="3">
        <f>IF((AM48+'Monthly Reserve Generation'!AN48-'Stoping Schedule'!AN48)&gt;1,(AM48+'Monthly Reserve Generation'!AN48-'Stoping Schedule'!AN48),0)</f>
        <v>0</v>
      </c>
      <c r="AO48" s="3">
        <f>IF((AN48+'Monthly Reserve Generation'!AO48-'Stoping Schedule'!AO48)&gt;1,(AN48+'Monthly Reserve Generation'!AO48-'Stoping Schedule'!AO48),0)</f>
        <v>0</v>
      </c>
      <c r="AP48" s="3">
        <f>IF((AO48+'Monthly Reserve Generation'!AP48-'Stoping Schedule'!AP48)&gt;1,(AO48+'Monthly Reserve Generation'!AP48-'Stoping Schedule'!AP48),0)</f>
        <v>0</v>
      </c>
      <c r="AQ48" s="3">
        <f>IF((AP48+'Monthly Reserve Generation'!AQ48-'Stoping Schedule'!AQ48)&gt;1,(AP48+'Monthly Reserve Generation'!AQ48-'Stoping Schedule'!AQ48),0)</f>
        <v>0</v>
      </c>
      <c r="AR48" s="3">
        <f>IF((AQ48+'Monthly Reserve Generation'!AR48-'Stoping Schedule'!AR48)&gt;1,(AQ48+'Monthly Reserve Generation'!AR48-'Stoping Schedule'!AR48),0)</f>
        <v>0</v>
      </c>
      <c r="AS48" s="3">
        <f>IF((AR48+'Monthly Reserve Generation'!AS48-'Stoping Schedule'!AS48)&gt;1,(AR48+'Monthly Reserve Generation'!AS48-'Stoping Schedule'!AS48),0)</f>
        <v>0</v>
      </c>
      <c r="AT48" s="3">
        <f>IF((AS48+'Monthly Reserve Generation'!AT48-'Stoping Schedule'!AT48)&gt;1,(AS48+'Monthly Reserve Generation'!AT48-'Stoping Schedule'!AT48),0)</f>
        <v>0</v>
      </c>
      <c r="AU48" s="3">
        <f>IF((AT48+'Monthly Reserve Generation'!AU48-'Stoping Schedule'!AU48)&gt;1,(AT48+'Monthly Reserve Generation'!AU48-'Stoping Schedule'!AU48),0)</f>
        <v>0</v>
      </c>
      <c r="AV48" s="3">
        <f>IF((AU48+'Monthly Reserve Generation'!AV48-'Stoping Schedule'!AV48)&gt;1,(AU48+'Monthly Reserve Generation'!AV48-'Stoping Schedule'!AV48),0)</f>
        <v>0</v>
      </c>
      <c r="AW48" s="3">
        <f>IF((AV48+'Monthly Reserve Generation'!AW48-'Stoping Schedule'!AW48)&gt;1,(AV48+'Monthly Reserve Generation'!AW48-'Stoping Schedule'!AW48),0)</f>
        <v>0</v>
      </c>
      <c r="AX48" s="3">
        <f>IF((AW48+'Monthly Reserve Generation'!AX48-'Stoping Schedule'!AX48)&gt;1,(AW48+'Monthly Reserve Generation'!AX48-'Stoping Schedule'!AX48),0)</f>
        <v>0</v>
      </c>
      <c r="AY48" s="3">
        <f>IF((AX48+'Monthly Reserve Generation'!AY48-'Stoping Schedule'!AY48)&gt;1,(AX48+'Monthly Reserve Generation'!AY48-'Stoping Schedule'!AY48),0)</f>
        <v>0</v>
      </c>
      <c r="AZ48" s="3">
        <f>IF((AY48+'Monthly Reserve Generation'!AZ48-'Stoping Schedule'!AZ48)&gt;1,(AY48+'Monthly Reserve Generation'!AZ48-'Stoping Schedule'!AZ48),0)</f>
        <v>0</v>
      </c>
      <c r="BA48" s="3">
        <f>IF((AZ48+'Monthly Reserve Generation'!BA48-'Stoping Schedule'!BA48)&gt;1,(AZ48+'Monthly Reserve Generation'!BA48-'Stoping Schedule'!BA48),0)</f>
        <v>0</v>
      </c>
      <c r="BB48" s="3">
        <f>IF((BA48+'Monthly Reserve Generation'!BB48-'Stoping Schedule'!BB48)&gt;1,(BA48+'Monthly Reserve Generation'!BB48-'Stoping Schedule'!BB48),0)</f>
        <v>0</v>
      </c>
      <c r="BC48" s="3">
        <f>IF((BB48+'Monthly Reserve Generation'!BC48-'Stoping Schedule'!BC48)&gt;1,(BB48+'Monthly Reserve Generation'!BC48-'Stoping Schedule'!BC48),0)</f>
        <v>0</v>
      </c>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row>
    <row r="49" spans="1:123" hidden="1" outlineLevel="1" x14ac:dyDescent="0.3">
      <c r="A49" t="s">
        <v>167</v>
      </c>
      <c r="B49" t="s">
        <v>177</v>
      </c>
      <c r="C49" t="s">
        <v>4</v>
      </c>
      <c r="D49" s="3">
        <f>+IFERROR(('Monthly Reserve Generation'!D48*'Monthly Reserve Generation'!D49-'Stoping Schedule'!D48*'Stoping Schedule'!D49)/D48,0)</f>
        <v>1.22</v>
      </c>
      <c r="E49" s="3">
        <f>+IFERROR((D48*D49+'Monthly Reserve Generation'!E48*'Monthly Reserve Generation'!E49-'Stoping Schedule'!E48*'Stoping Schedule'!E49)/E48,0)</f>
        <v>0</v>
      </c>
      <c r="F49" s="3">
        <f>+IFERROR((E48*E49+'Monthly Reserve Generation'!F48*'Monthly Reserve Generation'!F49-'Stoping Schedule'!F48*'Stoping Schedule'!F49)/F48,0)</f>
        <v>0</v>
      </c>
      <c r="G49" s="3">
        <f>+IFERROR((F48*F49+'Monthly Reserve Generation'!G48*'Monthly Reserve Generation'!G49-'Stoping Schedule'!G48*'Stoping Schedule'!G49)/G48,0)</f>
        <v>0</v>
      </c>
      <c r="H49" s="3">
        <f>+IFERROR((G48*G49+'Monthly Reserve Generation'!H48*'Monthly Reserve Generation'!H49-'Stoping Schedule'!H48*'Stoping Schedule'!H49)/H48,0)</f>
        <v>0</v>
      </c>
      <c r="I49" s="3">
        <f>+IFERROR((H48*H49+'Monthly Reserve Generation'!I48*'Monthly Reserve Generation'!I49-'Stoping Schedule'!I48*'Stoping Schedule'!I49)/I48,0)</f>
        <v>0</v>
      </c>
      <c r="J49" s="3">
        <f>+IFERROR((I48*I49+'Monthly Reserve Generation'!J48*'Monthly Reserve Generation'!J49-'Stoping Schedule'!J48*'Stoping Schedule'!J49)/J48,0)</f>
        <v>0</v>
      </c>
      <c r="K49" s="3">
        <f>+IFERROR((J48*J49+'Monthly Reserve Generation'!K48*'Monthly Reserve Generation'!K49-'Stoping Schedule'!K48*'Stoping Schedule'!K49)/K48,0)</f>
        <v>0</v>
      </c>
      <c r="L49" s="3">
        <f>+IFERROR((K48*K49+'Monthly Reserve Generation'!L48*'Monthly Reserve Generation'!L49-'Stoping Schedule'!L48*'Stoping Schedule'!L49)/L48,0)</f>
        <v>0</v>
      </c>
      <c r="M49" s="3">
        <f>+IFERROR((L48*L49+'Monthly Reserve Generation'!M48*'Monthly Reserve Generation'!M49-'Stoping Schedule'!M48*'Stoping Schedule'!M49)/M48,0)</f>
        <v>0</v>
      </c>
      <c r="N49" s="3">
        <f>+IFERROR((M48*M49+'Monthly Reserve Generation'!N48*'Monthly Reserve Generation'!N49-'Stoping Schedule'!N48*'Stoping Schedule'!N49)/N48,0)</f>
        <v>0</v>
      </c>
      <c r="O49" s="3">
        <f>+IFERROR((N48*N49+'Monthly Reserve Generation'!O48*'Monthly Reserve Generation'!O49-'Stoping Schedule'!O48*'Stoping Schedule'!O49)/O48,0)</f>
        <v>0</v>
      </c>
      <c r="P49" s="3">
        <f>+IFERROR((O48*O49+'Monthly Reserve Generation'!P48*'Monthly Reserve Generation'!P49-'Stoping Schedule'!P48*'Stoping Schedule'!P49)/P48,0)</f>
        <v>0</v>
      </c>
      <c r="Q49" s="3">
        <f>+IFERROR((P48*P49+'Monthly Reserve Generation'!Q48*'Monthly Reserve Generation'!Q49-'Stoping Schedule'!Q48*'Stoping Schedule'!Q49)/Q48,0)</f>
        <v>0</v>
      </c>
      <c r="R49" s="3">
        <f>+IFERROR((Q48*Q49+'Monthly Reserve Generation'!R48*'Monthly Reserve Generation'!R49-'Stoping Schedule'!R48*'Stoping Schedule'!R49)/R48,0)</f>
        <v>0</v>
      </c>
      <c r="S49" s="3">
        <f>+IFERROR((R48*R49+'Monthly Reserve Generation'!S48*'Monthly Reserve Generation'!S49-'Stoping Schedule'!S48*'Stoping Schedule'!S49)/S48,0)</f>
        <v>0</v>
      </c>
      <c r="T49" s="3">
        <f>+IFERROR((S48*S49+'Monthly Reserve Generation'!T48*'Monthly Reserve Generation'!T49-'Stoping Schedule'!T48*'Stoping Schedule'!T49)/T48,0)</f>
        <v>0</v>
      </c>
      <c r="U49" s="3">
        <f>+IFERROR((T48*T49+'Monthly Reserve Generation'!U48*'Monthly Reserve Generation'!U49-'Stoping Schedule'!U48*'Stoping Schedule'!U49)/U48,0)</f>
        <v>0</v>
      </c>
      <c r="V49" s="3">
        <f>+IFERROR((U48*U49+'Monthly Reserve Generation'!V48*'Monthly Reserve Generation'!V49-'Stoping Schedule'!V48*'Stoping Schedule'!V49)/V48,0)</f>
        <v>0</v>
      </c>
      <c r="W49" s="3">
        <f>+IFERROR((V48*V49+'Monthly Reserve Generation'!W48*'Monthly Reserve Generation'!W49-'Stoping Schedule'!W48*'Stoping Schedule'!W49)/W48,0)</f>
        <v>0</v>
      </c>
      <c r="X49" s="3">
        <f>+IFERROR((W48*W49+'Monthly Reserve Generation'!X48*'Monthly Reserve Generation'!X49-'Stoping Schedule'!X48*'Stoping Schedule'!X49)/X48,0)</f>
        <v>0</v>
      </c>
      <c r="Y49" s="3">
        <f>+IFERROR((X48*X49+'Monthly Reserve Generation'!Y48*'Monthly Reserve Generation'!Y49-'Stoping Schedule'!Y48*'Stoping Schedule'!Y49)/Y48,0)</f>
        <v>0</v>
      </c>
      <c r="Z49" s="3">
        <f>+IFERROR((Y48*Y49+'Monthly Reserve Generation'!Z48*'Monthly Reserve Generation'!Z49-'Stoping Schedule'!Z48*'Stoping Schedule'!Z49)/Z48,0)</f>
        <v>0</v>
      </c>
      <c r="AA49" s="3">
        <f>+IFERROR((Z48*Z49+'Monthly Reserve Generation'!AA48*'Monthly Reserve Generation'!AA49-'Stoping Schedule'!AA48*'Stoping Schedule'!AA49)/AA48,0)</f>
        <v>0</v>
      </c>
      <c r="AB49" s="3">
        <f>+IFERROR((AA48*AA49+'Monthly Reserve Generation'!AB48*'Monthly Reserve Generation'!AB49-'Stoping Schedule'!AB48*'Stoping Schedule'!AB49)/AB48,0)</f>
        <v>0</v>
      </c>
      <c r="AC49" s="3">
        <f>+IFERROR((AB48*AB49+'Monthly Reserve Generation'!AC48*'Monthly Reserve Generation'!AC49-'Stoping Schedule'!AC48*'Stoping Schedule'!AC49)/AC48,0)</f>
        <v>0</v>
      </c>
      <c r="AD49" s="3">
        <f>+IFERROR((AC48*AC49+'Monthly Reserve Generation'!AD48*'Monthly Reserve Generation'!AD49-'Stoping Schedule'!AD48*'Stoping Schedule'!AD49)/AD48,0)</f>
        <v>0</v>
      </c>
      <c r="AE49" s="3">
        <f>+IFERROR((AD48*AD49+'Monthly Reserve Generation'!AE48*'Monthly Reserve Generation'!AE49-'Stoping Schedule'!AE48*'Stoping Schedule'!AE49)/AE48,0)</f>
        <v>0</v>
      </c>
      <c r="AF49" s="3">
        <f>+IFERROR((AE48*AE49+'Monthly Reserve Generation'!AF48*'Monthly Reserve Generation'!AF49-'Stoping Schedule'!AF48*'Stoping Schedule'!AF49)/AF48,0)</f>
        <v>0</v>
      </c>
      <c r="AG49" s="3">
        <f>+IFERROR((AF48*AF49+'Monthly Reserve Generation'!AG48*'Monthly Reserve Generation'!AG49-'Stoping Schedule'!AG48*'Stoping Schedule'!AG49)/AG48,0)</f>
        <v>0</v>
      </c>
      <c r="AH49" s="3">
        <f>+IFERROR((AG48*AG49+'Monthly Reserve Generation'!AH48*'Monthly Reserve Generation'!AH49-'Stoping Schedule'!AH48*'Stoping Schedule'!AH49)/AH48,0)</f>
        <v>0</v>
      </c>
      <c r="AI49" s="3">
        <f>+IFERROR((AH48*AH49+'Monthly Reserve Generation'!AI48*'Monthly Reserve Generation'!AI49-'Stoping Schedule'!AI48*'Stoping Schedule'!AI49)/AI48,0)</f>
        <v>0</v>
      </c>
      <c r="AJ49" s="3">
        <f>+IFERROR((AI48*AI49+'Monthly Reserve Generation'!AJ48*'Monthly Reserve Generation'!AJ49-'Stoping Schedule'!AJ48*'Stoping Schedule'!AJ49)/AJ48,0)</f>
        <v>0</v>
      </c>
      <c r="AK49" s="3">
        <f>+IFERROR((AJ48*AJ49+'Monthly Reserve Generation'!AK48*'Monthly Reserve Generation'!AK49-'Stoping Schedule'!AK48*'Stoping Schedule'!AK49)/AK48,0)</f>
        <v>0</v>
      </c>
      <c r="AL49" s="3">
        <f>+IFERROR((AK48*AK49+'Monthly Reserve Generation'!AL48*'Monthly Reserve Generation'!AL49-'Stoping Schedule'!AL48*'Stoping Schedule'!AL49)/AL48,0)</f>
        <v>0</v>
      </c>
      <c r="AM49" s="3">
        <f>+IFERROR((AL48*AL49+'Monthly Reserve Generation'!AM48*'Monthly Reserve Generation'!AM49-'Stoping Schedule'!AM48*'Stoping Schedule'!AM49)/AM48,0)</f>
        <v>0</v>
      </c>
      <c r="AN49" s="3">
        <f>+IFERROR((AM48*AM49+'Monthly Reserve Generation'!AN48*'Monthly Reserve Generation'!AN49-'Stoping Schedule'!AN48*'Stoping Schedule'!AN49)/AN48,0)</f>
        <v>0</v>
      </c>
      <c r="AO49" s="3">
        <f>+IFERROR((AN48*AN49+'Monthly Reserve Generation'!AO48*'Monthly Reserve Generation'!AO49-'Stoping Schedule'!AO48*'Stoping Schedule'!AO49)/AO48,0)</f>
        <v>0</v>
      </c>
      <c r="AP49" s="3">
        <f>+IFERROR((AO48*AO49+'Monthly Reserve Generation'!AP48*'Monthly Reserve Generation'!AP49-'Stoping Schedule'!AP48*'Stoping Schedule'!AP49)/AP48,0)</f>
        <v>0</v>
      </c>
      <c r="AQ49" s="3">
        <f>+IFERROR((AP48*AP49+'Monthly Reserve Generation'!AQ48*'Monthly Reserve Generation'!AQ49-'Stoping Schedule'!AQ48*'Stoping Schedule'!AQ49)/AQ48,0)</f>
        <v>0</v>
      </c>
      <c r="AR49" s="3">
        <f>+IFERROR((AQ48*AQ49+'Monthly Reserve Generation'!AR48*'Monthly Reserve Generation'!AR49-'Stoping Schedule'!AR48*'Stoping Schedule'!AR49)/AR48,0)</f>
        <v>0</v>
      </c>
      <c r="AS49" s="3">
        <f>+IFERROR((AR48*AR49+'Monthly Reserve Generation'!AS48*'Monthly Reserve Generation'!AS49-'Stoping Schedule'!AS48*'Stoping Schedule'!AS49)/AS48,0)</f>
        <v>0</v>
      </c>
      <c r="AT49" s="3">
        <f>+IFERROR((AS48*AS49+'Monthly Reserve Generation'!AT48*'Monthly Reserve Generation'!AT49-'Stoping Schedule'!AT48*'Stoping Schedule'!AT49)/AT48,0)</f>
        <v>0</v>
      </c>
      <c r="AU49" s="3">
        <f>+IFERROR((AT48*AT49+'Monthly Reserve Generation'!AU48*'Monthly Reserve Generation'!AU49-'Stoping Schedule'!AU48*'Stoping Schedule'!AU49)/AU48,0)</f>
        <v>0</v>
      </c>
      <c r="AV49" s="3">
        <f>+IFERROR((AU48*AU49+'Monthly Reserve Generation'!AV48*'Monthly Reserve Generation'!AV49-'Stoping Schedule'!AV48*'Stoping Schedule'!AV49)/AV48,0)</f>
        <v>0</v>
      </c>
      <c r="AW49" s="3">
        <f>+IFERROR((AV48*AV49+'Monthly Reserve Generation'!AW48*'Monthly Reserve Generation'!AW49-'Stoping Schedule'!AW48*'Stoping Schedule'!AW49)/AW48,0)</f>
        <v>0</v>
      </c>
      <c r="AX49" s="3">
        <f>+IFERROR((AW48*AW49+'Monthly Reserve Generation'!AX48*'Monthly Reserve Generation'!AX49-'Stoping Schedule'!AX48*'Stoping Schedule'!AX49)/AX48,0)</f>
        <v>0</v>
      </c>
      <c r="AY49" s="3">
        <f>+IFERROR((AX48*AX49+'Monthly Reserve Generation'!AY48*'Monthly Reserve Generation'!AY49-'Stoping Schedule'!AY48*'Stoping Schedule'!AY49)/AY48,0)</f>
        <v>0</v>
      </c>
      <c r="AZ49" s="3">
        <f>+IFERROR((AY48*AY49+'Monthly Reserve Generation'!AZ48*'Monthly Reserve Generation'!AZ49-'Stoping Schedule'!AZ48*'Stoping Schedule'!AZ49)/AZ48,0)</f>
        <v>0</v>
      </c>
      <c r="BA49" s="3">
        <f>+IFERROR((AZ48*AZ49+'Monthly Reserve Generation'!BA48*'Monthly Reserve Generation'!BA49-'Stoping Schedule'!BA48*'Stoping Schedule'!BA49)/BA48,0)</f>
        <v>0</v>
      </c>
      <c r="BB49" s="3">
        <f>+IFERROR((BA48*BA49+'Monthly Reserve Generation'!BB48*'Monthly Reserve Generation'!BB49-'Stoping Schedule'!BB48*'Stoping Schedule'!BB49)/BB48,0)</f>
        <v>0</v>
      </c>
      <c r="BC49" s="3">
        <f>+IFERROR((BB48*BB49+'Monthly Reserve Generation'!BC48*'Monthly Reserve Generation'!BC49-'Stoping Schedule'!BC48*'Stoping Schedule'!BC49)/BC48,0)</f>
        <v>0</v>
      </c>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row>
    <row r="50" spans="1:123" hidden="1" outlineLevel="1" x14ac:dyDescent="0.3">
      <c r="A50" t="s">
        <v>167</v>
      </c>
      <c r="B50" t="s">
        <v>178</v>
      </c>
      <c r="C50" t="s">
        <v>3</v>
      </c>
      <c r="D50" s="3">
        <f>+'Monthly Reserve Generation'!D50-'Stoping Schedule'!D50</f>
        <v>-1872</v>
      </c>
      <c r="E50" s="3">
        <f>IF((D50+'Monthly Reserve Generation'!E50-'Stoping Schedule'!E50)&gt;1,(D50+'Monthly Reserve Generation'!E50-'Stoping Schedule'!E50),0)</f>
        <v>0</v>
      </c>
      <c r="F50" s="3">
        <f>IF((E50+'Monthly Reserve Generation'!F50-'Stoping Schedule'!F50)&gt;1,(E50+'Monthly Reserve Generation'!F50-'Stoping Schedule'!F50),0)</f>
        <v>0</v>
      </c>
      <c r="G50" s="3">
        <f>IF((F50+'Monthly Reserve Generation'!G50-'Stoping Schedule'!G50)&gt;1,(F50+'Monthly Reserve Generation'!G50-'Stoping Schedule'!G50),0)</f>
        <v>0</v>
      </c>
      <c r="H50" s="3">
        <f>IF((G50+'Monthly Reserve Generation'!H50-'Stoping Schedule'!H50)&gt;1,(G50+'Monthly Reserve Generation'!H50-'Stoping Schedule'!H50),0)</f>
        <v>0</v>
      </c>
      <c r="I50" s="3">
        <f>IF((H50+'Monthly Reserve Generation'!I50-'Stoping Schedule'!I50)&gt;1,(H50+'Monthly Reserve Generation'!I50-'Stoping Schedule'!I50),0)</f>
        <v>0</v>
      </c>
      <c r="J50" s="3">
        <f>IF((I50+'Monthly Reserve Generation'!J50-'Stoping Schedule'!J50)&gt;1,(I50+'Monthly Reserve Generation'!J50-'Stoping Schedule'!J50),0)</f>
        <v>0</v>
      </c>
      <c r="K50" s="3">
        <f>IF((J50+'Monthly Reserve Generation'!K50-'Stoping Schedule'!K50)&gt;1,(J50+'Monthly Reserve Generation'!K50-'Stoping Schedule'!K50),0)</f>
        <v>0</v>
      </c>
      <c r="L50" s="3">
        <f>IF((K50+'Monthly Reserve Generation'!L50-'Stoping Schedule'!L50)&gt;1,(K50+'Monthly Reserve Generation'!L50-'Stoping Schedule'!L50),0)</f>
        <v>0</v>
      </c>
      <c r="M50" s="3">
        <f>IF((L50+'Monthly Reserve Generation'!M50-'Stoping Schedule'!M50)&gt;1,(L50+'Monthly Reserve Generation'!M50-'Stoping Schedule'!M50),0)</f>
        <v>0</v>
      </c>
      <c r="N50" s="3">
        <f>IF((M50+'Monthly Reserve Generation'!N50-'Stoping Schedule'!N50)&gt;1,(M50+'Monthly Reserve Generation'!N50-'Stoping Schedule'!N50),0)</f>
        <v>0</v>
      </c>
      <c r="O50" s="3">
        <f>IF((N50+'Monthly Reserve Generation'!O50-'Stoping Schedule'!O50)&gt;1,(N50+'Monthly Reserve Generation'!O50-'Stoping Schedule'!O50),0)</f>
        <v>0</v>
      </c>
      <c r="P50" s="3">
        <f>IF((O50+'Monthly Reserve Generation'!P50-'Stoping Schedule'!P50)&gt;1,(O50+'Monthly Reserve Generation'!P50-'Stoping Schedule'!P50),0)</f>
        <v>0</v>
      </c>
      <c r="Q50" s="3">
        <f>IF((P50+'Monthly Reserve Generation'!Q50-'Stoping Schedule'!Q50)&gt;1,(P50+'Monthly Reserve Generation'!Q50-'Stoping Schedule'!Q50),0)</f>
        <v>0</v>
      </c>
      <c r="R50" s="3">
        <f>IF((Q50+'Monthly Reserve Generation'!R50-'Stoping Schedule'!R50)&gt;1,(Q50+'Monthly Reserve Generation'!R50-'Stoping Schedule'!R50),0)</f>
        <v>0</v>
      </c>
      <c r="S50" s="3">
        <f>IF((R50+'Monthly Reserve Generation'!S50-'Stoping Schedule'!S50)&gt;1,(R50+'Monthly Reserve Generation'!S50-'Stoping Schedule'!S50),0)</f>
        <v>0</v>
      </c>
      <c r="T50" s="3">
        <f>IF((S50+'Monthly Reserve Generation'!T50-'Stoping Schedule'!T50)&gt;1,(S50+'Monthly Reserve Generation'!T50-'Stoping Schedule'!T50),0)</f>
        <v>0</v>
      </c>
      <c r="U50" s="3">
        <f>IF((T50+'Monthly Reserve Generation'!U50-'Stoping Schedule'!U50)&gt;1,(T50+'Monthly Reserve Generation'!U50-'Stoping Schedule'!U50),0)</f>
        <v>0</v>
      </c>
      <c r="V50" s="3">
        <f>IF((U50+'Monthly Reserve Generation'!V50-'Stoping Schedule'!V50)&gt;1,(U50+'Monthly Reserve Generation'!V50-'Stoping Schedule'!V50),0)</f>
        <v>0</v>
      </c>
      <c r="W50" s="3">
        <f>IF((V50+'Monthly Reserve Generation'!W50-'Stoping Schedule'!W50)&gt;1,(V50+'Monthly Reserve Generation'!W50-'Stoping Schedule'!W50),0)</f>
        <v>0</v>
      </c>
      <c r="X50" s="3">
        <f>IF((W50+'Monthly Reserve Generation'!X50-'Stoping Schedule'!X50)&gt;1,(W50+'Monthly Reserve Generation'!X50-'Stoping Schedule'!X50),0)</f>
        <v>0</v>
      </c>
      <c r="Y50" s="3">
        <f>IF((X50+'Monthly Reserve Generation'!Y50-'Stoping Schedule'!Y50)&gt;1,(X50+'Monthly Reserve Generation'!Y50-'Stoping Schedule'!Y50),0)</f>
        <v>0</v>
      </c>
      <c r="Z50" s="3">
        <f>IF((Y50+'Monthly Reserve Generation'!Z50-'Stoping Schedule'!Z50)&gt;1,(Y50+'Monthly Reserve Generation'!Z50-'Stoping Schedule'!Z50),0)</f>
        <v>0</v>
      </c>
      <c r="AA50" s="3">
        <f>IF((Z50+'Monthly Reserve Generation'!AA50-'Stoping Schedule'!AA50)&gt;1,(Z50+'Monthly Reserve Generation'!AA50-'Stoping Schedule'!AA50),0)</f>
        <v>0</v>
      </c>
      <c r="AB50" s="3">
        <f>IF((AA50+'Monthly Reserve Generation'!AB50-'Stoping Schedule'!AB50)&gt;1,(AA50+'Monthly Reserve Generation'!AB50-'Stoping Schedule'!AB50),0)</f>
        <v>0</v>
      </c>
      <c r="AC50" s="3">
        <f>IF((AB50+'Monthly Reserve Generation'!AC50-'Stoping Schedule'!AC50)&gt;1,(AB50+'Monthly Reserve Generation'!AC50-'Stoping Schedule'!AC50),0)</f>
        <v>0</v>
      </c>
      <c r="AD50" s="3">
        <f>IF((AC50+'Monthly Reserve Generation'!AD50-'Stoping Schedule'!AD50)&gt;1,(AC50+'Monthly Reserve Generation'!AD50-'Stoping Schedule'!AD50),0)</f>
        <v>0</v>
      </c>
      <c r="AE50" s="3">
        <f>IF((AD50+'Monthly Reserve Generation'!AE50-'Stoping Schedule'!AE50)&gt;1,(AD50+'Monthly Reserve Generation'!AE50-'Stoping Schedule'!AE50),0)</f>
        <v>0</v>
      </c>
      <c r="AF50" s="3">
        <f>IF((AE50+'Monthly Reserve Generation'!AF50-'Stoping Schedule'!AF50)&gt;1,(AE50+'Monthly Reserve Generation'!AF50-'Stoping Schedule'!AF50),0)</f>
        <v>0</v>
      </c>
      <c r="AG50" s="3">
        <f>IF((AF50+'Monthly Reserve Generation'!AG50-'Stoping Schedule'!AG50)&gt;1,(AF50+'Monthly Reserve Generation'!AG50-'Stoping Schedule'!AG50),0)</f>
        <v>0</v>
      </c>
      <c r="AH50" s="3">
        <f>IF((AG50+'Monthly Reserve Generation'!AH50-'Stoping Schedule'!AH50)&gt;1,(AG50+'Monthly Reserve Generation'!AH50-'Stoping Schedule'!AH50),0)</f>
        <v>0</v>
      </c>
      <c r="AI50" s="3">
        <f>IF((AH50+'Monthly Reserve Generation'!AI50-'Stoping Schedule'!AI50)&gt;1,(AH50+'Monthly Reserve Generation'!AI50-'Stoping Schedule'!AI50),0)</f>
        <v>0</v>
      </c>
      <c r="AJ50" s="3">
        <f>IF((AI50+'Monthly Reserve Generation'!AJ50-'Stoping Schedule'!AJ50)&gt;1,(AI50+'Monthly Reserve Generation'!AJ50-'Stoping Schedule'!AJ50),0)</f>
        <v>0</v>
      </c>
      <c r="AK50" s="3">
        <f>IF((AJ50+'Monthly Reserve Generation'!AK50-'Stoping Schedule'!AK50)&gt;1,(AJ50+'Monthly Reserve Generation'!AK50-'Stoping Schedule'!AK50),0)</f>
        <v>0</v>
      </c>
      <c r="AL50" s="3">
        <f>IF((AK50+'Monthly Reserve Generation'!AL50-'Stoping Schedule'!AL50)&gt;1,(AK50+'Monthly Reserve Generation'!AL50-'Stoping Schedule'!AL50),0)</f>
        <v>0</v>
      </c>
      <c r="AM50" s="3">
        <f>IF((AL50+'Monthly Reserve Generation'!AM50-'Stoping Schedule'!AM50)&gt;1,(AL50+'Monthly Reserve Generation'!AM50-'Stoping Schedule'!AM50),0)</f>
        <v>0</v>
      </c>
      <c r="AN50" s="3">
        <f>IF((AM50+'Monthly Reserve Generation'!AN50-'Stoping Schedule'!AN50)&gt;1,(AM50+'Monthly Reserve Generation'!AN50-'Stoping Schedule'!AN50),0)</f>
        <v>0</v>
      </c>
      <c r="AO50" s="3">
        <f>IF((AN50+'Monthly Reserve Generation'!AO50-'Stoping Schedule'!AO50)&gt;1,(AN50+'Monthly Reserve Generation'!AO50-'Stoping Schedule'!AO50),0)</f>
        <v>0</v>
      </c>
      <c r="AP50" s="3">
        <f>IF((AO50+'Monthly Reserve Generation'!AP50-'Stoping Schedule'!AP50)&gt;1,(AO50+'Monthly Reserve Generation'!AP50-'Stoping Schedule'!AP50),0)</f>
        <v>0</v>
      </c>
      <c r="AQ50" s="3">
        <f>IF((AP50+'Monthly Reserve Generation'!AQ50-'Stoping Schedule'!AQ50)&gt;1,(AP50+'Monthly Reserve Generation'!AQ50-'Stoping Schedule'!AQ50),0)</f>
        <v>0</v>
      </c>
      <c r="AR50" s="3">
        <f>IF((AQ50+'Monthly Reserve Generation'!AR50-'Stoping Schedule'!AR50)&gt;1,(AQ50+'Monthly Reserve Generation'!AR50-'Stoping Schedule'!AR50),0)</f>
        <v>0</v>
      </c>
      <c r="AS50" s="3">
        <f>IF((AR50+'Monthly Reserve Generation'!AS50-'Stoping Schedule'!AS50)&gt;1,(AR50+'Monthly Reserve Generation'!AS50-'Stoping Schedule'!AS50),0)</f>
        <v>0</v>
      </c>
      <c r="AT50" s="3">
        <f>IF((AS50+'Monthly Reserve Generation'!AT50-'Stoping Schedule'!AT50)&gt;1,(AS50+'Monthly Reserve Generation'!AT50-'Stoping Schedule'!AT50),0)</f>
        <v>0</v>
      </c>
      <c r="AU50" s="3">
        <f>IF((AT50+'Monthly Reserve Generation'!AU50-'Stoping Schedule'!AU50)&gt;1,(AT50+'Monthly Reserve Generation'!AU50-'Stoping Schedule'!AU50),0)</f>
        <v>0</v>
      </c>
      <c r="AV50" s="3">
        <f>IF((AU50+'Monthly Reserve Generation'!AV50-'Stoping Schedule'!AV50)&gt;1,(AU50+'Monthly Reserve Generation'!AV50-'Stoping Schedule'!AV50),0)</f>
        <v>0</v>
      </c>
      <c r="AW50" s="3">
        <f>IF((AV50+'Monthly Reserve Generation'!AW50-'Stoping Schedule'!AW50)&gt;1,(AV50+'Monthly Reserve Generation'!AW50-'Stoping Schedule'!AW50),0)</f>
        <v>0</v>
      </c>
      <c r="AX50" s="3">
        <f>IF((AW50+'Monthly Reserve Generation'!AX50-'Stoping Schedule'!AX50)&gt;1,(AW50+'Monthly Reserve Generation'!AX50-'Stoping Schedule'!AX50),0)</f>
        <v>0</v>
      </c>
      <c r="AY50" s="3">
        <f>IF((AX50+'Monthly Reserve Generation'!AY50-'Stoping Schedule'!AY50)&gt;1,(AX50+'Monthly Reserve Generation'!AY50-'Stoping Schedule'!AY50),0)</f>
        <v>0</v>
      </c>
      <c r="AZ50" s="3">
        <f>IF((AY50+'Monthly Reserve Generation'!AZ50-'Stoping Schedule'!AZ50)&gt;1,(AY50+'Monthly Reserve Generation'!AZ50-'Stoping Schedule'!AZ50),0)</f>
        <v>0</v>
      </c>
      <c r="BA50" s="3">
        <f>IF((AZ50+'Monthly Reserve Generation'!BA50-'Stoping Schedule'!BA50)&gt;1,(AZ50+'Monthly Reserve Generation'!BA50-'Stoping Schedule'!BA50),0)</f>
        <v>0</v>
      </c>
      <c r="BB50" s="3">
        <f>IF((BA50+'Monthly Reserve Generation'!BB50-'Stoping Schedule'!BB50)&gt;1,(BA50+'Monthly Reserve Generation'!BB50-'Stoping Schedule'!BB50),0)</f>
        <v>0</v>
      </c>
      <c r="BC50" s="3">
        <f>IF((BB50+'Monthly Reserve Generation'!BC50-'Stoping Schedule'!BC50)&gt;1,(BB50+'Monthly Reserve Generation'!BC50-'Stoping Schedule'!BC50),0)</f>
        <v>0</v>
      </c>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row>
    <row r="51" spans="1:123" hidden="1" outlineLevel="1" x14ac:dyDescent="0.3">
      <c r="A51" t="s">
        <v>167</v>
      </c>
      <c r="B51" t="s">
        <v>178</v>
      </c>
      <c r="C51" t="s">
        <v>4</v>
      </c>
      <c r="D51" s="3">
        <f>+IFERROR(('Monthly Reserve Generation'!D50*'Monthly Reserve Generation'!D51-'Stoping Schedule'!D50*'Stoping Schedule'!D51)/D50,0)</f>
        <v>2.3199999999999998</v>
      </c>
      <c r="E51" s="3">
        <f>+IFERROR((D50*D51+'Monthly Reserve Generation'!E50*'Monthly Reserve Generation'!E51-'Stoping Schedule'!E50*'Stoping Schedule'!E51)/E50,0)</f>
        <v>0</v>
      </c>
      <c r="F51" s="3">
        <f>+IFERROR((E50*E51+'Monthly Reserve Generation'!F50*'Monthly Reserve Generation'!F51-'Stoping Schedule'!F50*'Stoping Schedule'!F51)/F50,0)</f>
        <v>0</v>
      </c>
      <c r="G51" s="3">
        <f>+IFERROR((F50*F51+'Monthly Reserve Generation'!G50*'Monthly Reserve Generation'!G51-'Stoping Schedule'!G50*'Stoping Schedule'!G51)/G50,0)</f>
        <v>0</v>
      </c>
      <c r="H51" s="3">
        <f>+IFERROR((G50*G51+'Monthly Reserve Generation'!H50*'Monthly Reserve Generation'!H51-'Stoping Schedule'!H50*'Stoping Schedule'!H51)/H50,0)</f>
        <v>0</v>
      </c>
      <c r="I51" s="3">
        <f>+IFERROR((H50*H51+'Monthly Reserve Generation'!I50*'Monthly Reserve Generation'!I51-'Stoping Schedule'!I50*'Stoping Schedule'!I51)/I50,0)</f>
        <v>0</v>
      </c>
      <c r="J51" s="3">
        <f>+IFERROR((I50*I51+'Monthly Reserve Generation'!J50*'Monthly Reserve Generation'!J51-'Stoping Schedule'!J50*'Stoping Schedule'!J51)/J50,0)</f>
        <v>0</v>
      </c>
      <c r="K51" s="3">
        <f>+IFERROR((J50*J51+'Monthly Reserve Generation'!K50*'Monthly Reserve Generation'!K51-'Stoping Schedule'!K50*'Stoping Schedule'!K51)/K50,0)</f>
        <v>0</v>
      </c>
      <c r="L51" s="3">
        <f>+IFERROR((K50*K51+'Monthly Reserve Generation'!L50*'Monthly Reserve Generation'!L51-'Stoping Schedule'!L50*'Stoping Schedule'!L51)/L50,0)</f>
        <v>0</v>
      </c>
      <c r="M51" s="3">
        <f>+IFERROR((L50*L51+'Monthly Reserve Generation'!M50*'Monthly Reserve Generation'!M51-'Stoping Schedule'!M50*'Stoping Schedule'!M51)/M50,0)</f>
        <v>0</v>
      </c>
      <c r="N51" s="3">
        <f>+IFERROR((M50*M51+'Monthly Reserve Generation'!N50*'Monthly Reserve Generation'!N51-'Stoping Schedule'!N50*'Stoping Schedule'!N51)/N50,0)</f>
        <v>0</v>
      </c>
      <c r="O51" s="3">
        <f>+IFERROR((N50*N51+'Monthly Reserve Generation'!O50*'Monthly Reserve Generation'!O51-'Stoping Schedule'!O50*'Stoping Schedule'!O51)/O50,0)</f>
        <v>0</v>
      </c>
      <c r="P51" s="3">
        <f>+IFERROR((O50*O51+'Monthly Reserve Generation'!P50*'Monthly Reserve Generation'!P51-'Stoping Schedule'!P50*'Stoping Schedule'!P51)/P50,0)</f>
        <v>0</v>
      </c>
      <c r="Q51" s="3">
        <f>+IFERROR((P50*P51+'Monthly Reserve Generation'!Q50*'Monthly Reserve Generation'!Q51-'Stoping Schedule'!Q50*'Stoping Schedule'!Q51)/Q50,0)</f>
        <v>0</v>
      </c>
      <c r="R51" s="3">
        <f>+IFERROR((Q50*Q51+'Monthly Reserve Generation'!R50*'Monthly Reserve Generation'!R51-'Stoping Schedule'!R50*'Stoping Schedule'!R51)/R50,0)</f>
        <v>0</v>
      </c>
      <c r="S51" s="3">
        <f>+IFERROR((R50*R51+'Monthly Reserve Generation'!S50*'Monthly Reserve Generation'!S51-'Stoping Schedule'!S50*'Stoping Schedule'!S51)/S50,0)</f>
        <v>0</v>
      </c>
      <c r="T51" s="3">
        <f>+IFERROR((S50*S51+'Monthly Reserve Generation'!T50*'Monthly Reserve Generation'!T51-'Stoping Schedule'!T50*'Stoping Schedule'!T51)/T50,0)</f>
        <v>0</v>
      </c>
      <c r="U51" s="3">
        <f>+IFERROR((T50*T51+'Monthly Reserve Generation'!U50*'Monthly Reserve Generation'!U51-'Stoping Schedule'!U50*'Stoping Schedule'!U51)/U50,0)</f>
        <v>0</v>
      </c>
      <c r="V51" s="3">
        <f>+IFERROR((U50*U51+'Monthly Reserve Generation'!V50*'Monthly Reserve Generation'!V51-'Stoping Schedule'!V50*'Stoping Schedule'!V51)/V50,0)</f>
        <v>0</v>
      </c>
      <c r="W51" s="3">
        <f>+IFERROR((V50*V51+'Monthly Reserve Generation'!W50*'Monthly Reserve Generation'!W51-'Stoping Schedule'!W50*'Stoping Schedule'!W51)/W50,0)</f>
        <v>0</v>
      </c>
      <c r="X51" s="3">
        <f>+IFERROR((W50*W51+'Monthly Reserve Generation'!X50*'Monthly Reserve Generation'!X51-'Stoping Schedule'!X50*'Stoping Schedule'!X51)/X50,0)</f>
        <v>0</v>
      </c>
      <c r="Y51" s="3">
        <f>+IFERROR((X50*X51+'Monthly Reserve Generation'!Y50*'Monthly Reserve Generation'!Y51-'Stoping Schedule'!Y50*'Stoping Schedule'!Y51)/Y50,0)</f>
        <v>0</v>
      </c>
      <c r="Z51" s="3">
        <f>+IFERROR((Y50*Y51+'Monthly Reserve Generation'!Z50*'Monthly Reserve Generation'!Z51-'Stoping Schedule'!Z50*'Stoping Schedule'!Z51)/Z50,0)</f>
        <v>0</v>
      </c>
      <c r="AA51" s="3">
        <f>+IFERROR((Z50*Z51+'Monthly Reserve Generation'!AA50*'Monthly Reserve Generation'!AA51-'Stoping Schedule'!AA50*'Stoping Schedule'!AA51)/AA50,0)</f>
        <v>0</v>
      </c>
      <c r="AB51" s="3">
        <f>+IFERROR((AA50*AA51+'Monthly Reserve Generation'!AB50*'Monthly Reserve Generation'!AB51-'Stoping Schedule'!AB50*'Stoping Schedule'!AB51)/AB50,0)</f>
        <v>0</v>
      </c>
      <c r="AC51" s="3">
        <f>+IFERROR((AB50*AB51+'Monthly Reserve Generation'!AC50*'Monthly Reserve Generation'!AC51-'Stoping Schedule'!AC50*'Stoping Schedule'!AC51)/AC50,0)</f>
        <v>0</v>
      </c>
      <c r="AD51" s="3">
        <f>+IFERROR((AC50*AC51+'Monthly Reserve Generation'!AD50*'Monthly Reserve Generation'!AD51-'Stoping Schedule'!AD50*'Stoping Schedule'!AD51)/AD50,0)</f>
        <v>0</v>
      </c>
      <c r="AE51" s="3">
        <f>+IFERROR((AD50*AD51+'Monthly Reserve Generation'!AE50*'Monthly Reserve Generation'!AE51-'Stoping Schedule'!AE50*'Stoping Schedule'!AE51)/AE50,0)</f>
        <v>0</v>
      </c>
      <c r="AF51" s="3">
        <f>+IFERROR((AE50*AE51+'Monthly Reserve Generation'!AF50*'Monthly Reserve Generation'!AF51-'Stoping Schedule'!AF50*'Stoping Schedule'!AF51)/AF50,0)</f>
        <v>0</v>
      </c>
      <c r="AG51" s="3">
        <f>+IFERROR((AF50*AF51+'Monthly Reserve Generation'!AG50*'Monthly Reserve Generation'!AG51-'Stoping Schedule'!AG50*'Stoping Schedule'!AG51)/AG50,0)</f>
        <v>0</v>
      </c>
      <c r="AH51" s="3">
        <f>+IFERROR((AG50*AG51+'Monthly Reserve Generation'!AH50*'Monthly Reserve Generation'!AH51-'Stoping Schedule'!AH50*'Stoping Schedule'!AH51)/AH50,0)</f>
        <v>0</v>
      </c>
      <c r="AI51" s="3">
        <f>+IFERROR((AH50*AH51+'Monthly Reserve Generation'!AI50*'Monthly Reserve Generation'!AI51-'Stoping Schedule'!AI50*'Stoping Schedule'!AI51)/AI50,0)</f>
        <v>0</v>
      </c>
      <c r="AJ51" s="3">
        <f>+IFERROR((AI50*AI51+'Monthly Reserve Generation'!AJ50*'Monthly Reserve Generation'!AJ51-'Stoping Schedule'!AJ50*'Stoping Schedule'!AJ51)/AJ50,0)</f>
        <v>0</v>
      </c>
      <c r="AK51" s="3">
        <f>+IFERROR((AJ50*AJ51+'Monthly Reserve Generation'!AK50*'Monthly Reserve Generation'!AK51-'Stoping Schedule'!AK50*'Stoping Schedule'!AK51)/AK50,0)</f>
        <v>0</v>
      </c>
      <c r="AL51" s="3">
        <f>+IFERROR((AK50*AK51+'Monthly Reserve Generation'!AL50*'Monthly Reserve Generation'!AL51-'Stoping Schedule'!AL50*'Stoping Schedule'!AL51)/AL50,0)</f>
        <v>0</v>
      </c>
      <c r="AM51" s="3">
        <f>+IFERROR((AL50*AL51+'Monthly Reserve Generation'!AM50*'Monthly Reserve Generation'!AM51-'Stoping Schedule'!AM50*'Stoping Schedule'!AM51)/AM50,0)</f>
        <v>0</v>
      </c>
      <c r="AN51" s="3">
        <f>+IFERROR((AM50*AM51+'Monthly Reserve Generation'!AN50*'Monthly Reserve Generation'!AN51-'Stoping Schedule'!AN50*'Stoping Schedule'!AN51)/AN50,0)</f>
        <v>0</v>
      </c>
      <c r="AO51" s="3">
        <f>+IFERROR((AN50*AN51+'Monthly Reserve Generation'!AO50*'Monthly Reserve Generation'!AO51-'Stoping Schedule'!AO50*'Stoping Schedule'!AO51)/AO50,0)</f>
        <v>0</v>
      </c>
      <c r="AP51" s="3">
        <f>+IFERROR((AO50*AO51+'Monthly Reserve Generation'!AP50*'Monthly Reserve Generation'!AP51-'Stoping Schedule'!AP50*'Stoping Schedule'!AP51)/AP50,0)</f>
        <v>0</v>
      </c>
      <c r="AQ51" s="3">
        <f>+IFERROR((AP50*AP51+'Monthly Reserve Generation'!AQ50*'Monthly Reserve Generation'!AQ51-'Stoping Schedule'!AQ50*'Stoping Schedule'!AQ51)/AQ50,0)</f>
        <v>0</v>
      </c>
      <c r="AR51" s="3">
        <f>+IFERROR((AQ50*AQ51+'Monthly Reserve Generation'!AR50*'Monthly Reserve Generation'!AR51-'Stoping Schedule'!AR50*'Stoping Schedule'!AR51)/AR50,0)</f>
        <v>0</v>
      </c>
      <c r="AS51" s="3">
        <f>+IFERROR((AR50*AR51+'Monthly Reserve Generation'!AS50*'Monthly Reserve Generation'!AS51-'Stoping Schedule'!AS50*'Stoping Schedule'!AS51)/AS50,0)</f>
        <v>0</v>
      </c>
      <c r="AT51" s="3">
        <f>+IFERROR((AS50*AS51+'Monthly Reserve Generation'!AT50*'Monthly Reserve Generation'!AT51-'Stoping Schedule'!AT50*'Stoping Schedule'!AT51)/AT50,0)</f>
        <v>0</v>
      </c>
      <c r="AU51" s="3">
        <f>+IFERROR((AT50*AT51+'Monthly Reserve Generation'!AU50*'Monthly Reserve Generation'!AU51-'Stoping Schedule'!AU50*'Stoping Schedule'!AU51)/AU50,0)</f>
        <v>0</v>
      </c>
      <c r="AV51" s="3">
        <f>+IFERROR((AU50*AU51+'Monthly Reserve Generation'!AV50*'Monthly Reserve Generation'!AV51-'Stoping Schedule'!AV50*'Stoping Schedule'!AV51)/AV50,0)</f>
        <v>0</v>
      </c>
      <c r="AW51" s="3">
        <f>+IFERROR((AV50*AV51+'Monthly Reserve Generation'!AW50*'Monthly Reserve Generation'!AW51-'Stoping Schedule'!AW50*'Stoping Schedule'!AW51)/AW50,0)</f>
        <v>0</v>
      </c>
      <c r="AX51" s="3">
        <f>+IFERROR((AW50*AW51+'Monthly Reserve Generation'!AX50*'Monthly Reserve Generation'!AX51-'Stoping Schedule'!AX50*'Stoping Schedule'!AX51)/AX50,0)</f>
        <v>0</v>
      </c>
      <c r="AY51" s="3">
        <f>+IFERROR((AX50*AX51+'Monthly Reserve Generation'!AY50*'Monthly Reserve Generation'!AY51-'Stoping Schedule'!AY50*'Stoping Schedule'!AY51)/AY50,0)</f>
        <v>0</v>
      </c>
      <c r="AZ51" s="3">
        <f>+IFERROR((AY50*AY51+'Monthly Reserve Generation'!AZ50*'Monthly Reserve Generation'!AZ51-'Stoping Schedule'!AZ50*'Stoping Schedule'!AZ51)/AZ50,0)</f>
        <v>0</v>
      </c>
      <c r="BA51" s="3">
        <f>+IFERROR((AZ50*AZ51+'Monthly Reserve Generation'!BA50*'Monthly Reserve Generation'!BA51-'Stoping Schedule'!BA50*'Stoping Schedule'!BA51)/BA50,0)</f>
        <v>0</v>
      </c>
      <c r="BB51" s="3">
        <f>+IFERROR((BA50*BA51+'Monthly Reserve Generation'!BB50*'Monthly Reserve Generation'!BB51-'Stoping Schedule'!BB50*'Stoping Schedule'!BB51)/BB50,0)</f>
        <v>0</v>
      </c>
      <c r="BC51" s="3">
        <f>+IFERROR((BB50*BB51+'Monthly Reserve Generation'!BC50*'Monthly Reserve Generation'!BC51-'Stoping Schedule'!BC50*'Stoping Schedule'!BC51)/BC50,0)</f>
        <v>0</v>
      </c>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row>
    <row r="52" spans="1:123" hidden="1" outlineLevel="1" x14ac:dyDescent="0.3">
      <c r="A52" t="s">
        <v>167</v>
      </c>
      <c r="B52" t="s">
        <v>179</v>
      </c>
      <c r="C52" t="s">
        <v>3</v>
      </c>
      <c r="D52" s="3">
        <f>+'Monthly Reserve Generation'!D52-'Stoping Schedule'!D52</f>
        <v>0</v>
      </c>
      <c r="E52" s="3">
        <f>IF((D52+'Monthly Reserve Generation'!E52-'Stoping Schedule'!E52)&gt;1,(D52+'Monthly Reserve Generation'!E52-'Stoping Schedule'!E52),0)</f>
        <v>0</v>
      </c>
      <c r="F52" s="3">
        <f>IF((E52+'Monthly Reserve Generation'!F52-'Stoping Schedule'!F52)&gt;1,(E52+'Monthly Reserve Generation'!F52-'Stoping Schedule'!F52),0)</f>
        <v>0</v>
      </c>
      <c r="G52" s="3">
        <f>IF((F52+'Monthly Reserve Generation'!G52-'Stoping Schedule'!G52)&gt;1,(F52+'Monthly Reserve Generation'!G52-'Stoping Schedule'!G52),0)</f>
        <v>0</v>
      </c>
      <c r="H52" s="3">
        <f>IF((G52+'Monthly Reserve Generation'!H52-'Stoping Schedule'!H52)&gt;1,(G52+'Monthly Reserve Generation'!H52-'Stoping Schedule'!H52),0)</f>
        <v>0</v>
      </c>
      <c r="I52" s="3">
        <f>IF((H52+'Monthly Reserve Generation'!I52-'Stoping Schedule'!I52)&gt;1,(H52+'Monthly Reserve Generation'!I52-'Stoping Schedule'!I52),0)</f>
        <v>0</v>
      </c>
      <c r="J52" s="3">
        <f>IF((I52+'Monthly Reserve Generation'!J52-'Stoping Schedule'!J52)&gt;1,(I52+'Monthly Reserve Generation'!J52-'Stoping Schedule'!J52),0)</f>
        <v>0</v>
      </c>
      <c r="K52" s="3">
        <f>IF((J52+'Monthly Reserve Generation'!K52-'Stoping Schedule'!K52)&gt;1,(J52+'Monthly Reserve Generation'!K52-'Stoping Schedule'!K52),0)</f>
        <v>0</v>
      </c>
      <c r="L52" s="3">
        <f>IF((K52+'Monthly Reserve Generation'!L52-'Stoping Schedule'!L52)&gt;1,(K52+'Monthly Reserve Generation'!L52-'Stoping Schedule'!L52),0)</f>
        <v>0</v>
      </c>
      <c r="M52" s="3">
        <f>IF((L52+'Monthly Reserve Generation'!M52-'Stoping Schedule'!M52)&gt;1,(L52+'Monthly Reserve Generation'!M52-'Stoping Schedule'!M52),0)</f>
        <v>0</v>
      </c>
      <c r="N52" s="3">
        <f>IF((M52+'Monthly Reserve Generation'!N52-'Stoping Schedule'!N52)&gt;1,(M52+'Monthly Reserve Generation'!N52-'Stoping Schedule'!N52),0)</f>
        <v>0</v>
      </c>
      <c r="O52" s="3">
        <f>IF((N52+'Monthly Reserve Generation'!O52-'Stoping Schedule'!O52)&gt;1,(N52+'Monthly Reserve Generation'!O52-'Stoping Schedule'!O52),0)</f>
        <v>0</v>
      </c>
      <c r="P52" s="3">
        <f>IF((O52+'Monthly Reserve Generation'!P52-'Stoping Schedule'!P52)&gt;1,(O52+'Monthly Reserve Generation'!P52-'Stoping Schedule'!P52),0)</f>
        <v>0</v>
      </c>
      <c r="Q52" s="3">
        <f>IF((P52+'Monthly Reserve Generation'!Q52-'Stoping Schedule'!Q52)&gt;1,(P52+'Monthly Reserve Generation'!Q52-'Stoping Schedule'!Q52),0)</f>
        <v>0</v>
      </c>
      <c r="R52" s="3">
        <f>IF((Q52+'Monthly Reserve Generation'!R52-'Stoping Schedule'!R52)&gt;1,(Q52+'Monthly Reserve Generation'!R52-'Stoping Schedule'!R52),0)</f>
        <v>0</v>
      </c>
      <c r="S52" s="3">
        <f>IF((R52+'Monthly Reserve Generation'!S52-'Stoping Schedule'!S52)&gt;1,(R52+'Monthly Reserve Generation'!S52-'Stoping Schedule'!S52),0)</f>
        <v>0</v>
      </c>
      <c r="T52" s="3">
        <f>IF((S52+'Monthly Reserve Generation'!T52-'Stoping Schedule'!T52)&gt;1,(S52+'Monthly Reserve Generation'!T52-'Stoping Schedule'!T52),0)</f>
        <v>0</v>
      </c>
      <c r="U52" s="3">
        <f>IF((T52+'Monthly Reserve Generation'!U52-'Stoping Schedule'!U52)&gt;1,(T52+'Monthly Reserve Generation'!U52-'Stoping Schedule'!U52),0)</f>
        <v>0</v>
      </c>
      <c r="V52" s="3">
        <f>IF((U52+'Monthly Reserve Generation'!V52-'Stoping Schedule'!V52)&gt;1,(U52+'Monthly Reserve Generation'!V52-'Stoping Schedule'!V52),0)</f>
        <v>0</v>
      </c>
      <c r="W52" s="3">
        <f>IF((V52+'Monthly Reserve Generation'!W52-'Stoping Schedule'!W52)&gt;1,(V52+'Monthly Reserve Generation'!W52-'Stoping Schedule'!W52),0)</f>
        <v>0</v>
      </c>
      <c r="X52" s="3">
        <f>IF((W52+'Monthly Reserve Generation'!X52-'Stoping Schedule'!X52)&gt;1,(W52+'Monthly Reserve Generation'!X52-'Stoping Schedule'!X52),0)</f>
        <v>0</v>
      </c>
      <c r="Y52" s="3">
        <f>IF((X52+'Monthly Reserve Generation'!Y52-'Stoping Schedule'!Y52)&gt;1,(X52+'Monthly Reserve Generation'!Y52-'Stoping Schedule'!Y52),0)</f>
        <v>0</v>
      </c>
      <c r="Z52" s="3">
        <f>IF((Y52+'Monthly Reserve Generation'!Z52-'Stoping Schedule'!Z52)&gt;1,(Y52+'Monthly Reserve Generation'!Z52-'Stoping Schedule'!Z52),0)</f>
        <v>0</v>
      </c>
      <c r="AA52" s="3">
        <f>IF((Z52+'Monthly Reserve Generation'!AA52-'Stoping Schedule'!AA52)&gt;1,(Z52+'Monthly Reserve Generation'!AA52-'Stoping Schedule'!AA52),0)</f>
        <v>0</v>
      </c>
      <c r="AB52" s="3">
        <f>IF((AA52+'Monthly Reserve Generation'!AB52-'Stoping Schedule'!AB52)&gt;1,(AA52+'Monthly Reserve Generation'!AB52-'Stoping Schedule'!AB52),0)</f>
        <v>0</v>
      </c>
      <c r="AC52" s="3">
        <f>IF((AB52+'Monthly Reserve Generation'!AC52-'Stoping Schedule'!AC52)&gt;1,(AB52+'Monthly Reserve Generation'!AC52-'Stoping Schedule'!AC52),0)</f>
        <v>0</v>
      </c>
      <c r="AD52" s="3">
        <f>IF((AC52+'Monthly Reserve Generation'!AD52-'Stoping Schedule'!AD52)&gt;1,(AC52+'Monthly Reserve Generation'!AD52-'Stoping Schedule'!AD52),0)</f>
        <v>0</v>
      </c>
      <c r="AE52" s="3">
        <f>IF((AD52+'Monthly Reserve Generation'!AE52-'Stoping Schedule'!AE52)&gt;1,(AD52+'Monthly Reserve Generation'!AE52-'Stoping Schedule'!AE52),0)</f>
        <v>0</v>
      </c>
      <c r="AF52" s="3">
        <f>IF((AE52+'Monthly Reserve Generation'!AF52-'Stoping Schedule'!AF52)&gt;1,(AE52+'Monthly Reserve Generation'!AF52-'Stoping Schedule'!AF52),0)</f>
        <v>0</v>
      </c>
      <c r="AG52" s="3">
        <f>IF((AF52+'Monthly Reserve Generation'!AG52-'Stoping Schedule'!AG52)&gt;1,(AF52+'Monthly Reserve Generation'!AG52-'Stoping Schedule'!AG52),0)</f>
        <v>0</v>
      </c>
      <c r="AH52" s="3">
        <f>IF((AG52+'Monthly Reserve Generation'!AH52-'Stoping Schedule'!AH52)&gt;1,(AG52+'Monthly Reserve Generation'!AH52-'Stoping Schedule'!AH52),0)</f>
        <v>0</v>
      </c>
      <c r="AI52" s="3">
        <f>IF((AH52+'Monthly Reserve Generation'!AI52-'Stoping Schedule'!AI52)&gt;1,(AH52+'Monthly Reserve Generation'!AI52-'Stoping Schedule'!AI52),0)</f>
        <v>0</v>
      </c>
      <c r="AJ52" s="3">
        <f>IF((AI52+'Monthly Reserve Generation'!AJ52-'Stoping Schedule'!AJ52)&gt;1,(AI52+'Monthly Reserve Generation'!AJ52-'Stoping Schedule'!AJ52),0)</f>
        <v>0</v>
      </c>
      <c r="AK52" s="3">
        <f>IF((AJ52+'Monthly Reserve Generation'!AK52-'Stoping Schedule'!AK52)&gt;1,(AJ52+'Monthly Reserve Generation'!AK52-'Stoping Schedule'!AK52),0)</f>
        <v>0</v>
      </c>
      <c r="AL52" s="3">
        <f>IF((AK52+'Monthly Reserve Generation'!AL52-'Stoping Schedule'!AL52)&gt;1,(AK52+'Monthly Reserve Generation'!AL52-'Stoping Schedule'!AL52),0)</f>
        <v>0</v>
      </c>
      <c r="AM52" s="3">
        <f>IF((AL52+'Monthly Reserve Generation'!AM52-'Stoping Schedule'!AM52)&gt;1,(AL52+'Monthly Reserve Generation'!AM52-'Stoping Schedule'!AM52),0)</f>
        <v>0</v>
      </c>
      <c r="AN52" s="3">
        <f>IF((AM52+'Monthly Reserve Generation'!AN52-'Stoping Schedule'!AN52)&gt;1,(AM52+'Monthly Reserve Generation'!AN52-'Stoping Schedule'!AN52),0)</f>
        <v>0</v>
      </c>
      <c r="AO52" s="3">
        <f>IF((AN52+'Monthly Reserve Generation'!AO52-'Stoping Schedule'!AO52)&gt;1,(AN52+'Monthly Reserve Generation'!AO52-'Stoping Schedule'!AO52),0)</f>
        <v>0</v>
      </c>
      <c r="AP52" s="3">
        <f>IF((AO52+'Monthly Reserve Generation'!AP52-'Stoping Schedule'!AP52)&gt;1,(AO52+'Monthly Reserve Generation'!AP52-'Stoping Schedule'!AP52),0)</f>
        <v>0</v>
      </c>
      <c r="AQ52" s="3">
        <f>IF((AP52+'Monthly Reserve Generation'!AQ52-'Stoping Schedule'!AQ52)&gt;1,(AP52+'Monthly Reserve Generation'!AQ52-'Stoping Schedule'!AQ52),0)</f>
        <v>0</v>
      </c>
      <c r="AR52" s="3">
        <f>IF((AQ52+'Monthly Reserve Generation'!AR52-'Stoping Schedule'!AR52)&gt;1,(AQ52+'Monthly Reserve Generation'!AR52-'Stoping Schedule'!AR52),0)</f>
        <v>0</v>
      </c>
      <c r="AS52" s="3">
        <f>IF((AR52+'Monthly Reserve Generation'!AS52-'Stoping Schedule'!AS52)&gt;1,(AR52+'Monthly Reserve Generation'!AS52-'Stoping Schedule'!AS52),0)</f>
        <v>0</v>
      </c>
      <c r="AT52" s="3">
        <f>IF((AS52+'Monthly Reserve Generation'!AT52-'Stoping Schedule'!AT52)&gt;1,(AS52+'Monthly Reserve Generation'!AT52-'Stoping Schedule'!AT52),0)</f>
        <v>0</v>
      </c>
      <c r="AU52" s="3">
        <f>IF((AT52+'Monthly Reserve Generation'!AU52-'Stoping Schedule'!AU52)&gt;1,(AT52+'Monthly Reserve Generation'!AU52-'Stoping Schedule'!AU52),0)</f>
        <v>0</v>
      </c>
      <c r="AV52" s="3">
        <f>IF((AU52+'Monthly Reserve Generation'!AV52-'Stoping Schedule'!AV52)&gt;1,(AU52+'Monthly Reserve Generation'!AV52-'Stoping Schedule'!AV52),0)</f>
        <v>0</v>
      </c>
      <c r="AW52" s="3">
        <f>IF((AV52+'Monthly Reserve Generation'!AW52-'Stoping Schedule'!AW52)&gt;1,(AV52+'Monthly Reserve Generation'!AW52-'Stoping Schedule'!AW52),0)</f>
        <v>0</v>
      </c>
      <c r="AX52" s="3">
        <f>IF((AW52+'Monthly Reserve Generation'!AX52-'Stoping Schedule'!AX52)&gt;1,(AW52+'Monthly Reserve Generation'!AX52-'Stoping Schedule'!AX52),0)</f>
        <v>0</v>
      </c>
      <c r="AY52" s="3">
        <f>IF((AX52+'Monthly Reserve Generation'!AY52-'Stoping Schedule'!AY52)&gt;1,(AX52+'Monthly Reserve Generation'!AY52-'Stoping Schedule'!AY52),0)</f>
        <v>0</v>
      </c>
      <c r="AZ52" s="3">
        <f>IF((AY52+'Monthly Reserve Generation'!AZ52-'Stoping Schedule'!AZ52)&gt;1,(AY52+'Monthly Reserve Generation'!AZ52-'Stoping Schedule'!AZ52),0)</f>
        <v>0</v>
      </c>
      <c r="BA52" s="3">
        <f>IF((AZ52+'Monthly Reserve Generation'!BA52-'Stoping Schedule'!BA52)&gt;1,(AZ52+'Monthly Reserve Generation'!BA52-'Stoping Schedule'!BA52),0)</f>
        <v>0</v>
      </c>
      <c r="BB52" s="3">
        <f>IF((BA52+'Monthly Reserve Generation'!BB52-'Stoping Schedule'!BB52)&gt;1,(BA52+'Monthly Reserve Generation'!BB52-'Stoping Schedule'!BB52),0)</f>
        <v>0</v>
      </c>
      <c r="BC52" s="3">
        <f>IF((BB52+'Monthly Reserve Generation'!BC52-'Stoping Schedule'!BC52)&gt;1,(BB52+'Monthly Reserve Generation'!BC52-'Stoping Schedule'!BC52),0)</f>
        <v>0</v>
      </c>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row>
    <row r="53" spans="1:123" hidden="1" outlineLevel="1" x14ac:dyDescent="0.3">
      <c r="A53" t="s">
        <v>167</v>
      </c>
      <c r="B53" t="s">
        <v>179</v>
      </c>
      <c r="C53" t="s">
        <v>4</v>
      </c>
      <c r="D53" s="3">
        <f>+IFERROR(('Monthly Reserve Generation'!D52*'Monthly Reserve Generation'!D53-'Stoping Schedule'!D52*'Stoping Schedule'!D53)/D52,0)</f>
        <v>0</v>
      </c>
      <c r="E53" s="3">
        <f>+IFERROR((D52*D53+'Monthly Reserve Generation'!E52*'Monthly Reserve Generation'!E53-'Stoping Schedule'!E52*'Stoping Schedule'!E53)/E52,0)</f>
        <v>0</v>
      </c>
      <c r="F53" s="3">
        <f>+IFERROR((E52*E53+'Monthly Reserve Generation'!F52*'Monthly Reserve Generation'!F53-'Stoping Schedule'!F52*'Stoping Schedule'!F53)/F52,0)</f>
        <v>0</v>
      </c>
      <c r="G53" s="3">
        <f>+IFERROR((F52*F53+'Monthly Reserve Generation'!G52*'Monthly Reserve Generation'!G53-'Stoping Schedule'!G52*'Stoping Schedule'!G53)/G52,0)</f>
        <v>0</v>
      </c>
      <c r="H53" s="3">
        <f>+IFERROR((G52*G53+'Monthly Reserve Generation'!H52*'Monthly Reserve Generation'!H53-'Stoping Schedule'!H52*'Stoping Schedule'!H53)/H52,0)</f>
        <v>0</v>
      </c>
      <c r="I53" s="3">
        <f>+IFERROR((H52*H53+'Monthly Reserve Generation'!I52*'Monthly Reserve Generation'!I53-'Stoping Schedule'!I52*'Stoping Schedule'!I53)/I52,0)</f>
        <v>0</v>
      </c>
      <c r="J53" s="3">
        <f>+IFERROR((I52*I53+'Monthly Reserve Generation'!J52*'Monthly Reserve Generation'!J53-'Stoping Schedule'!J52*'Stoping Schedule'!J53)/J52,0)</f>
        <v>0</v>
      </c>
      <c r="K53" s="3">
        <f>+IFERROR((J52*J53+'Monthly Reserve Generation'!K52*'Monthly Reserve Generation'!K53-'Stoping Schedule'!K52*'Stoping Schedule'!K53)/K52,0)</f>
        <v>0</v>
      </c>
      <c r="L53" s="3">
        <f>+IFERROR((K52*K53+'Monthly Reserve Generation'!L52*'Monthly Reserve Generation'!L53-'Stoping Schedule'!L52*'Stoping Schedule'!L53)/L52,0)</f>
        <v>0</v>
      </c>
      <c r="M53" s="3">
        <f>+IFERROR((L52*L53+'Monthly Reserve Generation'!M52*'Monthly Reserve Generation'!M53-'Stoping Schedule'!M52*'Stoping Schedule'!M53)/M52,0)</f>
        <v>0</v>
      </c>
      <c r="N53" s="3">
        <f>+IFERROR((M52*M53+'Monthly Reserve Generation'!N52*'Monthly Reserve Generation'!N53-'Stoping Schedule'!N52*'Stoping Schedule'!N53)/N52,0)</f>
        <v>0</v>
      </c>
      <c r="O53" s="3">
        <f>+IFERROR((N52*N53+'Monthly Reserve Generation'!O52*'Monthly Reserve Generation'!O53-'Stoping Schedule'!O52*'Stoping Schedule'!O53)/O52,0)</f>
        <v>0</v>
      </c>
      <c r="P53" s="3">
        <f>+IFERROR((O52*O53+'Monthly Reserve Generation'!P52*'Monthly Reserve Generation'!P53-'Stoping Schedule'!P52*'Stoping Schedule'!P53)/P52,0)</f>
        <v>0</v>
      </c>
      <c r="Q53" s="3">
        <f>+IFERROR((P52*P53+'Monthly Reserve Generation'!Q52*'Monthly Reserve Generation'!Q53-'Stoping Schedule'!Q52*'Stoping Schedule'!Q53)/Q52,0)</f>
        <v>0</v>
      </c>
      <c r="R53" s="3">
        <f>+IFERROR((Q52*Q53+'Monthly Reserve Generation'!R52*'Monthly Reserve Generation'!R53-'Stoping Schedule'!R52*'Stoping Schedule'!R53)/R52,0)</f>
        <v>0</v>
      </c>
      <c r="S53" s="3">
        <f>+IFERROR((R52*R53+'Monthly Reserve Generation'!S52*'Monthly Reserve Generation'!S53-'Stoping Schedule'!S52*'Stoping Schedule'!S53)/S52,0)</f>
        <v>0</v>
      </c>
      <c r="T53" s="3">
        <f>+IFERROR((S52*S53+'Monthly Reserve Generation'!T52*'Monthly Reserve Generation'!T53-'Stoping Schedule'!T52*'Stoping Schedule'!T53)/T52,0)</f>
        <v>0</v>
      </c>
      <c r="U53" s="3">
        <f>+IFERROR((T52*T53+'Monthly Reserve Generation'!U52*'Monthly Reserve Generation'!U53-'Stoping Schedule'!U52*'Stoping Schedule'!U53)/U52,0)</f>
        <v>0</v>
      </c>
      <c r="V53" s="3">
        <f>+IFERROR((U52*U53+'Monthly Reserve Generation'!V52*'Monthly Reserve Generation'!V53-'Stoping Schedule'!V52*'Stoping Schedule'!V53)/V52,0)</f>
        <v>0</v>
      </c>
      <c r="W53" s="3">
        <f>+IFERROR((V52*V53+'Monthly Reserve Generation'!W52*'Monthly Reserve Generation'!W53-'Stoping Schedule'!W52*'Stoping Schedule'!W53)/W52,0)</f>
        <v>0</v>
      </c>
      <c r="X53" s="3">
        <f>+IFERROR((W52*W53+'Monthly Reserve Generation'!X52*'Monthly Reserve Generation'!X53-'Stoping Schedule'!X52*'Stoping Schedule'!X53)/X52,0)</f>
        <v>0</v>
      </c>
      <c r="Y53" s="3">
        <f>+IFERROR((X52*X53+'Monthly Reserve Generation'!Y52*'Monthly Reserve Generation'!Y53-'Stoping Schedule'!Y52*'Stoping Schedule'!Y53)/Y52,0)</f>
        <v>0</v>
      </c>
      <c r="Z53" s="3">
        <f>+IFERROR((Y52*Y53+'Monthly Reserve Generation'!Z52*'Monthly Reserve Generation'!Z53-'Stoping Schedule'!Z52*'Stoping Schedule'!Z53)/Z52,0)</f>
        <v>0</v>
      </c>
      <c r="AA53" s="3">
        <f>+IFERROR((Z52*Z53+'Monthly Reserve Generation'!AA52*'Monthly Reserve Generation'!AA53-'Stoping Schedule'!AA52*'Stoping Schedule'!AA53)/AA52,0)</f>
        <v>0</v>
      </c>
      <c r="AB53" s="3">
        <f>+IFERROR((AA52*AA53+'Monthly Reserve Generation'!AB52*'Monthly Reserve Generation'!AB53-'Stoping Schedule'!AB52*'Stoping Schedule'!AB53)/AB52,0)</f>
        <v>0</v>
      </c>
      <c r="AC53" s="3">
        <f>+IFERROR((AB52*AB53+'Monthly Reserve Generation'!AC52*'Monthly Reserve Generation'!AC53-'Stoping Schedule'!AC52*'Stoping Schedule'!AC53)/AC52,0)</f>
        <v>0</v>
      </c>
      <c r="AD53" s="3">
        <f>+IFERROR((AC52*AC53+'Monthly Reserve Generation'!AD52*'Monthly Reserve Generation'!AD53-'Stoping Schedule'!AD52*'Stoping Schedule'!AD53)/AD52,0)</f>
        <v>0</v>
      </c>
      <c r="AE53" s="3">
        <f>+IFERROR((AD52*AD53+'Monthly Reserve Generation'!AE52*'Monthly Reserve Generation'!AE53-'Stoping Schedule'!AE52*'Stoping Schedule'!AE53)/AE52,0)</f>
        <v>0</v>
      </c>
      <c r="AF53" s="3">
        <f>+IFERROR((AE52*AE53+'Monthly Reserve Generation'!AF52*'Monthly Reserve Generation'!AF53-'Stoping Schedule'!AF52*'Stoping Schedule'!AF53)/AF52,0)</f>
        <v>0</v>
      </c>
      <c r="AG53" s="3">
        <f>+IFERROR((AF52*AF53+'Monthly Reserve Generation'!AG52*'Monthly Reserve Generation'!AG53-'Stoping Schedule'!AG52*'Stoping Schedule'!AG53)/AG52,0)</f>
        <v>0</v>
      </c>
      <c r="AH53" s="3">
        <f>+IFERROR((AG52*AG53+'Monthly Reserve Generation'!AH52*'Monthly Reserve Generation'!AH53-'Stoping Schedule'!AH52*'Stoping Schedule'!AH53)/AH52,0)</f>
        <v>0</v>
      </c>
      <c r="AI53" s="3">
        <f>+IFERROR((AH52*AH53+'Monthly Reserve Generation'!AI52*'Monthly Reserve Generation'!AI53-'Stoping Schedule'!AI52*'Stoping Schedule'!AI53)/AI52,0)</f>
        <v>0</v>
      </c>
      <c r="AJ53" s="3">
        <f>+IFERROR((AI52*AI53+'Monthly Reserve Generation'!AJ52*'Monthly Reserve Generation'!AJ53-'Stoping Schedule'!AJ52*'Stoping Schedule'!AJ53)/AJ52,0)</f>
        <v>0</v>
      </c>
      <c r="AK53" s="3">
        <f>+IFERROR((AJ52*AJ53+'Monthly Reserve Generation'!AK52*'Monthly Reserve Generation'!AK53-'Stoping Schedule'!AK52*'Stoping Schedule'!AK53)/AK52,0)</f>
        <v>0</v>
      </c>
      <c r="AL53" s="3">
        <f>+IFERROR((AK52*AK53+'Monthly Reserve Generation'!AL52*'Monthly Reserve Generation'!AL53-'Stoping Schedule'!AL52*'Stoping Schedule'!AL53)/AL52,0)</f>
        <v>0</v>
      </c>
      <c r="AM53" s="3">
        <f>+IFERROR((AL52*AL53+'Monthly Reserve Generation'!AM52*'Monthly Reserve Generation'!AM53-'Stoping Schedule'!AM52*'Stoping Schedule'!AM53)/AM52,0)</f>
        <v>0</v>
      </c>
      <c r="AN53" s="3">
        <f>+IFERROR((AM52*AM53+'Monthly Reserve Generation'!AN52*'Monthly Reserve Generation'!AN53-'Stoping Schedule'!AN52*'Stoping Schedule'!AN53)/AN52,0)</f>
        <v>0</v>
      </c>
      <c r="AO53" s="3">
        <f>+IFERROR((AN52*AN53+'Monthly Reserve Generation'!AO52*'Monthly Reserve Generation'!AO53-'Stoping Schedule'!AO52*'Stoping Schedule'!AO53)/AO52,0)</f>
        <v>0</v>
      </c>
      <c r="AP53" s="3">
        <f>+IFERROR((AO52*AO53+'Monthly Reserve Generation'!AP52*'Monthly Reserve Generation'!AP53-'Stoping Schedule'!AP52*'Stoping Schedule'!AP53)/AP52,0)</f>
        <v>0</v>
      </c>
      <c r="AQ53" s="3">
        <f>+IFERROR((AP52*AP53+'Monthly Reserve Generation'!AQ52*'Monthly Reserve Generation'!AQ53-'Stoping Schedule'!AQ52*'Stoping Schedule'!AQ53)/AQ52,0)</f>
        <v>0</v>
      </c>
      <c r="AR53" s="3">
        <f>+IFERROR((AQ52*AQ53+'Monthly Reserve Generation'!AR52*'Monthly Reserve Generation'!AR53-'Stoping Schedule'!AR52*'Stoping Schedule'!AR53)/AR52,0)</f>
        <v>0</v>
      </c>
      <c r="AS53" s="3">
        <f>+IFERROR((AR52*AR53+'Monthly Reserve Generation'!AS52*'Monthly Reserve Generation'!AS53-'Stoping Schedule'!AS52*'Stoping Schedule'!AS53)/AS52,0)</f>
        <v>0</v>
      </c>
      <c r="AT53" s="3">
        <f>+IFERROR((AS52*AS53+'Monthly Reserve Generation'!AT52*'Monthly Reserve Generation'!AT53-'Stoping Schedule'!AT52*'Stoping Schedule'!AT53)/AT52,0)</f>
        <v>0</v>
      </c>
      <c r="AU53" s="3">
        <f>+IFERROR((AT52*AT53+'Monthly Reserve Generation'!AU52*'Monthly Reserve Generation'!AU53-'Stoping Schedule'!AU52*'Stoping Schedule'!AU53)/AU52,0)</f>
        <v>0</v>
      </c>
      <c r="AV53" s="3">
        <f>+IFERROR((AU52*AU53+'Monthly Reserve Generation'!AV52*'Monthly Reserve Generation'!AV53-'Stoping Schedule'!AV52*'Stoping Schedule'!AV53)/AV52,0)</f>
        <v>0</v>
      </c>
      <c r="AW53" s="3">
        <f>+IFERROR((AV52*AV53+'Monthly Reserve Generation'!AW52*'Monthly Reserve Generation'!AW53-'Stoping Schedule'!AW52*'Stoping Schedule'!AW53)/AW52,0)</f>
        <v>0</v>
      </c>
      <c r="AX53" s="3">
        <f>+IFERROR((AW52*AW53+'Monthly Reserve Generation'!AX52*'Monthly Reserve Generation'!AX53-'Stoping Schedule'!AX52*'Stoping Schedule'!AX53)/AX52,0)</f>
        <v>0</v>
      </c>
      <c r="AY53" s="3">
        <f>+IFERROR((AX52*AX53+'Monthly Reserve Generation'!AY52*'Monthly Reserve Generation'!AY53-'Stoping Schedule'!AY52*'Stoping Schedule'!AY53)/AY52,0)</f>
        <v>0</v>
      </c>
      <c r="AZ53" s="3">
        <f>+IFERROR((AY52*AY53+'Monthly Reserve Generation'!AZ52*'Monthly Reserve Generation'!AZ53-'Stoping Schedule'!AZ52*'Stoping Schedule'!AZ53)/AZ52,0)</f>
        <v>0</v>
      </c>
      <c r="BA53" s="3">
        <f>+IFERROR((AZ52*AZ53+'Monthly Reserve Generation'!BA52*'Monthly Reserve Generation'!BA53-'Stoping Schedule'!BA52*'Stoping Schedule'!BA53)/BA52,0)</f>
        <v>0</v>
      </c>
      <c r="BB53" s="3">
        <f>+IFERROR((BA52*BA53+'Monthly Reserve Generation'!BB52*'Monthly Reserve Generation'!BB53-'Stoping Schedule'!BB52*'Stoping Schedule'!BB53)/BB52,0)</f>
        <v>0</v>
      </c>
      <c r="BC53" s="3">
        <f>+IFERROR((BB52*BB53+'Monthly Reserve Generation'!BC52*'Monthly Reserve Generation'!BC53-'Stoping Schedule'!BC52*'Stoping Schedule'!BC53)/BC52,0)</f>
        <v>0</v>
      </c>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row>
    <row r="54" spans="1:123" hidden="1" outlineLevel="1" x14ac:dyDescent="0.3">
      <c r="A54" t="s">
        <v>167</v>
      </c>
      <c r="B54" t="s">
        <v>180</v>
      </c>
      <c r="C54" t="s">
        <v>3</v>
      </c>
      <c r="D54" s="3">
        <f>+'Monthly Reserve Generation'!D54-'Stoping Schedule'!D54</f>
        <v>0</v>
      </c>
      <c r="E54" s="3">
        <f>IF((D54+'Monthly Reserve Generation'!E54-'Stoping Schedule'!E54)&gt;1,(D54+'Monthly Reserve Generation'!E54-'Stoping Schedule'!E54),0)</f>
        <v>0</v>
      </c>
      <c r="F54" s="3">
        <f>IF((E54+'Monthly Reserve Generation'!F54-'Stoping Schedule'!F54)&gt;1,(E54+'Monthly Reserve Generation'!F54-'Stoping Schedule'!F54),0)</f>
        <v>0</v>
      </c>
      <c r="G54" s="3">
        <f>IF((F54+'Monthly Reserve Generation'!G54-'Stoping Schedule'!G54)&gt;1,(F54+'Monthly Reserve Generation'!G54-'Stoping Schedule'!G54),0)</f>
        <v>0</v>
      </c>
      <c r="H54" s="3">
        <f>IF((G54+'Monthly Reserve Generation'!H54-'Stoping Schedule'!H54)&gt;1,(G54+'Monthly Reserve Generation'!H54-'Stoping Schedule'!H54),0)</f>
        <v>0</v>
      </c>
      <c r="I54" s="3">
        <f>IF((H54+'Monthly Reserve Generation'!I54-'Stoping Schedule'!I54)&gt;1,(H54+'Monthly Reserve Generation'!I54-'Stoping Schedule'!I54),0)</f>
        <v>0</v>
      </c>
      <c r="J54" s="3">
        <f>IF((I54+'Monthly Reserve Generation'!J54-'Stoping Schedule'!J54)&gt;1,(I54+'Monthly Reserve Generation'!J54-'Stoping Schedule'!J54),0)</f>
        <v>0</v>
      </c>
      <c r="K54" s="3">
        <f>IF((J54+'Monthly Reserve Generation'!K54-'Stoping Schedule'!K54)&gt;1,(J54+'Monthly Reserve Generation'!K54-'Stoping Schedule'!K54),0)</f>
        <v>0</v>
      </c>
      <c r="L54" s="3">
        <f>IF((K54+'Monthly Reserve Generation'!L54-'Stoping Schedule'!L54)&gt;1,(K54+'Monthly Reserve Generation'!L54-'Stoping Schedule'!L54),0)</f>
        <v>0</v>
      </c>
      <c r="M54" s="3">
        <f>IF((L54+'Monthly Reserve Generation'!M54-'Stoping Schedule'!M54)&gt;1,(L54+'Monthly Reserve Generation'!M54-'Stoping Schedule'!M54),0)</f>
        <v>0</v>
      </c>
      <c r="N54" s="3">
        <f>IF((M54+'Monthly Reserve Generation'!N54-'Stoping Schedule'!N54)&gt;1,(M54+'Monthly Reserve Generation'!N54-'Stoping Schedule'!N54),0)</f>
        <v>0</v>
      </c>
      <c r="O54" s="3">
        <f>IF((N54+'Monthly Reserve Generation'!O54-'Stoping Schedule'!O54)&gt;1,(N54+'Monthly Reserve Generation'!O54-'Stoping Schedule'!O54),0)</f>
        <v>0</v>
      </c>
      <c r="P54" s="3">
        <f>IF((O54+'Monthly Reserve Generation'!P54-'Stoping Schedule'!P54)&gt;1,(O54+'Monthly Reserve Generation'!P54-'Stoping Schedule'!P54),0)</f>
        <v>0</v>
      </c>
      <c r="Q54" s="3">
        <f>IF((P54+'Monthly Reserve Generation'!Q54-'Stoping Schedule'!Q54)&gt;1,(P54+'Monthly Reserve Generation'!Q54-'Stoping Schedule'!Q54),0)</f>
        <v>0</v>
      </c>
      <c r="R54" s="3">
        <f>IF((Q54+'Monthly Reserve Generation'!R54-'Stoping Schedule'!R54)&gt;1,(Q54+'Monthly Reserve Generation'!R54-'Stoping Schedule'!R54),0)</f>
        <v>0</v>
      </c>
      <c r="S54" s="3">
        <f>IF((R54+'Monthly Reserve Generation'!S54-'Stoping Schedule'!S54)&gt;1,(R54+'Monthly Reserve Generation'!S54-'Stoping Schedule'!S54),0)</f>
        <v>0</v>
      </c>
      <c r="T54" s="3">
        <f>IF((S54+'Monthly Reserve Generation'!T54-'Stoping Schedule'!T54)&gt;1,(S54+'Monthly Reserve Generation'!T54-'Stoping Schedule'!T54),0)</f>
        <v>0</v>
      </c>
      <c r="U54" s="3">
        <f>IF((T54+'Monthly Reserve Generation'!U54-'Stoping Schedule'!U54)&gt;1,(T54+'Monthly Reserve Generation'!U54-'Stoping Schedule'!U54),0)</f>
        <v>0</v>
      </c>
      <c r="V54" s="3">
        <f>IF((U54+'Monthly Reserve Generation'!V54-'Stoping Schedule'!V54)&gt;1,(U54+'Monthly Reserve Generation'!V54-'Stoping Schedule'!V54),0)</f>
        <v>0</v>
      </c>
      <c r="W54" s="3">
        <f>IF((V54+'Monthly Reserve Generation'!W54-'Stoping Schedule'!W54)&gt;1,(V54+'Monthly Reserve Generation'!W54-'Stoping Schedule'!W54),0)</f>
        <v>0</v>
      </c>
      <c r="X54" s="3">
        <f>IF((W54+'Monthly Reserve Generation'!X54-'Stoping Schedule'!X54)&gt;1,(W54+'Monthly Reserve Generation'!X54-'Stoping Schedule'!X54),0)</f>
        <v>0</v>
      </c>
      <c r="Y54" s="3">
        <f>IF((X54+'Monthly Reserve Generation'!Y54-'Stoping Schedule'!Y54)&gt;1,(X54+'Monthly Reserve Generation'!Y54-'Stoping Schedule'!Y54),0)</f>
        <v>0</v>
      </c>
      <c r="Z54" s="3">
        <f>IF((Y54+'Monthly Reserve Generation'!Z54-'Stoping Schedule'!Z54)&gt;1,(Y54+'Monthly Reserve Generation'!Z54-'Stoping Schedule'!Z54),0)</f>
        <v>0</v>
      </c>
      <c r="AA54" s="3">
        <f>IF((Z54+'Monthly Reserve Generation'!AA54-'Stoping Schedule'!AA54)&gt;1,(Z54+'Monthly Reserve Generation'!AA54-'Stoping Schedule'!AA54),0)</f>
        <v>0</v>
      </c>
      <c r="AB54" s="3">
        <f>IF((AA54+'Monthly Reserve Generation'!AB54-'Stoping Schedule'!AB54)&gt;1,(AA54+'Monthly Reserve Generation'!AB54-'Stoping Schedule'!AB54),0)</f>
        <v>0</v>
      </c>
      <c r="AC54" s="3">
        <f>IF((AB54+'Monthly Reserve Generation'!AC54-'Stoping Schedule'!AC54)&gt;1,(AB54+'Monthly Reserve Generation'!AC54-'Stoping Schedule'!AC54),0)</f>
        <v>0</v>
      </c>
      <c r="AD54" s="3">
        <f>IF((AC54+'Monthly Reserve Generation'!AD54-'Stoping Schedule'!AD54)&gt;1,(AC54+'Monthly Reserve Generation'!AD54-'Stoping Schedule'!AD54),0)</f>
        <v>0</v>
      </c>
      <c r="AE54" s="3">
        <f>IF((AD54+'Monthly Reserve Generation'!AE54-'Stoping Schedule'!AE54)&gt;1,(AD54+'Monthly Reserve Generation'!AE54-'Stoping Schedule'!AE54),0)</f>
        <v>0</v>
      </c>
      <c r="AF54" s="3">
        <f>IF((AE54+'Monthly Reserve Generation'!AF54-'Stoping Schedule'!AF54)&gt;1,(AE54+'Monthly Reserve Generation'!AF54-'Stoping Schedule'!AF54),0)</f>
        <v>0</v>
      </c>
      <c r="AG54" s="3">
        <f>IF((AF54+'Monthly Reserve Generation'!AG54-'Stoping Schedule'!AG54)&gt;1,(AF54+'Monthly Reserve Generation'!AG54-'Stoping Schedule'!AG54),0)</f>
        <v>0</v>
      </c>
      <c r="AH54" s="3">
        <f>IF((AG54+'Monthly Reserve Generation'!AH54-'Stoping Schedule'!AH54)&gt;1,(AG54+'Monthly Reserve Generation'!AH54-'Stoping Schedule'!AH54),0)</f>
        <v>0</v>
      </c>
      <c r="AI54" s="3">
        <f>IF((AH54+'Monthly Reserve Generation'!AI54-'Stoping Schedule'!AI54)&gt;1,(AH54+'Monthly Reserve Generation'!AI54-'Stoping Schedule'!AI54),0)</f>
        <v>0</v>
      </c>
      <c r="AJ54" s="3">
        <f>IF((AI54+'Monthly Reserve Generation'!AJ54-'Stoping Schedule'!AJ54)&gt;1,(AI54+'Monthly Reserve Generation'!AJ54-'Stoping Schedule'!AJ54),0)</f>
        <v>0</v>
      </c>
      <c r="AK54" s="3">
        <f>IF((AJ54+'Monthly Reserve Generation'!AK54-'Stoping Schedule'!AK54)&gt;1,(AJ54+'Monthly Reserve Generation'!AK54-'Stoping Schedule'!AK54),0)</f>
        <v>0</v>
      </c>
      <c r="AL54" s="3">
        <f>IF((AK54+'Monthly Reserve Generation'!AL54-'Stoping Schedule'!AL54)&gt;1,(AK54+'Monthly Reserve Generation'!AL54-'Stoping Schedule'!AL54),0)</f>
        <v>0</v>
      </c>
      <c r="AM54" s="3">
        <f>IF((AL54+'Monthly Reserve Generation'!AM54-'Stoping Schedule'!AM54)&gt;1,(AL54+'Monthly Reserve Generation'!AM54-'Stoping Schedule'!AM54),0)</f>
        <v>0</v>
      </c>
      <c r="AN54" s="3">
        <f>IF((AM54+'Monthly Reserve Generation'!AN54-'Stoping Schedule'!AN54)&gt;1,(AM54+'Monthly Reserve Generation'!AN54-'Stoping Schedule'!AN54),0)</f>
        <v>0</v>
      </c>
      <c r="AO54" s="3">
        <f>IF((AN54+'Monthly Reserve Generation'!AO54-'Stoping Schedule'!AO54)&gt;1,(AN54+'Monthly Reserve Generation'!AO54-'Stoping Schedule'!AO54),0)</f>
        <v>0</v>
      </c>
      <c r="AP54" s="3">
        <f>IF((AO54+'Monthly Reserve Generation'!AP54-'Stoping Schedule'!AP54)&gt;1,(AO54+'Monthly Reserve Generation'!AP54-'Stoping Schedule'!AP54),0)</f>
        <v>0</v>
      </c>
      <c r="AQ54" s="3">
        <f>IF((AP54+'Monthly Reserve Generation'!AQ54-'Stoping Schedule'!AQ54)&gt;1,(AP54+'Monthly Reserve Generation'!AQ54-'Stoping Schedule'!AQ54),0)</f>
        <v>0</v>
      </c>
      <c r="AR54" s="3">
        <f>IF((AQ54+'Monthly Reserve Generation'!AR54-'Stoping Schedule'!AR54)&gt;1,(AQ54+'Monthly Reserve Generation'!AR54-'Stoping Schedule'!AR54),0)</f>
        <v>0</v>
      </c>
      <c r="AS54" s="3">
        <f>IF((AR54+'Monthly Reserve Generation'!AS54-'Stoping Schedule'!AS54)&gt;1,(AR54+'Monthly Reserve Generation'!AS54-'Stoping Schedule'!AS54),0)</f>
        <v>0</v>
      </c>
      <c r="AT54" s="3">
        <f>IF((AS54+'Monthly Reserve Generation'!AT54-'Stoping Schedule'!AT54)&gt;1,(AS54+'Monthly Reserve Generation'!AT54-'Stoping Schedule'!AT54),0)</f>
        <v>0</v>
      </c>
      <c r="AU54" s="3">
        <f>IF((AT54+'Monthly Reserve Generation'!AU54-'Stoping Schedule'!AU54)&gt;1,(AT54+'Monthly Reserve Generation'!AU54-'Stoping Schedule'!AU54),0)</f>
        <v>0</v>
      </c>
      <c r="AV54" s="3">
        <f>IF((AU54+'Monthly Reserve Generation'!AV54-'Stoping Schedule'!AV54)&gt;1,(AU54+'Monthly Reserve Generation'!AV54-'Stoping Schedule'!AV54),0)</f>
        <v>0</v>
      </c>
      <c r="AW54" s="3">
        <f>IF((AV54+'Monthly Reserve Generation'!AW54-'Stoping Schedule'!AW54)&gt;1,(AV54+'Monthly Reserve Generation'!AW54-'Stoping Schedule'!AW54),0)</f>
        <v>0</v>
      </c>
      <c r="AX54" s="3">
        <f>IF((AW54+'Monthly Reserve Generation'!AX54-'Stoping Schedule'!AX54)&gt;1,(AW54+'Monthly Reserve Generation'!AX54-'Stoping Schedule'!AX54),0)</f>
        <v>0</v>
      </c>
      <c r="AY54" s="3">
        <f>IF((AX54+'Monthly Reserve Generation'!AY54-'Stoping Schedule'!AY54)&gt;1,(AX54+'Monthly Reserve Generation'!AY54-'Stoping Schedule'!AY54),0)</f>
        <v>0</v>
      </c>
      <c r="AZ54" s="3">
        <f>IF((AY54+'Monthly Reserve Generation'!AZ54-'Stoping Schedule'!AZ54)&gt;1,(AY54+'Monthly Reserve Generation'!AZ54-'Stoping Schedule'!AZ54),0)</f>
        <v>0</v>
      </c>
      <c r="BA54" s="3">
        <f>IF((AZ54+'Monthly Reserve Generation'!BA54-'Stoping Schedule'!BA54)&gt;1,(AZ54+'Monthly Reserve Generation'!BA54-'Stoping Schedule'!BA54),0)</f>
        <v>0</v>
      </c>
      <c r="BB54" s="3">
        <f>IF((BA54+'Monthly Reserve Generation'!BB54-'Stoping Schedule'!BB54)&gt;1,(BA54+'Monthly Reserve Generation'!BB54-'Stoping Schedule'!BB54),0)</f>
        <v>0</v>
      </c>
      <c r="BC54" s="3">
        <f>IF((BB54+'Monthly Reserve Generation'!BC54-'Stoping Schedule'!BC54)&gt;1,(BB54+'Monthly Reserve Generation'!BC54-'Stoping Schedule'!BC54),0)</f>
        <v>0</v>
      </c>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row>
    <row r="55" spans="1:123" hidden="1" outlineLevel="1" x14ac:dyDescent="0.3">
      <c r="A55" t="s">
        <v>167</v>
      </c>
      <c r="B55" t="s">
        <v>180</v>
      </c>
      <c r="C55" t="s">
        <v>4</v>
      </c>
      <c r="D55" s="3">
        <f>+IFERROR(('Monthly Reserve Generation'!D54*'Monthly Reserve Generation'!D55-'Stoping Schedule'!D54*'Stoping Schedule'!D55)/D54,0)</f>
        <v>0</v>
      </c>
      <c r="E55" s="3">
        <f>+IFERROR((D54*D55+'Monthly Reserve Generation'!E54*'Monthly Reserve Generation'!E55-'Stoping Schedule'!E54*'Stoping Schedule'!E55)/E54,0)</f>
        <v>0</v>
      </c>
      <c r="F55" s="3">
        <f>+IFERROR((E54*E55+'Monthly Reserve Generation'!F54*'Monthly Reserve Generation'!F55-'Stoping Schedule'!F54*'Stoping Schedule'!F55)/F54,0)</f>
        <v>0</v>
      </c>
      <c r="G55" s="3">
        <f>+IFERROR((F54*F55+'Monthly Reserve Generation'!G54*'Monthly Reserve Generation'!G55-'Stoping Schedule'!G54*'Stoping Schedule'!G55)/G54,0)</f>
        <v>0</v>
      </c>
      <c r="H55" s="3">
        <f>+IFERROR((G54*G55+'Monthly Reserve Generation'!H54*'Monthly Reserve Generation'!H55-'Stoping Schedule'!H54*'Stoping Schedule'!H55)/H54,0)</f>
        <v>0</v>
      </c>
      <c r="I55" s="3">
        <f>+IFERROR((H54*H55+'Monthly Reserve Generation'!I54*'Monthly Reserve Generation'!I55-'Stoping Schedule'!I54*'Stoping Schedule'!I55)/I54,0)</f>
        <v>0</v>
      </c>
      <c r="J55" s="3">
        <f>+IFERROR((I54*I55+'Monthly Reserve Generation'!J54*'Monthly Reserve Generation'!J55-'Stoping Schedule'!J54*'Stoping Schedule'!J55)/J54,0)</f>
        <v>0</v>
      </c>
      <c r="K55" s="3">
        <f>+IFERROR((J54*J55+'Monthly Reserve Generation'!K54*'Monthly Reserve Generation'!K55-'Stoping Schedule'!K54*'Stoping Schedule'!K55)/K54,0)</f>
        <v>0</v>
      </c>
      <c r="L55" s="3">
        <f>+IFERROR((K54*K55+'Monthly Reserve Generation'!L54*'Monthly Reserve Generation'!L55-'Stoping Schedule'!L54*'Stoping Schedule'!L55)/L54,0)</f>
        <v>0</v>
      </c>
      <c r="M55" s="3">
        <f>+IFERROR((L54*L55+'Monthly Reserve Generation'!M54*'Monthly Reserve Generation'!M55-'Stoping Schedule'!M54*'Stoping Schedule'!M55)/M54,0)</f>
        <v>0</v>
      </c>
      <c r="N55" s="3">
        <f>+IFERROR((M54*M55+'Monthly Reserve Generation'!N54*'Monthly Reserve Generation'!N55-'Stoping Schedule'!N54*'Stoping Schedule'!N55)/N54,0)</f>
        <v>0</v>
      </c>
      <c r="O55" s="3">
        <f>+IFERROR((N54*N55+'Monthly Reserve Generation'!O54*'Monthly Reserve Generation'!O55-'Stoping Schedule'!O54*'Stoping Schedule'!O55)/O54,0)</f>
        <v>0</v>
      </c>
      <c r="P55" s="3">
        <f>+IFERROR((O54*O55+'Monthly Reserve Generation'!P54*'Monthly Reserve Generation'!P55-'Stoping Schedule'!P54*'Stoping Schedule'!P55)/P54,0)</f>
        <v>0</v>
      </c>
      <c r="Q55" s="3">
        <f>+IFERROR((P54*P55+'Monthly Reserve Generation'!Q54*'Monthly Reserve Generation'!Q55-'Stoping Schedule'!Q54*'Stoping Schedule'!Q55)/Q54,0)</f>
        <v>0</v>
      </c>
      <c r="R55" s="3">
        <f>+IFERROR((Q54*Q55+'Monthly Reserve Generation'!R54*'Monthly Reserve Generation'!R55-'Stoping Schedule'!R54*'Stoping Schedule'!R55)/R54,0)</f>
        <v>0</v>
      </c>
      <c r="S55" s="3">
        <f>+IFERROR((R54*R55+'Monthly Reserve Generation'!S54*'Monthly Reserve Generation'!S55-'Stoping Schedule'!S54*'Stoping Schedule'!S55)/S54,0)</f>
        <v>0</v>
      </c>
      <c r="T55" s="3">
        <f>+IFERROR((S54*S55+'Monthly Reserve Generation'!T54*'Monthly Reserve Generation'!T55-'Stoping Schedule'!T54*'Stoping Schedule'!T55)/T54,0)</f>
        <v>0</v>
      </c>
      <c r="U55" s="3">
        <f>+IFERROR((T54*T55+'Monthly Reserve Generation'!U54*'Monthly Reserve Generation'!U55-'Stoping Schedule'!U54*'Stoping Schedule'!U55)/U54,0)</f>
        <v>0</v>
      </c>
      <c r="V55" s="3">
        <f>+IFERROR((U54*U55+'Monthly Reserve Generation'!V54*'Monthly Reserve Generation'!V55-'Stoping Schedule'!V54*'Stoping Schedule'!V55)/V54,0)</f>
        <v>0</v>
      </c>
      <c r="W55" s="3">
        <f>+IFERROR((V54*V55+'Monthly Reserve Generation'!W54*'Monthly Reserve Generation'!W55-'Stoping Schedule'!W54*'Stoping Schedule'!W55)/W54,0)</f>
        <v>0</v>
      </c>
      <c r="X55" s="3">
        <f>+IFERROR((W54*W55+'Monthly Reserve Generation'!X54*'Monthly Reserve Generation'!X55-'Stoping Schedule'!X54*'Stoping Schedule'!X55)/X54,0)</f>
        <v>0</v>
      </c>
      <c r="Y55" s="3">
        <f>+IFERROR((X54*X55+'Monthly Reserve Generation'!Y54*'Monthly Reserve Generation'!Y55-'Stoping Schedule'!Y54*'Stoping Schedule'!Y55)/Y54,0)</f>
        <v>0</v>
      </c>
      <c r="Z55" s="3">
        <f>+IFERROR((Y54*Y55+'Monthly Reserve Generation'!Z54*'Monthly Reserve Generation'!Z55-'Stoping Schedule'!Z54*'Stoping Schedule'!Z55)/Z54,0)</f>
        <v>0</v>
      </c>
      <c r="AA55" s="3">
        <f>+IFERROR((Z54*Z55+'Monthly Reserve Generation'!AA54*'Monthly Reserve Generation'!AA55-'Stoping Schedule'!AA54*'Stoping Schedule'!AA55)/AA54,0)</f>
        <v>0</v>
      </c>
      <c r="AB55" s="3">
        <f>+IFERROR((AA54*AA55+'Monthly Reserve Generation'!AB54*'Monthly Reserve Generation'!AB55-'Stoping Schedule'!AB54*'Stoping Schedule'!AB55)/AB54,0)</f>
        <v>0</v>
      </c>
      <c r="AC55" s="3">
        <f>+IFERROR((AB54*AB55+'Monthly Reserve Generation'!AC54*'Monthly Reserve Generation'!AC55-'Stoping Schedule'!AC54*'Stoping Schedule'!AC55)/AC54,0)</f>
        <v>0</v>
      </c>
      <c r="AD55" s="3">
        <f>+IFERROR((AC54*AC55+'Monthly Reserve Generation'!AD54*'Monthly Reserve Generation'!AD55-'Stoping Schedule'!AD54*'Stoping Schedule'!AD55)/AD54,0)</f>
        <v>0</v>
      </c>
      <c r="AE55" s="3">
        <f>+IFERROR((AD54*AD55+'Monthly Reserve Generation'!AE54*'Monthly Reserve Generation'!AE55-'Stoping Schedule'!AE54*'Stoping Schedule'!AE55)/AE54,0)</f>
        <v>0</v>
      </c>
      <c r="AF55" s="3">
        <f>+IFERROR((AE54*AE55+'Monthly Reserve Generation'!AF54*'Monthly Reserve Generation'!AF55-'Stoping Schedule'!AF54*'Stoping Schedule'!AF55)/AF54,0)</f>
        <v>0</v>
      </c>
      <c r="AG55" s="3">
        <f>+IFERROR((AF54*AF55+'Monthly Reserve Generation'!AG54*'Monthly Reserve Generation'!AG55-'Stoping Schedule'!AG54*'Stoping Schedule'!AG55)/AG54,0)</f>
        <v>0</v>
      </c>
      <c r="AH55" s="3">
        <f>+IFERROR((AG54*AG55+'Monthly Reserve Generation'!AH54*'Monthly Reserve Generation'!AH55-'Stoping Schedule'!AH54*'Stoping Schedule'!AH55)/AH54,0)</f>
        <v>0</v>
      </c>
      <c r="AI55" s="3">
        <f>+IFERROR((AH54*AH55+'Monthly Reserve Generation'!AI54*'Monthly Reserve Generation'!AI55-'Stoping Schedule'!AI54*'Stoping Schedule'!AI55)/AI54,0)</f>
        <v>0</v>
      </c>
      <c r="AJ55" s="3">
        <f>+IFERROR((AI54*AI55+'Monthly Reserve Generation'!AJ54*'Monthly Reserve Generation'!AJ55-'Stoping Schedule'!AJ54*'Stoping Schedule'!AJ55)/AJ54,0)</f>
        <v>0</v>
      </c>
      <c r="AK55" s="3">
        <f>+IFERROR((AJ54*AJ55+'Monthly Reserve Generation'!AK54*'Monthly Reserve Generation'!AK55-'Stoping Schedule'!AK54*'Stoping Schedule'!AK55)/AK54,0)</f>
        <v>0</v>
      </c>
      <c r="AL55" s="3">
        <f>+IFERROR((AK54*AK55+'Monthly Reserve Generation'!AL54*'Monthly Reserve Generation'!AL55-'Stoping Schedule'!AL54*'Stoping Schedule'!AL55)/AL54,0)</f>
        <v>0</v>
      </c>
      <c r="AM55" s="3">
        <f>+IFERROR((AL54*AL55+'Monthly Reserve Generation'!AM54*'Monthly Reserve Generation'!AM55-'Stoping Schedule'!AM54*'Stoping Schedule'!AM55)/AM54,0)</f>
        <v>0</v>
      </c>
      <c r="AN55" s="3">
        <f>+IFERROR((AM54*AM55+'Monthly Reserve Generation'!AN54*'Monthly Reserve Generation'!AN55-'Stoping Schedule'!AN54*'Stoping Schedule'!AN55)/AN54,0)</f>
        <v>0</v>
      </c>
      <c r="AO55" s="3">
        <f>+IFERROR((AN54*AN55+'Monthly Reserve Generation'!AO54*'Monthly Reserve Generation'!AO55-'Stoping Schedule'!AO54*'Stoping Schedule'!AO55)/AO54,0)</f>
        <v>0</v>
      </c>
      <c r="AP55" s="3">
        <f>+IFERROR((AO54*AO55+'Monthly Reserve Generation'!AP54*'Monthly Reserve Generation'!AP55-'Stoping Schedule'!AP54*'Stoping Schedule'!AP55)/AP54,0)</f>
        <v>0</v>
      </c>
      <c r="AQ55" s="3">
        <f>+IFERROR((AP54*AP55+'Monthly Reserve Generation'!AQ54*'Monthly Reserve Generation'!AQ55-'Stoping Schedule'!AQ54*'Stoping Schedule'!AQ55)/AQ54,0)</f>
        <v>0</v>
      </c>
      <c r="AR55" s="3">
        <f>+IFERROR((AQ54*AQ55+'Monthly Reserve Generation'!AR54*'Monthly Reserve Generation'!AR55-'Stoping Schedule'!AR54*'Stoping Schedule'!AR55)/AR54,0)</f>
        <v>0</v>
      </c>
      <c r="AS55" s="3">
        <f>+IFERROR((AR54*AR55+'Monthly Reserve Generation'!AS54*'Monthly Reserve Generation'!AS55-'Stoping Schedule'!AS54*'Stoping Schedule'!AS55)/AS54,0)</f>
        <v>0</v>
      </c>
      <c r="AT55" s="3">
        <f>+IFERROR((AS54*AS55+'Monthly Reserve Generation'!AT54*'Monthly Reserve Generation'!AT55-'Stoping Schedule'!AT54*'Stoping Schedule'!AT55)/AT54,0)</f>
        <v>0</v>
      </c>
      <c r="AU55" s="3">
        <f>+IFERROR((AT54*AT55+'Monthly Reserve Generation'!AU54*'Monthly Reserve Generation'!AU55-'Stoping Schedule'!AU54*'Stoping Schedule'!AU55)/AU54,0)</f>
        <v>0</v>
      </c>
      <c r="AV55" s="3">
        <f>+IFERROR((AU54*AU55+'Monthly Reserve Generation'!AV54*'Monthly Reserve Generation'!AV55-'Stoping Schedule'!AV54*'Stoping Schedule'!AV55)/AV54,0)</f>
        <v>0</v>
      </c>
      <c r="AW55" s="3">
        <f>+IFERROR((AV54*AV55+'Monthly Reserve Generation'!AW54*'Monthly Reserve Generation'!AW55-'Stoping Schedule'!AW54*'Stoping Schedule'!AW55)/AW54,0)</f>
        <v>0</v>
      </c>
      <c r="AX55" s="3">
        <f>+IFERROR((AW54*AW55+'Monthly Reserve Generation'!AX54*'Monthly Reserve Generation'!AX55-'Stoping Schedule'!AX54*'Stoping Schedule'!AX55)/AX54,0)</f>
        <v>0</v>
      </c>
      <c r="AY55" s="3">
        <f>+IFERROR((AX54*AX55+'Monthly Reserve Generation'!AY54*'Monthly Reserve Generation'!AY55-'Stoping Schedule'!AY54*'Stoping Schedule'!AY55)/AY54,0)</f>
        <v>0</v>
      </c>
      <c r="AZ55" s="3">
        <f>+IFERROR((AY54*AY55+'Monthly Reserve Generation'!AZ54*'Monthly Reserve Generation'!AZ55-'Stoping Schedule'!AZ54*'Stoping Schedule'!AZ55)/AZ54,0)</f>
        <v>0</v>
      </c>
      <c r="BA55" s="3">
        <f>+IFERROR((AZ54*AZ55+'Monthly Reserve Generation'!BA54*'Monthly Reserve Generation'!BA55-'Stoping Schedule'!BA54*'Stoping Schedule'!BA55)/BA54,0)</f>
        <v>0</v>
      </c>
      <c r="BB55" s="3">
        <f>+IFERROR((BA54*BA55+'Monthly Reserve Generation'!BB54*'Monthly Reserve Generation'!BB55-'Stoping Schedule'!BB54*'Stoping Schedule'!BB55)/BB54,0)</f>
        <v>0</v>
      </c>
      <c r="BC55" s="3">
        <f>+IFERROR((BB54*BB55+'Monthly Reserve Generation'!BC54*'Monthly Reserve Generation'!BC55-'Stoping Schedule'!BC54*'Stoping Schedule'!BC55)/BC54,0)</f>
        <v>0</v>
      </c>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row>
    <row r="56" spans="1:123" hidden="1" outlineLevel="1" x14ac:dyDescent="0.3">
      <c r="A56" t="s">
        <v>167</v>
      </c>
      <c r="B56" t="s">
        <v>181</v>
      </c>
      <c r="C56" t="s">
        <v>3</v>
      </c>
      <c r="D56" s="3">
        <f>+'Monthly Reserve Generation'!D56-'Stoping Schedule'!D56</f>
        <v>0</v>
      </c>
      <c r="E56" s="3">
        <f>IF((D56+'Monthly Reserve Generation'!E56-'Stoping Schedule'!E56)&gt;1,(D56+'Monthly Reserve Generation'!E56-'Stoping Schedule'!E56),0)</f>
        <v>0</v>
      </c>
      <c r="F56" s="3">
        <f>IF((E56+'Monthly Reserve Generation'!F56-'Stoping Schedule'!F56)&gt;1,(E56+'Monthly Reserve Generation'!F56-'Stoping Schedule'!F56),0)</f>
        <v>0</v>
      </c>
      <c r="G56" s="3">
        <f>IF((F56+'Monthly Reserve Generation'!G56-'Stoping Schedule'!G56)&gt;1,(F56+'Monthly Reserve Generation'!G56-'Stoping Schedule'!G56),0)</f>
        <v>0</v>
      </c>
      <c r="H56" s="3">
        <f>IF((G56+'Monthly Reserve Generation'!H56-'Stoping Schedule'!H56)&gt;1,(G56+'Monthly Reserve Generation'!H56-'Stoping Schedule'!H56),0)</f>
        <v>0</v>
      </c>
      <c r="I56" s="3">
        <f>IF((H56+'Monthly Reserve Generation'!I56-'Stoping Schedule'!I56)&gt;1,(H56+'Monthly Reserve Generation'!I56-'Stoping Schedule'!I56),0)</f>
        <v>0</v>
      </c>
      <c r="J56" s="3">
        <f>IF((I56+'Monthly Reserve Generation'!J56-'Stoping Schedule'!J56)&gt;1,(I56+'Monthly Reserve Generation'!J56-'Stoping Schedule'!J56),0)</f>
        <v>0</v>
      </c>
      <c r="K56" s="3">
        <f>IF((J56+'Monthly Reserve Generation'!K56-'Stoping Schedule'!K56)&gt;1,(J56+'Monthly Reserve Generation'!K56-'Stoping Schedule'!K56),0)</f>
        <v>0</v>
      </c>
      <c r="L56" s="3">
        <f>IF((K56+'Monthly Reserve Generation'!L56-'Stoping Schedule'!L56)&gt;1,(K56+'Monthly Reserve Generation'!L56-'Stoping Schedule'!L56),0)</f>
        <v>0</v>
      </c>
      <c r="M56" s="3">
        <f>IF((L56+'Monthly Reserve Generation'!M56-'Stoping Schedule'!M56)&gt;1,(L56+'Monthly Reserve Generation'!M56-'Stoping Schedule'!M56),0)</f>
        <v>0</v>
      </c>
      <c r="N56" s="3">
        <f>IF((M56+'Monthly Reserve Generation'!N56-'Stoping Schedule'!N56)&gt;1,(M56+'Monthly Reserve Generation'!N56-'Stoping Schedule'!N56),0)</f>
        <v>0</v>
      </c>
      <c r="O56" s="3">
        <f>IF((N56+'Monthly Reserve Generation'!O56-'Stoping Schedule'!O56)&gt;1,(N56+'Monthly Reserve Generation'!O56-'Stoping Schedule'!O56),0)</f>
        <v>0</v>
      </c>
      <c r="P56" s="3">
        <f>IF((O56+'Monthly Reserve Generation'!P56-'Stoping Schedule'!P56)&gt;1,(O56+'Monthly Reserve Generation'!P56-'Stoping Schedule'!P56),0)</f>
        <v>0</v>
      </c>
      <c r="Q56" s="3">
        <f>IF((P56+'Monthly Reserve Generation'!Q56-'Stoping Schedule'!Q56)&gt;1,(P56+'Monthly Reserve Generation'!Q56-'Stoping Schedule'!Q56),0)</f>
        <v>0</v>
      </c>
      <c r="R56" s="3">
        <f>IF((Q56+'Monthly Reserve Generation'!R56-'Stoping Schedule'!R56)&gt;1,(Q56+'Monthly Reserve Generation'!R56-'Stoping Schedule'!R56),0)</f>
        <v>0</v>
      </c>
      <c r="S56" s="3">
        <f>IF((R56+'Monthly Reserve Generation'!S56-'Stoping Schedule'!S56)&gt;1,(R56+'Monthly Reserve Generation'!S56-'Stoping Schedule'!S56),0)</f>
        <v>0</v>
      </c>
      <c r="T56" s="3">
        <f>IF((S56+'Monthly Reserve Generation'!T56-'Stoping Schedule'!T56)&gt;1,(S56+'Monthly Reserve Generation'!T56-'Stoping Schedule'!T56),0)</f>
        <v>0</v>
      </c>
      <c r="U56" s="3">
        <f>IF((T56+'Monthly Reserve Generation'!U56-'Stoping Schedule'!U56)&gt;1,(T56+'Monthly Reserve Generation'!U56-'Stoping Schedule'!U56),0)</f>
        <v>0</v>
      </c>
      <c r="V56" s="3">
        <f>IF((U56+'Monthly Reserve Generation'!V56-'Stoping Schedule'!V56)&gt;1,(U56+'Monthly Reserve Generation'!V56-'Stoping Schedule'!V56),0)</f>
        <v>0</v>
      </c>
      <c r="W56" s="3">
        <f>IF((V56+'Monthly Reserve Generation'!W56-'Stoping Schedule'!W56)&gt;1,(V56+'Monthly Reserve Generation'!W56-'Stoping Schedule'!W56),0)</f>
        <v>0</v>
      </c>
      <c r="X56" s="3">
        <f>IF((W56+'Monthly Reserve Generation'!X56-'Stoping Schedule'!X56)&gt;1,(W56+'Monthly Reserve Generation'!X56-'Stoping Schedule'!X56),0)</f>
        <v>0</v>
      </c>
      <c r="Y56" s="3">
        <f>IF((X56+'Monthly Reserve Generation'!Y56-'Stoping Schedule'!Y56)&gt;1,(X56+'Monthly Reserve Generation'!Y56-'Stoping Schedule'!Y56),0)</f>
        <v>0</v>
      </c>
      <c r="Z56" s="3">
        <f>IF((Y56+'Monthly Reserve Generation'!Z56-'Stoping Schedule'!Z56)&gt;1,(Y56+'Monthly Reserve Generation'!Z56-'Stoping Schedule'!Z56),0)</f>
        <v>0</v>
      </c>
      <c r="AA56" s="3">
        <f>IF((Z56+'Monthly Reserve Generation'!AA56-'Stoping Schedule'!AA56)&gt;1,(Z56+'Monthly Reserve Generation'!AA56-'Stoping Schedule'!AA56),0)</f>
        <v>0</v>
      </c>
      <c r="AB56" s="3">
        <f>IF((AA56+'Monthly Reserve Generation'!AB56-'Stoping Schedule'!AB56)&gt;1,(AA56+'Monthly Reserve Generation'!AB56-'Stoping Schedule'!AB56),0)</f>
        <v>0</v>
      </c>
      <c r="AC56" s="3">
        <f>IF((AB56+'Monthly Reserve Generation'!AC56-'Stoping Schedule'!AC56)&gt;1,(AB56+'Monthly Reserve Generation'!AC56-'Stoping Schedule'!AC56),0)</f>
        <v>0</v>
      </c>
      <c r="AD56" s="3">
        <f>IF((AC56+'Monthly Reserve Generation'!AD56-'Stoping Schedule'!AD56)&gt;1,(AC56+'Monthly Reserve Generation'!AD56-'Stoping Schedule'!AD56),0)</f>
        <v>0</v>
      </c>
      <c r="AE56" s="3">
        <f>IF((AD56+'Monthly Reserve Generation'!AE56-'Stoping Schedule'!AE56)&gt;1,(AD56+'Monthly Reserve Generation'!AE56-'Stoping Schedule'!AE56),0)</f>
        <v>0</v>
      </c>
      <c r="AF56" s="3">
        <f>IF((AE56+'Monthly Reserve Generation'!AF56-'Stoping Schedule'!AF56)&gt;1,(AE56+'Monthly Reserve Generation'!AF56-'Stoping Schedule'!AF56),0)</f>
        <v>0</v>
      </c>
      <c r="AG56" s="3">
        <f>IF((AF56+'Monthly Reserve Generation'!AG56-'Stoping Schedule'!AG56)&gt;1,(AF56+'Monthly Reserve Generation'!AG56-'Stoping Schedule'!AG56),0)</f>
        <v>0</v>
      </c>
      <c r="AH56" s="3">
        <f>IF((AG56+'Monthly Reserve Generation'!AH56-'Stoping Schedule'!AH56)&gt;1,(AG56+'Monthly Reserve Generation'!AH56-'Stoping Schedule'!AH56),0)</f>
        <v>0</v>
      </c>
      <c r="AI56" s="3">
        <f>IF((AH56+'Monthly Reserve Generation'!AI56-'Stoping Schedule'!AI56)&gt;1,(AH56+'Monthly Reserve Generation'!AI56-'Stoping Schedule'!AI56),0)</f>
        <v>0</v>
      </c>
      <c r="AJ56" s="3">
        <f>IF((AI56+'Monthly Reserve Generation'!AJ56-'Stoping Schedule'!AJ56)&gt;1,(AI56+'Monthly Reserve Generation'!AJ56-'Stoping Schedule'!AJ56),0)</f>
        <v>0</v>
      </c>
      <c r="AK56" s="3">
        <f>IF((AJ56+'Monthly Reserve Generation'!AK56-'Stoping Schedule'!AK56)&gt;1,(AJ56+'Monthly Reserve Generation'!AK56-'Stoping Schedule'!AK56),0)</f>
        <v>0</v>
      </c>
      <c r="AL56" s="3">
        <f>IF((AK56+'Monthly Reserve Generation'!AL56-'Stoping Schedule'!AL56)&gt;1,(AK56+'Monthly Reserve Generation'!AL56-'Stoping Schedule'!AL56),0)</f>
        <v>0</v>
      </c>
      <c r="AM56" s="3">
        <f>IF((AL56+'Monthly Reserve Generation'!AM56-'Stoping Schedule'!AM56)&gt;1,(AL56+'Monthly Reserve Generation'!AM56-'Stoping Schedule'!AM56),0)</f>
        <v>0</v>
      </c>
      <c r="AN56" s="3">
        <f>IF((AM56+'Monthly Reserve Generation'!AN56-'Stoping Schedule'!AN56)&gt;1,(AM56+'Monthly Reserve Generation'!AN56-'Stoping Schedule'!AN56),0)</f>
        <v>0</v>
      </c>
      <c r="AO56" s="3">
        <f>IF((AN56+'Monthly Reserve Generation'!AO56-'Stoping Schedule'!AO56)&gt;1,(AN56+'Monthly Reserve Generation'!AO56-'Stoping Schedule'!AO56),0)</f>
        <v>0</v>
      </c>
      <c r="AP56" s="3">
        <f>IF((AO56+'Monthly Reserve Generation'!AP56-'Stoping Schedule'!AP56)&gt;1,(AO56+'Monthly Reserve Generation'!AP56-'Stoping Schedule'!AP56),0)</f>
        <v>0</v>
      </c>
      <c r="AQ56" s="3">
        <f>IF((AP56+'Monthly Reserve Generation'!AQ56-'Stoping Schedule'!AQ56)&gt;1,(AP56+'Monthly Reserve Generation'!AQ56-'Stoping Schedule'!AQ56),0)</f>
        <v>0</v>
      </c>
      <c r="AR56" s="3">
        <f>IF((AQ56+'Monthly Reserve Generation'!AR56-'Stoping Schedule'!AR56)&gt;1,(AQ56+'Monthly Reserve Generation'!AR56-'Stoping Schedule'!AR56),0)</f>
        <v>0</v>
      </c>
      <c r="AS56" s="3">
        <f>IF((AR56+'Monthly Reserve Generation'!AS56-'Stoping Schedule'!AS56)&gt;1,(AR56+'Monthly Reserve Generation'!AS56-'Stoping Schedule'!AS56),0)</f>
        <v>0</v>
      </c>
      <c r="AT56" s="3">
        <f>IF((AS56+'Monthly Reserve Generation'!AT56-'Stoping Schedule'!AT56)&gt;1,(AS56+'Monthly Reserve Generation'!AT56-'Stoping Schedule'!AT56),0)</f>
        <v>0</v>
      </c>
      <c r="AU56" s="3">
        <f>IF((AT56+'Monthly Reserve Generation'!AU56-'Stoping Schedule'!AU56)&gt;1,(AT56+'Monthly Reserve Generation'!AU56-'Stoping Schedule'!AU56),0)</f>
        <v>0</v>
      </c>
      <c r="AV56" s="3">
        <f>IF((AU56+'Monthly Reserve Generation'!AV56-'Stoping Schedule'!AV56)&gt;1,(AU56+'Monthly Reserve Generation'!AV56-'Stoping Schedule'!AV56),0)</f>
        <v>0</v>
      </c>
      <c r="AW56" s="3">
        <f>IF((AV56+'Monthly Reserve Generation'!AW56-'Stoping Schedule'!AW56)&gt;1,(AV56+'Monthly Reserve Generation'!AW56-'Stoping Schedule'!AW56),0)</f>
        <v>0</v>
      </c>
      <c r="AX56" s="3">
        <f>IF((AW56+'Monthly Reserve Generation'!AX56-'Stoping Schedule'!AX56)&gt;1,(AW56+'Monthly Reserve Generation'!AX56-'Stoping Schedule'!AX56),0)</f>
        <v>0</v>
      </c>
      <c r="AY56" s="3">
        <f>IF((AX56+'Monthly Reserve Generation'!AY56-'Stoping Schedule'!AY56)&gt;1,(AX56+'Monthly Reserve Generation'!AY56-'Stoping Schedule'!AY56),0)</f>
        <v>0</v>
      </c>
      <c r="AZ56" s="3">
        <f>IF((AY56+'Monthly Reserve Generation'!AZ56-'Stoping Schedule'!AZ56)&gt;1,(AY56+'Monthly Reserve Generation'!AZ56-'Stoping Schedule'!AZ56),0)</f>
        <v>0</v>
      </c>
      <c r="BA56" s="3">
        <f>IF((AZ56+'Monthly Reserve Generation'!BA56-'Stoping Schedule'!BA56)&gt;1,(AZ56+'Monthly Reserve Generation'!BA56-'Stoping Schedule'!BA56),0)</f>
        <v>0</v>
      </c>
      <c r="BB56" s="3">
        <f>IF((BA56+'Monthly Reserve Generation'!BB56-'Stoping Schedule'!BB56)&gt;1,(BA56+'Monthly Reserve Generation'!BB56-'Stoping Schedule'!BB56),0)</f>
        <v>0</v>
      </c>
      <c r="BC56" s="3">
        <f>IF((BB56+'Monthly Reserve Generation'!BC56-'Stoping Schedule'!BC56)&gt;1,(BB56+'Monthly Reserve Generation'!BC56-'Stoping Schedule'!BC56),0)</f>
        <v>0</v>
      </c>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row>
    <row r="57" spans="1:123" hidden="1" outlineLevel="1" x14ac:dyDescent="0.3">
      <c r="A57" t="s">
        <v>167</v>
      </c>
      <c r="B57" t="s">
        <v>181</v>
      </c>
      <c r="C57" t="s">
        <v>4</v>
      </c>
      <c r="D57" s="3">
        <f>+IFERROR(('Monthly Reserve Generation'!D56*'Monthly Reserve Generation'!D57-'Stoping Schedule'!D56*'Stoping Schedule'!D57)/D56,0)</f>
        <v>0</v>
      </c>
      <c r="E57" s="3">
        <f>+IFERROR((D56*D57+'Monthly Reserve Generation'!E56*'Monthly Reserve Generation'!E57-'Stoping Schedule'!E56*'Stoping Schedule'!E57)/E56,0)</f>
        <v>0</v>
      </c>
      <c r="F57" s="3">
        <f>+IFERROR((E56*E57+'Monthly Reserve Generation'!F56*'Monthly Reserve Generation'!F57-'Stoping Schedule'!F56*'Stoping Schedule'!F57)/F56,0)</f>
        <v>0</v>
      </c>
      <c r="G57" s="3">
        <f>+IFERROR((F56*F57+'Monthly Reserve Generation'!G56*'Monthly Reserve Generation'!G57-'Stoping Schedule'!G56*'Stoping Schedule'!G57)/G56,0)</f>
        <v>0</v>
      </c>
      <c r="H57" s="3">
        <f>+IFERROR((G56*G57+'Monthly Reserve Generation'!H56*'Monthly Reserve Generation'!H57-'Stoping Schedule'!H56*'Stoping Schedule'!H57)/H56,0)</f>
        <v>0</v>
      </c>
      <c r="I57" s="3">
        <f>+IFERROR((H56*H57+'Monthly Reserve Generation'!I56*'Monthly Reserve Generation'!I57-'Stoping Schedule'!I56*'Stoping Schedule'!I57)/I56,0)</f>
        <v>0</v>
      </c>
      <c r="J57" s="3">
        <f>+IFERROR((I56*I57+'Monthly Reserve Generation'!J56*'Monthly Reserve Generation'!J57-'Stoping Schedule'!J56*'Stoping Schedule'!J57)/J56,0)</f>
        <v>0</v>
      </c>
      <c r="K57" s="3">
        <f>+IFERROR((J56*J57+'Monthly Reserve Generation'!K56*'Monthly Reserve Generation'!K57-'Stoping Schedule'!K56*'Stoping Schedule'!K57)/K56,0)</f>
        <v>0</v>
      </c>
      <c r="L57" s="3">
        <f>+IFERROR((K56*K57+'Monthly Reserve Generation'!L56*'Monthly Reserve Generation'!L57-'Stoping Schedule'!L56*'Stoping Schedule'!L57)/L56,0)</f>
        <v>0</v>
      </c>
      <c r="M57" s="3">
        <f>+IFERROR((L56*L57+'Monthly Reserve Generation'!M56*'Monthly Reserve Generation'!M57-'Stoping Schedule'!M56*'Stoping Schedule'!M57)/M56,0)</f>
        <v>0</v>
      </c>
      <c r="N57" s="3">
        <f>+IFERROR((M56*M57+'Monthly Reserve Generation'!N56*'Monthly Reserve Generation'!N57-'Stoping Schedule'!N56*'Stoping Schedule'!N57)/N56,0)</f>
        <v>0</v>
      </c>
      <c r="O57" s="3">
        <f>+IFERROR((N56*N57+'Monthly Reserve Generation'!O56*'Monthly Reserve Generation'!O57-'Stoping Schedule'!O56*'Stoping Schedule'!O57)/O56,0)</f>
        <v>0</v>
      </c>
      <c r="P57" s="3">
        <f>+IFERROR((O56*O57+'Monthly Reserve Generation'!P56*'Monthly Reserve Generation'!P57-'Stoping Schedule'!P56*'Stoping Schedule'!P57)/P56,0)</f>
        <v>0</v>
      </c>
      <c r="Q57" s="3">
        <f>+IFERROR((P56*P57+'Monthly Reserve Generation'!Q56*'Monthly Reserve Generation'!Q57-'Stoping Schedule'!Q56*'Stoping Schedule'!Q57)/Q56,0)</f>
        <v>0</v>
      </c>
      <c r="R57" s="3">
        <f>+IFERROR((Q56*Q57+'Monthly Reserve Generation'!R56*'Monthly Reserve Generation'!R57-'Stoping Schedule'!R56*'Stoping Schedule'!R57)/R56,0)</f>
        <v>0</v>
      </c>
      <c r="S57" s="3">
        <f>+IFERROR((R56*R57+'Monthly Reserve Generation'!S56*'Monthly Reserve Generation'!S57-'Stoping Schedule'!S56*'Stoping Schedule'!S57)/S56,0)</f>
        <v>0</v>
      </c>
      <c r="T57" s="3">
        <f>+IFERROR((S56*S57+'Monthly Reserve Generation'!T56*'Monthly Reserve Generation'!T57-'Stoping Schedule'!T56*'Stoping Schedule'!T57)/T56,0)</f>
        <v>0</v>
      </c>
      <c r="U57" s="3">
        <f>+IFERROR((T56*T57+'Monthly Reserve Generation'!U56*'Monthly Reserve Generation'!U57-'Stoping Schedule'!U56*'Stoping Schedule'!U57)/U56,0)</f>
        <v>0</v>
      </c>
      <c r="V57" s="3">
        <f>+IFERROR((U56*U57+'Monthly Reserve Generation'!V56*'Monthly Reserve Generation'!V57-'Stoping Schedule'!V56*'Stoping Schedule'!V57)/V56,0)</f>
        <v>0</v>
      </c>
      <c r="W57" s="3">
        <f>+IFERROR((V56*V57+'Monthly Reserve Generation'!W56*'Monthly Reserve Generation'!W57-'Stoping Schedule'!W56*'Stoping Schedule'!W57)/W56,0)</f>
        <v>0</v>
      </c>
      <c r="X57" s="3">
        <f>+IFERROR((W56*W57+'Monthly Reserve Generation'!X56*'Monthly Reserve Generation'!X57-'Stoping Schedule'!X56*'Stoping Schedule'!X57)/X56,0)</f>
        <v>0</v>
      </c>
      <c r="Y57" s="3">
        <f>+IFERROR((X56*X57+'Monthly Reserve Generation'!Y56*'Monthly Reserve Generation'!Y57-'Stoping Schedule'!Y56*'Stoping Schedule'!Y57)/Y56,0)</f>
        <v>0</v>
      </c>
      <c r="Z57" s="3">
        <f>+IFERROR((Y56*Y57+'Monthly Reserve Generation'!Z56*'Monthly Reserve Generation'!Z57-'Stoping Schedule'!Z56*'Stoping Schedule'!Z57)/Z56,0)</f>
        <v>0</v>
      </c>
      <c r="AA57" s="3">
        <f>+IFERROR((Z56*Z57+'Monthly Reserve Generation'!AA56*'Monthly Reserve Generation'!AA57-'Stoping Schedule'!AA56*'Stoping Schedule'!AA57)/AA56,0)</f>
        <v>0</v>
      </c>
      <c r="AB57" s="3">
        <f>+IFERROR((AA56*AA57+'Monthly Reserve Generation'!AB56*'Monthly Reserve Generation'!AB57-'Stoping Schedule'!AB56*'Stoping Schedule'!AB57)/AB56,0)</f>
        <v>0</v>
      </c>
      <c r="AC57" s="3">
        <f>+IFERROR((AB56*AB57+'Monthly Reserve Generation'!AC56*'Monthly Reserve Generation'!AC57-'Stoping Schedule'!AC56*'Stoping Schedule'!AC57)/AC56,0)</f>
        <v>0</v>
      </c>
      <c r="AD57" s="3">
        <f>+IFERROR((AC56*AC57+'Monthly Reserve Generation'!AD56*'Monthly Reserve Generation'!AD57-'Stoping Schedule'!AD56*'Stoping Schedule'!AD57)/AD56,0)</f>
        <v>0</v>
      </c>
      <c r="AE57" s="3">
        <f>+IFERROR((AD56*AD57+'Monthly Reserve Generation'!AE56*'Monthly Reserve Generation'!AE57-'Stoping Schedule'!AE56*'Stoping Schedule'!AE57)/AE56,0)</f>
        <v>0</v>
      </c>
      <c r="AF57" s="3">
        <f>+IFERROR((AE56*AE57+'Monthly Reserve Generation'!AF56*'Monthly Reserve Generation'!AF57-'Stoping Schedule'!AF56*'Stoping Schedule'!AF57)/AF56,0)</f>
        <v>0</v>
      </c>
      <c r="AG57" s="3">
        <f>+IFERROR((AF56*AF57+'Monthly Reserve Generation'!AG56*'Monthly Reserve Generation'!AG57-'Stoping Schedule'!AG56*'Stoping Schedule'!AG57)/AG56,0)</f>
        <v>0</v>
      </c>
      <c r="AH57" s="3">
        <f>+IFERROR((AG56*AG57+'Monthly Reserve Generation'!AH56*'Monthly Reserve Generation'!AH57-'Stoping Schedule'!AH56*'Stoping Schedule'!AH57)/AH56,0)</f>
        <v>0</v>
      </c>
      <c r="AI57" s="3">
        <f>+IFERROR((AH56*AH57+'Monthly Reserve Generation'!AI56*'Monthly Reserve Generation'!AI57-'Stoping Schedule'!AI56*'Stoping Schedule'!AI57)/AI56,0)</f>
        <v>0</v>
      </c>
      <c r="AJ57" s="3">
        <f>+IFERROR((AI56*AI57+'Monthly Reserve Generation'!AJ56*'Monthly Reserve Generation'!AJ57-'Stoping Schedule'!AJ56*'Stoping Schedule'!AJ57)/AJ56,0)</f>
        <v>0</v>
      </c>
      <c r="AK57" s="3">
        <f>+IFERROR((AJ56*AJ57+'Monthly Reserve Generation'!AK56*'Monthly Reserve Generation'!AK57-'Stoping Schedule'!AK56*'Stoping Schedule'!AK57)/AK56,0)</f>
        <v>0</v>
      </c>
      <c r="AL57" s="3">
        <f>+IFERROR((AK56*AK57+'Monthly Reserve Generation'!AL56*'Monthly Reserve Generation'!AL57-'Stoping Schedule'!AL56*'Stoping Schedule'!AL57)/AL56,0)</f>
        <v>0</v>
      </c>
      <c r="AM57" s="3">
        <f>+IFERROR((AL56*AL57+'Monthly Reserve Generation'!AM56*'Monthly Reserve Generation'!AM57-'Stoping Schedule'!AM56*'Stoping Schedule'!AM57)/AM56,0)</f>
        <v>0</v>
      </c>
      <c r="AN57" s="3">
        <f>+IFERROR((AM56*AM57+'Monthly Reserve Generation'!AN56*'Monthly Reserve Generation'!AN57-'Stoping Schedule'!AN56*'Stoping Schedule'!AN57)/AN56,0)</f>
        <v>0</v>
      </c>
      <c r="AO57" s="3">
        <f>+IFERROR((AN56*AN57+'Monthly Reserve Generation'!AO56*'Monthly Reserve Generation'!AO57-'Stoping Schedule'!AO56*'Stoping Schedule'!AO57)/AO56,0)</f>
        <v>0</v>
      </c>
      <c r="AP57" s="3">
        <f>+IFERROR((AO56*AO57+'Monthly Reserve Generation'!AP56*'Monthly Reserve Generation'!AP57-'Stoping Schedule'!AP56*'Stoping Schedule'!AP57)/AP56,0)</f>
        <v>0</v>
      </c>
      <c r="AQ57" s="3">
        <f>+IFERROR((AP56*AP57+'Monthly Reserve Generation'!AQ56*'Monthly Reserve Generation'!AQ57-'Stoping Schedule'!AQ56*'Stoping Schedule'!AQ57)/AQ56,0)</f>
        <v>0</v>
      </c>
      <c r="AR57" s="3">
        <f>+IFERROR((AQ56*AQ57+'Monthly Reserve Generation'!AR56*'Monthly Reserve Generation'!AR57-'Stoping Schedule'!AR56*'Stoping Schedule'!AR57)/AR56,0)</f>
        <v>0</v>
      </c>
      <c r="AS57" s="3">
        <f>+IFERROR((AR56*AR57+'Monthly Reserve Generation'!AS56*'Monthly Reserve Generation'!AS57-'Stoping Schedule'!AS56*'Stoping Schedule'!AS57)/AS56,0)</f>
        <v>0</v>
      </c>
      <c r="AT57" s="3">
        <f>+IFERROR((AS56*AS57+'Monthly Reserve Generation'!AT56*'Monthly Reserve Generation'!AT57-'Stoping Schedule'!AT56*'Stoping Schedule'!AT57)/AT56,0)</f>
        <v>0</v>
      </c>
      <c r="AU57" s="3">
        <f>+IFERROR((AT56*AT57+'Monthly Reserve Generation'!AU56*'Monthly Reserve Generation'!AU57-'Stoping Schedule'!AU56*'Stoping Schedule'!AU57)/AU56,0)</f>
        <v>0</v>
      </c>
      <c r="AV57" s="3">
        <f>+IFERROR((AU56*AU57+'Monthly Reserve Generation'!AV56*'Monthly Reserve Generation'!AV57-'Stoping Schedule'!AV56*'Stoping Schedule'!AV57)/AV56,0)</f>
        <v>0</v>
      </c>
      <c r="AW57" s="3">
        <f>+IFERROR((AV56*AV57+'Monthly Reserve Generation'!AW56*'Monthly Reserve Generation'!AW57-'Stoping Schedule'!AW56*'Stoping Schedule'!AW57)/AW56,0)</f>
        <v>0</v>
      </c>
      <c r="AX57" s="3">
        <f>+IFERROR((AW56*AW57+'Monthly Reserve Generation'!AX56*'Monthly Reserve Generation'!AX57-'Stoping Schedule'!AX56*'Stoping Schedule'!AX57)/AX56,0)</f>
        <v>0</v>
      </c>
      <c r="AY57" s="3">
        <f>+IFERROR((AX56*AX57+'Monthly Reserve Generation'!AY56*'Monthly Reserve Generation'!AY57-'Stoping Schedule'!AY56*'Stoping Schedule'!AY57)/AY56,0)</f>
        <v>0</v>
      </c>
      <c r="AZ57" s="3">
        <f>+IFERROR((AY56*AY57+'Monthly Reserve Generation'!AZ56*'Monthly Reserve Generation'!AZ57-'Stoping Schedule'!AZ56*'Stoping Schedule'!AZ57)/AZ56,0)</f>
        <v>0</v>
      </c>
      <c r="BA57" s="3">
        <f>+IFERROR((AZ56*AZ57+'Monthly Reserve Generation'!BA56*'Monthly Reserve Generation'!BA57-'Stoping Schedule'!BA56*'Stoping Schedule'!BA57)/BA56,0)</f>
        <v>0</v>
      </c>
      <c r="BB57" s="3">
        <f>+IFERROR((BA56*BA57+'Monthly Reserve Generation'!BB56*'Monthly Reserve Generation'!BB57-'Stoping Schedule'!BB56*'Stoping Schedule'!BB57)/BB56,0)</f>
        <v>0</v>
      </c>
      <c r="BC57" s="3">
        <f>+IFERROR((BB56*BB57+'Monthly Reserve Generation'!BC56*'Monthly Reserve Generation'!BC57-'Stoping Schedule'!BC56*'Stoping Schedule'!BC57)/BC56,0)</f>
        <v>0</v>
      </c>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row>
    <row r="58" spans="1:123" hidden="1" outlineLevel="1" x14ac:dyDescent="0.3">
      <c r="A58" t="s">
        <v>167</v>
      </c>
      <c r="B58" t="s">
        <v>182</v>
      </c>
      <c r="C58" t="s">
        <v>3</v>
      </c>
      <c r="D58" s="3">
        <f>+'Monthly Reserve Generation'!D58-'Stoping Schedule'!D58</f>
        <v>0</v>
      </c>
      <c r="E58" s="3">
        <f>IF((D58+'Monthly Reserve Generation'!E58-'Stoping Schedule'!E58)&gt;1,(D58+'Monthly Reserve Generation'!E58-'Stoping Schedule'!E58),0)</f>
        <v>0</v>
      </c>
      <c r="F58" s="3">
        <f>IF((E58+'Monthly Reserve Generation'!F58-'Stoping Schedule'!F58)&gt;1,(E58+'Monthly Reserve Generation'!F58-'Stoping Schedule'!F58),0)</f>
        <v>0</v>
      </c>
      <c r="G58" s="3">
        <f>IF((F58+'Monthly Reserve Generation'!G58-'Stoping Schedule'!G58)&gt;1,(F58+'Monthly Reserve Generation'!G58-'Stoping Schedule'!G58),0)</f>
        <v>0</v>
      </c>
      <c r="H58" s="3">
        <f>IF((G58+'Monthly Reserve Generation'!H58-'Stoping Schedule'!H58)&gt;1,(G58+'Monthly Reserve Generation'!H58-'Stoping Schedule'!H58),0)</f>
        <v>0</v>
      </c>
      <c r="I58" s="3">
        <f>IF((H58+'Monthly Reserve Generation'!I58-'Stoping Schedule'!I58)&gt;1,(H58+'Monthly Reserve Generation'!I58-'Stoping Schedule'!I58),0)</f>
        <v>0</v>
      </c>
      <c r="J58" s="3">
        <f>IF((I58+'Monthly Reserve Generation'!J58-'Stoping Schedule'!J58)&gt;1,(I58+'Monthly Reserve Generation'!J58-'Stoping Schedule'!J58),0)</f>
        <v>8489</v>
      </c>
      <c r="K58" s="3">
        <f>IF((J58+'Monthly Reserve Generation'!K58-'Stoping Schedule'!K58)&gt;1,(J58+'Monthly Reserve Generation'!K58-'Stoping Schedule'!K58),0)</f>
        <v>5456</v>
      </c>
      <c r="L58" s="3">
        <f>IF((K58+'Monthly Reserve Generation'!L58-'Stoping Schedule'!L58)&gt;1,(K58+'Monthly Reserve Generation'!L58-'Stoping Schedule'!L58),0)</f>
        <v>2535</v>
      </c>
      <c r="M58" s="3">
        <f>IF((L58+'Monthly Reserve Generation'!M58-'Stoping Schedule'!M58)&gt;1,(L58+'Monthly Reserve Generation'!M58-'Stoping Schedule'!M58),0)</f>
        <v>0</v>
      </c>
      <c r="N58" s="3">
        <f>IF((M58+'Monthly Reserve Generation'!N58-'Stoping Schedule'!N58)&gt;1,(M58+'Monthly Reserve Generation'!N58-'Stoping Schedule'!N58),0)</f>
        <v>0</v>
      </c>
      <c r="O58" s="3">
        <f>IF((N58+'Monthly Reserve Generation'!O58-'Stoping Schedule'!O58)&gt;1,(N58+'Monthly Reserve Generation'!O58-'Stoping Schedule'!O58),0)</f>
        <v>0</v>
      </c>
      <c r="P58" s="3">
        <f>IF((O58+'Monthly Reserve Generation'!P58-'Stoping Schedule'!P58)&gt;1,(O58+'Monthly Reserve Generation'!P58-'Stoping Schedule'!P58),0)</f>
        <v>0</v>
      </c>
      <c r="Q58" s="3">
        <f>IF((P58+'Monthly Reserve Generation'!Q58-'Stoping Schedule'!Q58)&gt;1,(P58+'Monthly Reserve Generation'!Q58-'Stoping Schedule'!Q58),0)</f>
        <v>0</v>
      </c>
      <c r="R58" s="3">
        <f>IF((Q58+'Monthly Reserve Generation'!R58-'Stoping Schedule'!R58)&gt;1,(Q58+'Monthly Reserve Generation'!R58-'Stoping Schedule'!R58),0)</f>
        <v>0</v>
      </c>
      <c r="S58" s="3">
        <f>IF((R58+'Monthly Reserve Generation'!S58-'Stoping Schedule'!S58)&gt;1,(R58+'Monthly Reserve Generation'!S58-'Stoping Schedule'!S58),0)</f>
        <v>0</v>
      </c>
      <c r="T58" s="3">
        <f>IF((S58+'Monthly Reserve Generation'!T58-'Stoping Schedule'!T58)&gt;1,(S58+'Monthly Reserve Generation'!T58-'Stoping Schedule'!T58),0)</f>
        <v>0</v>
      </c>
      <c r="U58" s="3">
        <f>IF((T58+'Monthly Reserve Generation'!U58-'Stoping Schedule'!U58)&gt;1,(T58+'Monthly Reserve Generation'!U58-'Stoping Schedule'!U58),0)</f>
        <v>0</v>
      </c>
      <c r="V58" s="3">
        <f>IF((U58+'Monthly Reserve Generation'!V58-'Stoping Schedule'!V58)&gt;1,(U58+'Monthly Reserve Generation'!V58-'Stoping Schedule'!V58),0)</f>
        <v>0</v>
      </c>
      <c r="W58" s="3">
        <f>IF((V58+'Monthly Reserve Generation'!W58-'Stoping Schedule'!W58)&gt;1,(V58+'Monthly Reserve Generation'!W58-'Stoping Schedule'!W58),0)</f>
        <v>0</v>
      </c>
      <c r="X58" s="3">
        <f>IF((W58+'Monthly Reserve Generation'!X58-'Stoping Schedule'!X58)&gt;1,(W58+'Monthly Reserve Generation'!X58-'Stoping Schedule'!X58),0)</f>
        <v>0</v>
      </c>
      <c r="Y58" s="3">
        <f>IF((X58+'Monthly Reserve Generation'!Y58-'Stoping Schedule'!Y58)&gt;1,(X58+'Monthly Reserve Generation'!Y58-'Stoping Schedule'!Y58),0)</f>
        <v>0</v>
      </c>
      <c r="Z58" s="3">
        <f>IF((Y58+'Monthly Reserve Generation'!Z58-'Stoping Schedule'!Z58)&gt;1,(Y58+'Monthly Reserve Generation'!Z58-'Stoping Schedule'!Z58),0)</f>
        <v>0</v>
      </c>
      <c r="AA58" s="3">
        <f>IF((Z58+'Monthly Reserve Generation'!AA58-'Stoping Schedule'!AA58)&gt;1,(Z58+'Monthly Reserve Generation'!AA58-'Stoping Schedule'!AA58),0)</f>
        <v>0</v>
      </c>
      <c r="AB58" s="3">
        <f>IF((AA58+'Monthly Reserve Generation'!AB58-'Stoping Schedule'!AB58)&gt;1,(AA58+'Monthly Reserve Generation'!AB58-'Stoping Schedule'!AB58),0)</f>
        <v>0</v>
      </c>
      <c r="AC58" s="3">
        <f>IF((AB58+'Monthly Reserve Generation'!AC58-'Stoping Schedule'!AC58)&gt;1,(AB58+'Monthly Reserve Generation'!AC58-'Stoping Schedule'!AC58),0)</f>
        <v>0</v>
      </c>
      <c r="AD58" s="3">
        <f>IF((AC58+'Monthly Reserve Generation'!AD58-'Stoping Schedule'!AD58)&gt;1,(AC58+'Monthly Reserve Generation'!AD58-'Stoping Schedule'!AD58),0)</f>
        <v>0</v>
      </c>
      <c r="AE58" s="3">
        <f>IF((AD58+'Monthly Reserve Generation'!AE58-'Stoping Schedule'!AE58)&gt;1,(AD58+'Monthly Reserve Generation'!AE58-'Stoping Schedule'!AE58),0)</f>
        <v>0</v>
      </c>
      <c r="AF58" s="3">
        <f>IF((AE58+'Monthly Reserve Generation'!AF58-'Stoping Schedule'!AF58)&gt;1,(AE58+'Monthly Reserve Generation'!AF58-'Stoping Schedule'!AF58),0)</f>
        <v>0</v>
      </c>
      <c r="AG58" s="3">
        <f>IF((AF58+'Monthly Reserve Generation'!AG58-'Stoping Schedule'!AG58)&gt;1,(AF58+'Monthly Reserve Generation'!AG58-'Stoping Schedule'!AG58),0)</f>
        <v>0</v>
      </c>
      <c r="AH58" s="3">
        <f>IF((AG58+'Monthly Reserve Generation'!AH58-'Stoping Schedule'!AH58)&gt;1,(AG58+'Monthly Reserve Generation'!AH58-'Stoping Schedule'!AH58),0)</f>
        <v>0</v>
      </c>
      <c r="AI58" s="3">
        <f>IF((AH58+'Monthly Reserve Generation'!AI58-'Stoping Schedule'!AI58)&gt;1,(AH58+'Monthly Reserve Generation'!AI58-'Stoping Schedule'!AI58),0)</f>
        <v>0</v>
      </c>
      <c r="AJ58" s="3">
        <f>IF((AI58+'Monthly Reserve Generation'!AJ58-'Stoping Schedule'!AJ58)&gt;1,(AI58+'Monthly Reserve Generation'!AJ58-'Stoping Schedule'!AJ58),0)</f>
        <v>0</v>
      </c>
      <c r="AK58" s="3">
        <f>IF((AJ58+'Monthly Reserve Generation'!AK58-'Stoping Schedule'!AK58)&gt;1,(AJ58+'Monthly Reserve Generation'!AK58-'Stoping Schedule'!AK58),0)</f>
        <v>0</v>
      </c>
      <c r="AL58" s="3">
        <f>IF((AK58+'Monthly Reserve Generation'!AL58-'Stoping Schedule'!AL58)&gt;1,(AK58+'Monthly Reserve Generation'!AL58-'Stoping Schedule'!AL58),0)</f>
        <v>0</v>
      </c>
      <c r="AM58" s="3">
        <f>IF((AL58+'Monthly Reserve Generation'!AM58-'Stoping Schedule'!AM58)&gt;1,(AL58+'Monthly Reserve Generation'!AM58-'Stoping Schedule'!AM58),0)</f>
        <v>0</v>
      </c>
      <c r="AN58" s="3">
        <f>IF((AM58+'Monthly Reserve Generation'!AN58-'Stoping Schedule'!AN58)&gt;1,(AM58+'Monthly Reserve Generation'!AN58-'Stoping Schedule'!AN58),0)</f>
        <v>0</v>
      </c>
      <c r="AO58" s="3">
        <f>IF((AN58+'Monthly Reserve Generation'!AO58-'Stoping Schedule'!AO58)&gt;1,(AN58+'Monthly Reserve Generation'!AO58-'Stoping Schedule'!AO58),0)</f>
        <v>0</v>
      </c>
      <c r="AP58" s="3">
        <f>IF((AO58+'Monthly Reserve Generation'!AP58-'Stoping Schedule'!AP58)&gt;1,(AO58+'Monthly Reserve Generation'!AP58-'Stoping Schedule'!AP58),0)</f>
        <v>0</v>
      </c>
      <c r="AQ58" s="3">
        <f>IF((AP58+'Monthly Reserve Generation'!AQ58-'Stoping Schedule'!AQ58)&gt;1,(AP58+'Monthly Reserve Generation'!AQ58-'Stoping Schedule'!AQ58),0)</f>
        <v>0</v>
      </c>
      <c r="AR58" s="3">
        <f>IF((AQ58+'Monthly Reserve Generation'!AR58-'Stoping Schedule'!AR58)&gt;1,(AQ58+'Monthly Reserve Generation'!AR58-'Stoping Schedule'!AR58),0)</f>
        <v>0</v>
      </c>
      <c r="AS58" s="3">
        <f>IF((AR58+'Monthly Reserve Generation'!AS58-'Stoping Schedule'!AS58)&gt;1,(AR58+'Monthly Reserve Generation'!AS58-'Stoping Schedule'!AS58),0)</f>
        <v>0</v>
      </c>
      <c r="AT58" s="3">
        <f>IF((AS58+'Monthly Reserve Generation'!AT58-'Stoping Schedule'!AT58)&gt;1,(AS58+'Monthly Reserve Generation'!AT58-'Stoping Schedule'!AT58),0)</f>
        <v>0</v>
      </c>
      <c r="AU58" s="3">
        <f>IF((AT58+'Monthly Reserve Generation'!AU58-'Stoping Schedule'!AU58)&gt;1,(AT58+'Monthly Reserve Generation'!AU58-'Stoping Schedule'!AU58),0)</f>
        <v>0</v>
      </c>
      <c r="AV58" s="3">
        <f>IF((AU58+'Monthly Reserve Generation'!AV58-'Stoping Schedule'!AV58)&gt;1,(AU58+'Monthly Reserve Generation'!AV58-'Stoping Schedule'!AV58),0)</f>
        <v>0</v>
      </c>
      <c r="AW58" s="3">
        <f>IF((AV58+'Monthly Reserve Generation'!AW58-'Stoping Schedule'!AW58)&gt;1,(AV58+'Monthly Reserve Generation'!AW58-'Stoping Schedule'!AW58),0)</f>
        <v>0</v>
      </c>
      <c r="AX58" s="3">
        <f>IF((AW58+'Monthly Reserve Generation'!AX58-'Stoping Schedule'!AX58)&gt;1,(AW58+'Monthly Reserve Generation'!AX58-'Stoping Schedule'!AX58),0)</f>
        <v>0</v>
      </c>
      <c r="AY58" s="3">
        <f>IF((AX58+'Monthly Reserve Generation'!AY58-'Stoping Schedule'!AY58)&gt;1,(AX58+'Monthly Reserve Generation'!AY58-'Stoping Schedule'!AY58),0)</f>
        <v>0</v>
      </c>
      <c r="AZ58" s="3">
        <f>IF((AY58+'Monthly Reserve Generation'!AZ58-'Stoping Schedule'!AZ58)&gt;1,(AY58+'Monthly Reserve Generation'!AZ58-'Stoping Schedule'!AZ58),0)</f>
        <v>0</v>
      </c>
      <c r="BA58" s="3">
        <f>IF((AZ58+'Monthly Reserve Generation'!BA58-'Stoping Schedule'!BA58)&gt;1,(AZ58+'Monthly Reserve Generation'!BA58-'Stoping Schedule'!BA58),0)</f>
        <v>0</v>
      </c>
      <c r="BB58" s="3">
        <f>IF((BA58+'Monthly Reserve Generation'!BB58-'Stoping Schedule'!BB58)&gt;1,(BA58+'Monthly Reserve Generation'!BB58-'Stoping Schedule'!BB58),0)</f>
        <v>0</v>
      </c>
      <c r="BC58" s="3">
        <f>IF((BB58+'Monthly Reserve Generation'!BC58-'Stoping Schedule'!BC58)&gt;1,(BB58+'Monthly Reserve Generation'!BC58-'Stoping Schedule'!BC58),0)</f>
        <v>0</v>
      </c>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row>
    <row r="59" spans="1:123" hidden="1" outlineLevel="1" x14ac:dyDescent="0.3">
      <c r="A59" t="s">
        <v>167</v>
      </c>
      <c r="B59" t="s">
        <v>182</v>
      </c>
      <c r="C59" t="s">
        <v>4</v>
      </c>
      <c r="D59" s="3">
        <f>+IFERROR(('Monthly Reserve Generation'!D58*'Monthly Reserve Generation'!D59-'Stoping Schedule'!D58*'Stoping Schedule'!D59)/D58,0)</f>
        <v>0</v>
      </c>
      <c r="E59" s="3">
        <f>+IFERROR((D58*D59+'Monthly Reserve Generation'!E58*'Monthly Reserve Generation'!E59-'Stoping Schedule'!E58*'Stoping Schedule'!E59)/E58,0)</f>
        <v>0</v>
      </c>
      <c r="F59" s="3">
        <f>+IFERROR((E58*E59+'Monthly Reserve Generation'!F58*'Monthly Reserve Generation'!F59-'Stoping Schedule'!F58*'Stoping Schedule'!F59)/F58,0)</f>
        <v>0</v>
      </c>
      <c r="G59" s="3">
        <f>+IFERROR((F58*F59+'Monthly Reserve Generation'!G58*'Monthly Reserve Generation'!G59-'Stoping Schedule'!G58*'Stoping Schedule'!G59)/G58,0)</f>
        <v>0</v>
      </c>
      <c r="H59" s="3">
        <f>+IFERROR((G58*G59+'Monthly Reserve Generation'!H58*'Monthly Reserve Generation'!H59-'Stoping Schedule'!H58*'Stoping Schedule'!H59)/H58,0)</f>
        <v>0</v>
      </c>
      <c r="I59" s="3">
        <f>+IFERROR((H58*H59+'Monthly Reserve Generation'!I58*'Monthly Reserve Generation'!I59-'Stoping Schedule'!I58*'Stoping Schedule'!I59)/I58,0)</f>
        <v>0</v>
      </c>
      <c r="J59" s="3">
        <f>+IFERROR((I58*I59+'Monthly Reserve Generation'!J58*'Monthly Reserve Generation'!J59-'Stoping Schedule'!J58*'Stoping Schedule'!J59)/J58,0)</f>
        <v>1.81</v>
      </c>
      <c r="K59" s="3">
        <f>+IFERROR((J58*J59+'Monthly Reserve Generation'!K58*'Monthly Reserve Generation'!K59-'Stoping Schedule'!K58*'Stoping Schedule'!K59)/K58,0)</f>
        <v>1.81</v>
      </c>
      <c r="L59" s="3">
        <f>+IFERROR((K58*K59+'Monthly Reserve Generation'!L58*'Monthly Reserve Generation'!L59-'Stoping Schedule'!L58*'Stoping Schedule'!L59)/L58,0)</f>
        <v>1.81</v>
      </c>
      <c r="M59" s="3">
        <f>+IFERROR((L58*L59+'Monthly Reserve Generation'!M58*'Monthly Reserve Generation'!M59-'Stoping Schedule'!M58*'Stoping Schedule'!M59)/M58,0)</f>
        <v>0</v>
      </c>
      <c r="N59" s="3">
        <f>+IFERROR((M58*M59+'Monthly Reserve Generation'!N58*'Monthly Reserve Generation'!N59-'Stoping Schedule'!N58*'Stoping Schedule'!N59)/N58,0)</f>
        <v>0</v>
      </c>
      <c r="O59" s="3">
        <f>+IFERROR((N58*N59+'Monthly Reserve Generation'!O58*'Monthly Reserve Generation'!O59-'Stoping Schedule'!O58*'Stoping Schedule'!O59)/O58,0)</f>
        <v>0</v>
      </c>
      <c r="P59" s="3">
        <f>+IFERROR((O58*O59+'Monthly Reserve Generation'!P58*'Monthly Reserve Generation'!P59-'Stoping Schedule'!P58*'Stoping Schedule'!P59)/P58,0)</f>
        <v>0</v>
      </c>
      <c r="Q59" s="3">
        <f>+IFERROR((P58*P59+'Monthly Reserve Generation'!Q58*'Monthly Reserve Generation'!Q59-'Stoping Schedule'!Q58*'Stoping Schedule'!Q59)/Q58,0)</f>
        <v>0</v>
      </c>
      <c r="R59" s="3">
        <f>+IFERROR((Q58*Q59+'Monthly Reserve Generation'!R58*'Monthly Reserve Generation'!R59-'Stoping Schedule'!R58*'Stoping Schedule'!R59)/R58,0)</f>
        <v>0</v>
      </c>
      <c r="S59" s="3">
        <f>+IFERROR((R58*R59+'Monthly Reserve Generation'!S58*'Monthly Reserve Generation'!S59-'Stoping Schedule'!S58*'Stoping Schedule'!S59)/S58,0)</f>
        <v>0</v>
      </c>
      <c r="T59" s="3">
        <f>+IFERROR((S58*S59+'Monthly Reserve Generation'!T58*'Monthly Reserve Generation'!T59-'Stoping Schedule'!T58*'Stoping Schedule'!T59)/T58,0)</f>
        <v>0</v>
      </c>
      <c r="U59" s="3">
        <f>+IFERROR((T58*T59+'Monthly Reserve Generation'!U58*'Monthly Reserve Generation'!U59-'Stoping Schedule'!U58*'Stoping Schedule'!U59)/U58,0)</f>
        <v>0</v>
      </c>
      <c r="V59" s="3">
        <f>+IFERROR((U58*U59+'Monthly Reserve Generation'!V58*'Monthly Reserve Generation'!V59-'Stoping Schedule'!V58*'Stoping Schedule'!V59)/V58,0)</f>
        <v>0</v>
      </c>
      <c r="W59" s="3">
        <f>+IFERROR((V58*V59+'Monthly Reserve Generation'!W58*'Monthly Reserve Generation'!W59-'Stoping Schedule'!W58*'Stoping Schedule'!W59)/W58,0)</f>
        <v>0</v>
      </c>
      <c r="X59" s="3">
        <f>+IFERROR((W58*W59+'Monthly Reserve Generation'!X58*'Monthly Reserve Generation'!X59-'Stoping Schedule'!X58*'Stoping Schedule'!X59)/X58,0)</f>
        <v>0</v>
      </c>
      <c r="Y59" s="3">
        <f>+IFERROR((X58*X59+'Monthly Reserve Generation'!Y58*'Monthly Reserve Generation'!Y59-'Stoping Schedule'!Y58*'Stoping Schedule'!Y59)/Y58,0)</f>
        <v>0</v>
      </c>
      <c r="Z59" s="3">
        <f>+IFERROR((Y58*Y59+'Monthly Reserve Generation'!Z58*'Monthly Reserve Generation'!Z59-'Stoping Schedule'!Z58*'Stoping Schedule'!Z59)/Z58,0)</f>
        <v>0</v>
      </c>
      <c r="AA59" s="3">
        <f>+IFERROR((Z58*Z59+'Monthly Reserve Generation'!AA58*'Monthly Reserve Generation'!AA59-'Stoping Schedule'!AA58*'Stoping Schedule'!AA59)/AA58,0)</f>
        <v>0</v>
      </c>
      <c r="AB59" s="3">
        <f>+IFERROR((AA58*AA59+'Monthly Reserve Generation'!AB58*'Monthly Reserve Generation'!AB59-'Stoping Schedule'!AB58*'Stoping Schedule'!AB59)/AB58,0)</f>
        <v>0</v>
      </c>
      <c r="AC59" s="3">
        <f>+IFERROR((AB58*AB59+'Monthly Reserve Generation'!AC58*'Monthly Reserve Generation'!AC59-'Stoping Schedule'!AC58*'Stoping Schedule'!AC59)/AC58,0)</f>
        <v>0</v>
      </c>
      <c r="AD59" s="3">
        <f>+IFERROR((AC58*AC59+'Monthly Reserve Generation'!AD58*'Monthly Reserve Generation'!AD59-'Stoping Schedule'!AD58*'Stoping Schedule'!AD59)/AD58,0)</f>
        <v>0</v>
      </c>
      <c r="AE59" s="3">
        <f>+IFERROR((AD58*AD59+'Monthly Reserve Generation'!AE58*'Monthly Reserve Generation'!AE59-'Stoping Schedule'!AE58*'Stoping Schedule'!AE59)/AE58,0)</f>
        <v>0</v>
      </c>
      <c r="AF59" s="3">
        <f>+IFERROR((AE58*AE59+'Monthly Reserve Generation'!AF58*'Monthly Reserve Generation'!AF59-'Stoping Schedule'!AF58*'Stoping Schedule'!AF59)/AF58,0)</f>
        <v>0</v>
      </c>
      <c r="AG59" s="3">
        <f>+IFERROR((AF58*AF59+'Monthly Reserve Generation'!AG58*'Monthly Reserve Generation'!AG59-'Stoping Schedule'!AG58*'Stoping Schedule'!AG59)/AG58,0)</f>
        <v>0</v>
      </c>
      <c r="AH59" s="3">
        <f>+IFERROR((AG58*AG59+'Monthly Reserve Generation'!AH58*'Monthly Reserve Generation'!AH59-'Stoping Schedule'!AH58*'Stoping Schedule'!AH59)/AH58,0)</f>
        <v>0</v>
      </c>
      <c r="AI59" s="3">
        <f>+IFERROR((AH58*AH59+'Monthly Reserve Generation'!AI58*'Monthly Reserve Generation'!AI59-'Stoping Schedule'!AI58*'Stoping Schedule'!AI59)/AI58,0)</f>
        <v>0</v>
      </c>
      <c r="AJ59" s="3">
        <f>+IFERROR((AI58*AI59+'Monthly Reserve Generation'!AJ58*'Monthly Reserve Generation'!AJ59-'Stoping Schedule'!AJ58*'Stoping Schedule'!AJ59)/AJ58,0)</f>
        <v>0</v>
      </c>
      <c r="AK59" s="3">
        <f>+IFERROR((AJ58*AJ59+'Monthly Reserve Generation'!AK58*'Monthly Reserve Generation'!AK59-'Stoping Schedule'!AK58*'Stoping Schedule'!AK59)/AK58,0)</f>
        <v>0</v>
      </c>
      <c r="AL59" s="3">
        <f>+IFERROR((AK58*AK59+'Monthly Reserve Generation'!AL58*'Monthly Reserve Generation'!AL59-'Stoping Schedule'!AL58*'Stoping Schedule'!AL59)/AL58,0)</f>
        <v>0</v>
      </c>
      <c r="AM59" s="3">
        <f>+IFERROR((AL58*AL59+'Monthly Reserve Generation'!AM58*'Monthly Reserve Generation'!AM59-'Stoping Schedule'!AM58*'Stoping Schedule'!AM59)/AM58,0)</f>
        <v>0</v>
      </c>
      <c r="AN59" s="3">
        <f>+IFERROR((AM58*AM59+'Monthly Reserve Generation'!AN58*'Monthly Reserve Generation'!AN59-'Stoping Schedule'!AN58*'Stoping Schedule'!AN59)/AN58,0)</f>
        <v>0</v>
      </c>
      <c r="AO59" s="3">
        <f>+IFERROR((AN58*AN59+'Monthly Reserve Generation'!AO58*'Monthly Reserve Generation'!AO59-'Stoping Schedule'!AO58*'Stoping Schedule'!AO59)/AO58,0)</f>
        <v>0</v>
      </c>
      <c r="AP59" s="3">
        <f>+IFERROR((AO58*AO59+'Monthly Reserve Generation'!AP58*'Monthly Reserve Generation'!AP59-'Stoping Schedule'!AP58*'Stoping Schedule'!AP59)/AP58,0)</f>
        <v>0</v>
      </c>
      <c r="AQ59" s="3">
        <f>+IFERROR((AP58*AP59+'Monthly Reserve Generation'!AQ58*'Monthly Reserve Generation'!AQ59-'Stoping Schedule'!AQ58*'Stoping Schedule'!AQ59)/AQ58,0)</f>
        <v>0</v>
      </c>
      <c r="AR59" s="3">
        <f>+IFERROR((AQ58*AQ59+'Monthly Reserve Generation'!AR58*'Monthly Reserve Generation'!AR59-'Stoping Schedule'!AR58*'Stoping Schedule'!AR59)/AR58,0)</f>
        <v>0</v>
      </c>
      <c r="AS59" s="3">
        <f>+IFERROR((AR58*AR59+'Monthly Reserve Generation'!AS58*'Monthly Reserve Generation'!AS59-'Stoping Schedule'!AS58*'Stoping Schedule'!AS59)/AS58,0)</f>
        <v>0</v>
      </c>
      <c r="AT59" s="3">
        <f>+IFERROR((AS58*AS59+'Monthly Reserve Generation'!AT58*'Monthly Reserve Generation'!AT59-'Stoping Schedule'!AT58*'Stoping Schedule'!AT59)/AT58,0)</f>
        <v>0</v>
      </c>
      <c r="AU59" s="3">
        <f>+IFERROR((AT58*AT59+'Monthly Reserve Generation'!AU58*'Monthly Reserve Generation'!AU59-'Stoping Schedule'!AU58*'Stoping Schedule'!AU59)/AU58,0)</f>
        <v>0</v>
      </c>
      <c r="AV59" s="3">
        <f>+IFERROR((AU58*AU59+'Monthly Reserve Generation'!AV58*'Monthly Reserve Generation'!AV59-'Stoping Schedule'!AV58*'Stoping Schedule'!AV59)/AV58,0)</f>
        <v>0</v>
      </c>
      <c r="AW59" s="3">
        <f>+IFERROR((AV58*AV59+'Monthly Reserve Generation'!AW58*'Monthly Reserve Generation'!AW59-'Stoping Schedule'!AW58*'Stoping Schedule'!AW59)/AW58,0)</f>
        <v>0</v>
      </c>
      <c r="AX59" s="3">
        <f>+IFERROR((AW58*AW59+'Monthly Reserve Generation'!AX58*'Monthly Reserve Generation'!AX59-'Stoping Schedule'!AX58*'Stoping Schedule'!AX59)/AX58,0)</f>
        <v>0</v>
      </c>
      <c r="AY59" s="3">
        <f>+IFERROR((AX58*AX59+'Monthly Reserve Generation'!AY58*'Monthly Reserve Generation'!AY59-'Stoping Schedule'!AY58*'Stoping Schedule'!AY59)/AY58,0)</f>
        <v>0</v>
      </c>
      <c r="AZ59" s="3">
        <f>+IFERROR((AY58*AY59+'Monthly Reserve Generation'!AZ58*'Monthly Reserve Generation'!AZ59-'Stoping Schedule'!AZ58*'Stoping Schedule'!AZ59)/AZ58,0)</f>
        <v>0</v>
      </c>
      <c r="BA59" s="3">
        <f>+IFERROR((AZ58*AZ59+'Monthly Reserve Generation'!BA58*'Monthly Reserve Generation'!BA59-'Stoping Schedule'!BA58*'Stoping Schedule'!BA59)/BA58,0)</f>
        <v>0</v>
      </c>
      <c r="BB59" s="3">
        <f>+IFERROR((BA58*BA59+'Monthly Reserve Generation'!BB58*'Monthly Reserve Generation'!BB59-'Stoping Schedule'!BB58*'Stoping Schedule'!BB59)/BB58,0)</f>
        <v>0</v>
      </c>
      <c r="BC59" s="3">
        <f>+IFERROR((BB58*BB59+'Monthly Reserve Generation'!BC58*'Monthly Reserve Generation'!BC59-'Stoping Schedule'!BC58*'Stoping Schedule'!BC59)/BC58,0)</f>
        <v>0</v>
      </c>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row>
    <row r="60" spans="1:123" collapsed="1" x14ac:dyDescent="0.3">
      <c r="A60" t="s">
        <v>183</v>
      </c>
      <c r="B60" t="s">
        <v>183</v>
      </c>
      <c r="C60" t="s">
        <v>3</v>
      </c>
      <c r="D60" s="3">
        <f>SUMIF($C30:$C59,$C60,D30:D59)</f>
        <v>-10323</v>
      </c>
      <c r="E60" s="3">
        <f t="shared" ref="E60:BC60" si="4">SUMIF($C30:$C59,$C60,E30:E59)</f>
        <v>0</v>
      </c>
      <c r="F60" s="3">
        <f t="shared" si="4"/>
        <v>0</v>
      </c>
      <c r="G60" s="3">
        <f t="shared" si="4"/>
        <v>0</v>
      </c>
      <c r="H60" s="3">
        <f t="shared" si="4"/>
        <v>0</v>
      </c>
      <c r="I60" s="3">
        <f t="shared" si="4"/>
        <v>0</v>
      </c>
      <c r="J60" s="3">
        <f>SUMIF($C30:$C59,$C60,J30:J59)</f>
        <v>8489</v>
      </c>
      <c r="K60" s="3">
        <f t="shared" si="4"/>
        <v>5456</v>
      </c>
      <c r="L60" s="3">
        <f t="shared" si="4"/>
        <v>2535</v>
      </c>
      <c r="M60" s="3">
        <f t="shared" si="4"/>
        <v>0</v>
      </c>
      <c r="N60" s="3">
        <f t="shared" si="4"/>
        <v>0</v>
      </c>
      <c r="O60" s="3">
        <f t="shared" si="4"/>
        <v>0</v>
      </c>
      <c r="P60" s="3">
        <f t="shared" si="4"/>
        <v>0</v>
      </c>
      <c r="Q60" s="3">
        <f t="shared" si="4"/>
        <v>0</v>
      </c>
      <c r="R60" s="3">
        <f t="shared" si="4"/>
        <v>0</v>
      </c>
      <c r="S60" s="3">
        <f t="shared" si="4"/>
        <v>0</v>
      </c>
      <c r="T60" s="3">
        <f t="shared" si="4"/>
        <v>0</v>
      </c>
      <c r="U60" s="3">
        <f t="shared" si="4"/>
        <v>0</v>
      </c>
      <c r="V60" s="3">
        <f t="shared" si="4"/>
        <v>0</v>
      </c>
      <c r="W60" s="3">
        <f t="shared" si="4"/>
        <v>0</v>
      </c>
      <c r="X60" s="3">
        <f t="shared" si="4"/>
        <v>0</v>
      </c>
      <c r="Y60" s="3">
        <f t="shared" si="4"/>
        <v>0</v>
      </c>
      <c r="Z60" s="3">
        <f t="shared" si="4"/>
        <v>0</v>
      </c>
      <c r="AA60" s="3">
        <f t="shared" si="4"/>
        <v>0</v>
      </c>
      <c r="AB60" s="3">
        <f t="shared" si="4"/>
        <v>0</v>
      </c>
      <c r="AC60" s="3">
        <f t="shared" si="4"/>
        <v>0</v>
      </c>
      <c r="AD60" s="3">
        <f t="shared" si="4"/>
        <v>0</v>
      </c>
      <c r="AE60" s="3">
        <f t="shared" si="4"/>
        <v>0</v>
      </c>
      <c r="AF60" s="3">
        <f t="shared" si="4"/>
        <v>0</v>
      </c>
      <c r="AG60" s="3">
        <f t="shared" si="4"/>
        <v>0</v>
      </c>
      <c r="AH60" s="3">
        <f t="shared" si="4"/>
        <v>0</v>
      </c>
      <c r="AI60" s="3">
        <f t="shared" si="4"/>
        <v>0</v>
      </c>
      <c r="AJ60" s="3">
        <f t="shared" si="4"/>
        <v>0</v>
      </c>
      <c r="AK60" s="3">
        <f t="shared" si="4"/>
        <v>0</v>
      </c>
      <c r="AL60" s="3">
        <f t="shared" si="4"/>
        <v>0</v>
      </c>
      <c r="AM60" s="3">
        <f t="shared" si="4"/>
        <v>0</v>
      </c>
      <c r="AN60" s="3">
        <f t="shared" si="4"/>
        <v>0</v>
      </c>
      <c r="AO60" s="3">
        <f t="shared" si="4"/>
        <v>0</v>
      </c>
      <c r="AP60" s="3">
        <f t="shared" si="4"/>
        <v>0</v>
      </c>
      <c r="AQ60" s="3">
        <f t="shared" si="4"/>
        <v>0</v>
      </c>
      <c r="AR60" s="3">
        <f t="shared" si="4"/>
        <v>0</v>
      </c>
      <c r="AS60" s="3">
        <f t="shared" si="4"/>
        <v>0</v>
      </c>
      <c r="AT60" s="3">
        <f t="shared" si="4"/>
        <v>0</v>
      </c>
      <c r="AU60" s="3">
        <f t="shared" si="4"/>
        <v>0</v>
      </c>
      <c r="AV60" s="3">
        <f t="shared" si="4"/>
        <v>0</v>
      </c>
      <c r="AW60" s="3">
        <f t="shared" si="4"/>
        <v>0</v>
      </c>
      <c r="AX60" s="3">
        <f t="shared" si="4"/>
        <v>0</v>
      </c>
      <c r="AY60" s="3">
        <f t="shared" si="4"/>
        <v>0</v>
      </c>
      <c r="AZ60" s="3">
        <f t="shared" si="4"/>
        <v>0</v>
      </c>
      <c r="BA60" s="3">
        <f t="shared" si="4"/>
        <v>0</v>
      </c>
      <c r="BB60" s="3">
        <f t="shared" si="4"/>
        <v>0</v>
      </c>
      <c r="BC60" s="3">
        <f t="shared" si="4"/>
        <v>0</v>
      </c>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row>
    <row r="61" spans="1:123" x14ac:dyDescent="0.3">
      <c r="A61" t="s">
        <v>183</v>
      </c>
      <c r="B61" t="s">
        <v>183</v>
      </c>
      <c r="C61" t="s">
        <v>4</v>
      </c>
      <c r="D61" s="3">
        <f>+IFERROR((D30*D31+D32*D33+D34*D35+D36*D37+D38*D39+D40*D41+D42*D43+D44*D45+D46*D47+D48*D49+D50*D51+D52*D53+D54*D55+D56*D57+D58*D59)/D60,0)</f>
        <v>1.5582243533856437</v>
      </c>
      <c r="E61" s="3">
        <f t="shared" ref="E61:BC61" si="5">+IFERROR((E30*E31+E32*E33+E34*E35+E36*E37+E38*E39+E40*E41+E42*E43+E44*E45+E46*E47+E48*E49+E50*E51+E52*E53+E54*E55+E56*E57+E58*E59)/E60,0)</f>
        <v>0</v>
      </c>
      <c r="F61" s="3">
        <f t="shared" si="5"/>
        <v>0</v>
      </c>
      <c r="G61" s="3">
        <f t="shared" si="5"/>
        <v>0</v>
      </c>
      <c r="H61" s="3">
        <f t="shared" si="5"/>
        <v>0</v>
      </c>
      <c r="I61" s="3">
        <f t="shared" si="5"/>
        <v>0</v>
      </c>
      <c r="J61" s="3">
        <f t="shared" si="5"/>
        <v>1.81</v>
      </c>
      <c r="K61" s="3">
        <f t="shared" si="5"/>
        <v>1.81</v>
      </c>
      <c r="L61" s="3">
        <f t="shared" si="5"/>
        <v>1.81</v>
      </c>
      <c r="M61" s="3">
        <f t="shared" si="5"/>
        <v>0</v>
      </c>
      <c r="N61" s="3">
        <f t="shared" si="5"/>
        <v>0</v>
      </c>
      <c r="O61" s="3">
        <f t="shared" si="5"/>
        <v>0</v>
      </c>
      <c r="P61" s="3">
        <f t="shared" si="5"/>
        <v>0</v>
      </c>
      <c r="Q61" s="3">
        <f t="shared" si="5"/>
        <v>0</v>
      </c>
      <c r="R61" s="3">
        <f t="shared" si="5"/>
        <v>0</v>
      </c>
      <c r="S61" s="3">
        <f t="shared" si="5"/>
        <v>0</v>
      </c>
      <c r="T61" s="3">
        <f t="shared" si="5"/>
        <v>0</v>
      </c>
      <c r="U61" s="3">
        <f t="shared" si="5"/>
        <v>0</v>
      </c>
      <c r="V61" s="3">
        <f t="shared" si="5"/>
        <v>0</v>
      </c>
      <c r="W61" s="3">
        <f t="shared" si="5"/>
        <v>0</v>
      </c>
      <c r="X61" s="3">
        <f t="shared" si="5"/>
        <v>0</v>
      </c>
      <c r="Y61" s="3">
        <f t="shared" si="5"/>
        <v>0</v>
      </c>
      <c r="Z61" s="3">
        <f t="shared" si="5"/>
        <v>0</v>
      </c>
      <c r="AA61" s="3">
        <f t="shared" si="5"/>
        <v>0</v>
      </c>
      <c r="AB61" s="3">
        <f t="shared" si="5"/>
        <v>0</v>
      </c>
      <c r="AC61" s="3">
        <f t="shared" si="5"/>
        <v>0</v>
      </c>
      <c r="AD61" s="3">
        <f t="shared" si="5"/>
        <v>0</v>
      </c>
      <c r="AE61" s="3">
        <f t="shared" si="5"/>
        <v>0</v>
      </c>
      <c r="AF61" s="3">
        <f t="shared" si="5"/>
        <v>0</v>
      </c>
      <c r="AG61" s="3">
        <f t="shared" si="5"/>
        <v>0</v>
      </c>
      <c r="AH61" s="3">
        <f t="shared" si="5"/>
        <v>0</v>
      </c>
      <c r="AI61" s="3">
        <f t="shared" si="5"/>
        <v>0</v>
      </c>
      <c r="AJ61" s="3">
        <f t="shared" si="5"/>
        <v>0</v>
      </c>
      <c r="AK61" s="3">
        <f t="shared" si="5"/>
        <v>0</v>
      </c>
      <c r="AL61" s="3">
        <f t="shared" si="5"/>
        <v>0</v>
      </c>
      <c r="AM61" s="3">
        <f t="shared" si="5"/>
        <v>0</v>
      </c>
      <c r="AN61" s="3">
        <f t="shared" si="5"/>
        <v>0</v>
      </c>
      <c r="AO61" s="3">
        <f t="shared" si="5"/>
        <v>0</v>
      </c>
      <c r="AP61" s="3">
        <f t="shared" si="5"/>
        <v>0</v>
      </c>
      <c r="AQ61" s="3">
        <f t="shared" si="5"/>
        <v>0</v>
      </c>
      <c r="AR61" s="3">
        <f t="shared" si="5"/>
        <v>0</v>
      </c>
      <c r="AS61" s="3">
        <f t="shared" si="5"/>
        <v>0</v>
      </c>
      <c r="AT61" s="3">
        <f t="shared" si="5"/>
        <v>0</v>
      </c>
      <c r="AU61" s="3">
        <f t="shared" si="5"/>
        <v>0</v>
      </c>
      <c r="AV61" s="3">
        <f t="shared" si="5"/>
        <v>0</v>
      </c>
      <c r="AW61" s="3">
        <f t="shared" si="5"/>
        <v>0</v>
      </c>
      <c r="AX61" s="3">
        <f t="shared" si="5"/>
        <v>0</v>
      </c>
      <c r="AY61" s="3">
        <f t="shared" si="5"/>
        <v>0</v>
      </c>
      <c r="AZ61" s="3">
        <f t="shared" si="5"/>
        <v>0</v>
      </c>
      <c r="BA61" s="3">
        <f t="shared" si="5"/>
        <v>0</v>
      </c>
      <c r="BB61" s="3">
        <f t="shared" si="5"/>
        <v>0</v>
      </c>
      <c r="BC61" s="3">
        <f t="shared" si="5"/>
        <v>0</v>
      </c>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row>
    <row r="62" spans="1:123" hidden="1" outlineLevel="1" x14ac:dyDescent="0.3">
      <c r="A62" t="s">
        <v>184</v>
      </c>
      <c r="B62" t="s">
        <v>185</v>
      </c>
      <c r="C62" t="s">
        <v>3</v>
      </c>
      <c r="D62" s="3">
        <f>+'Monthly Reserve Generation'!D62-'Stoping Schedule'!D62</f>
        <v>0</v>
      </c>
      <c r="E62" s="3">
        <f>IF((D62+'Monthly Reserve Generation'!E62-'Stoping Schedule'!E62)&gt;1,(D62+'Monthly Reserve Generation'!E62-'Stoping Schedule'!E62),0)</f>
        <v>0</v>
      </c>
      <c r="F62" s="3">
        <f>IF((E62+'Monthly Reserve Generation'!F62-'Stoping Schedule'!F62)&gt;1,(E62+'Monthly Reserve Generation'!F62-'Stoping Schedule'!F62),0)</f>
        <v>0</v>
      </c>
      <c r="G62" s="3">
        <f>IF((F62+'Monthly Reserve Generation'!G62-'Stoping Schedule'!G62)&gt;1,(F62+'Monthly Reserve Generation'!G62-'Stoping Schedule'!G62),0)</f>
        <v>0</v>
      </c>
      <c r="H62" s="3">
        <f>IF((G62+'Monthly Reserve Generation'!H62-'Stoping Schedule'!H62)&gt;1,(G62+'Monthly Reserve Generation'!H62-'Stoping Schedule'!H62),0)</f>
        <v>0</v>
      </c>
      <c r="I62" s="3">
        <f>IF((H62+'Monthly Reserve Generation'!I62-'Stoping Schedule'!I62)&gt;1,(H62+'Monthly Reserve Generation'!I62-'Stoping Schedule'!I62),0)</f>
        <v>0</v>
      </c>
      <c r="J62" s="3">
        <f>IF((I62+'Monthly Reserve Generation'!J62-'Stoping Schedule'!J62)&gt;1,(I62+'Monthly Reserve Generation'!J62-'Stoping Schedule'!J62),0)</f>
        <v>0</v>
      </c>
      <c r="K62" s="3">
        <f>IF((J62+'Monthly Reserve Generation'!K62-'Stoping Schedule'!K62)&gt;1,(J62+'Monthly Reserve Generation'!K62-'Stoping Schedule'!K62),0)</f>
        <v>0</v>
      </c>
      <c r="L62" s="3">
        <f>IF((K62+'Monthly Reserve Generation'!L62-'Stoping Schedule'!L62)&gt;1,(K62+'Monthly Reserve Generation'!L62-'Stoping Schedule'!L62),0)</f>
        <v>0</v>
      </c>
      <c r="M62" s="3">
        <f>IF((L62+'Monthly Reserve Generation'!M62-'Stoping Schedule'!M62)&gt;1,(L62+'Monthly Reserve Generation'!M62-'Stoping Schedule'!M62),0)</f>
        <v>3930</v>
      </c>
      <c r="N62" s="3">
        <f>IF((M62+'Monthly Reserve Generation'!N62-'Stoping Schedule'!N62)&gt;1,(M62+'Monthly Reserve Generation'!N62-'Stoping Schedule'!N62),0)</f>
        <v>2058</v>
      </c>
      <c r="O62" s="3">
        <f>IF((N62+'Monthly Reserve Generation'!O62-'Stoping Schedule'!O62)&gt;1,(N62+'Monthly Reserve Generation'!O62-'Stoping Schedule'!O62),0)</f>
        <v>111</v>
      </c>
      <c r="P62" s="3">
        <f>IF((O62+'Monthly Reserve Generation'!P62-'Stoping Schedule'!P62)&gt;1,(O62+'Monthly Reserve Generation'!P62-'Stoping Schedule'!P62),0)</f>
        <v>0</v>
      </c>
      <c r="Q62" s="3">
        <f>IF((P62+'Monthly Reserve Generation'!Q62-'Stoping Schedule'!Q62)&gt;1,(P62+'Monthly Reserve Generation'!Q62-'Stoping Schedule'!Q62),0)</f>
        <v>0</v>
      </c>
      <c r="R62" s="3">
        <f>IF((Q62+'Monthly Reserve Generation'!R62-'Stoping Schedule'!R62)&gt;1,(Q62+'Monthly Reserve Generation'!R62-'Stoping Schedule'!R62),0)</f>
        <v>0</v>
      </c>
      <c r="S62" s="3">
        <f>IF((R62+'Monthly Reserve Generation'!S62-'Stoping Schedule'!S62)&gt;1,(R62+'Monthly Reserve Generation'!S62-'Stoping Schedule'!S62),0)</f>
        <v>0</v>
      </c>
      <c r="T62" s="3">
        <f>IF((S62+'Monthly Reserve Generation'!T62-'Stoping Schedule'!T62)&gt;1,(S62+'Monthly Reserve Generation'!T62-'Stoping Schedule'!T62),0)</f>
        <v>0</v>
      </c>
      <c r="U62" s="3">
        <f>IF((T62+'Monthly Reserve Generation'!U62-'Stoping Schedule'!U62)&gt;1,(T62+'Monthly Reserve Generation'!U62-'Stoping Schedule'!U62),0)</f>
        <v>0</v>
      </c>
      <c r="V62" s="3">
        <f>IF((U62+'Monthly Reserve Generation'!V62-'Stoping Schedule'!V62)&gt;1,(U62+'Monthly Reserve Generation'!V62-'Stoping Schedule'!V62),0)</f>
        <v>0</v>
      </c>
      <c r="W62" s="3">
        <f>IF((V62+'Monthly Reserve Generation'!W62-'Stoping Schedule'!W62)&gt;1,(V62+'Monthly Reserve Generation'!W62-'Stoping Schedule'!W62),0)</f>
        <v>0</v>
      </c>
      <c r="X62" s="3">
        <f>IF((W62+'Monthly Reserve Generation'!X62-'Stoping Schedule'!X62)&gt;1,(W62+'Monthly Reserve Generation'!X62-'Stoping Schedule'!X62),0)</f>
        <v>0</v>
      </c>
      <c r="Y62" s="3">
        <f>IF((X62+'Monthly Reserve Generation'!Y62-'Stoping Schedule'!Y62)&gt;1,(X62+'Monthly Reserve Generation'!Y62-'Stoping Schedule'!Y62),0)</f>
        <v>0</v>
      </c>
      <c r="Z62" s="3">
        <f>IF((Y62+'Monthly Reserve Generation'!Z62-'Stoping Schedule'!Z62)&gt;1,(Y62+'Monthly Reserve Generation'!Z62-'Stoping Schedule'!Z62),0)</f>
        <v>0</v>
      </c>
      <c r="AA62" s="3">
        <f>IF((Z62+'Monthly Reserve Generation'!AA62-'Stoping Schedule'!AA62)&gt;1,(Z62+'Monthly Reserve Generation'!AA62-'Stoping Schedule'!AA62),0)</f>
        <v>0</v>
      </c>
      <c r="AB62" s="3">
        <f>IF((AA62+'Monthly Reserve Generation'!AB62-'Stoping Schedule'!AB62)&gt;1,(AA62+'Monthly Reserve Generation'!AB62-'Stoping Schedule'!AB62),0)</f>
        <v>0</v>
      </c>
      <c r="AC62" s="3">
        <f>IF((AB62+'Monthly Reserve Generation'!AC62-'Stoping Schedule'!AC62)&gt;1,(AB62+'Monthly Reserve Generation'!AC62-'Stoping Schedule'!AC62),0)</f>
        <v>0</v>
      </c>
      <c r="AD62" s="3">
        <f>IF((AC62+'Monthly Reserve Generation'!AD62-'Stoping Schedule'!AD62)&gt;1,(AC62+'Monthly Reserve Generation'!AD62-'Stoping Schedule'!AD62),0)</f>
        <v>0</v>
      </c>
      <c r="AE62" s="3">
        <f>IF((AD62+'Monthly Reserve Generation'!AE62-'Stoping Schedule'!AE62)&gt;1,(AD62+'Monthly Reserve Generation'!AE62-'Stoping Schedule'!AE62),0)</f>
        <v>0</v>
      </c>
      <c r="AF62" s="3">
        <f>IF((AE62+'Monthly Reserve Generation'!AF62-'Stoping Schedule'!AF62)&gt;1,(AE62+'Monthly Reserve Generation'!AF62-'Stoping Schedule'!AF62),0)</f>
        <v>0</v>
      </c>
      <c r="AG62" s="3">
        <f>IF((AF62+'Monthly Reserve Generation'!AG62-'Stoping Schedule'!AG62)&gt;1,(AF62+'Monthly Reserve Generation'!AG62-'Stoping Schedule'!AG62),0)</f>
        <v>0</v>
      </c>
      <c r="AH62" s="3">
        <f>IF((AG62+'Monthly Reserve Generation'!AH62-'Stoping Schedule'!AH62)&gt;1,(AG62+'Monthly Reserve Generation'!AH62-'Stoping Schedule'!AH62),0)</f>
        <v>0</v>
      </c>
      <c r="AI62" s="3">
        <f>IF((AH62+'Monthly Reserve Generation'!AI62-'Stoping Schedule'!AI62)&gt;1,(AH62+'Monthly Reserve Generation'!AI62-'Stoping Schedule'!AI62),0)</f>
        <v>0</v>
      </c>
      <c r="AJ62" s="3">
        <f>IF((AI62+'Monthly Reserve Generation'!AJ62-'Stoping Schedule'!AJ62)&gt;1,(AI62+'Monthly Reserve Generation'!AJ62-'Stoping Schedule'!AJ62),0)</f>
        <v>0</v>
      </c>
      <c r="AK62" s="3">
        <f>IF((AJ62+'Monthly Reserve Generation'!AK62-'Stoping Schedule'!AK62)&gt;1,(AJ62+'Monthly Reserve Generation'!AK62-'Stoping Schedule'!AK62),0)</f>
        <v>0</v>
      </c>
      <c r="AL62" s="3">
        <f>IF((AK62+'Monthly Reserve Generation'!AL62-'Stoping Schedule'!AL62)&gt;1,(AK62+'Monthly Reserve Generation'!AL62-'Stoping Schedule'!AL62),0)</f>
        <v>0</v>
      </c>
      <c r="AM62" s="3">
        <f>IF((AL62+'Monthly Reserve Generation'!AM62-'Stoping Schedule'!AM62)&gt;1,(AL62+'Monthly Reserve Generation'!AM62-'Stoping Schedule'!AM62),0)</f>
        <v>0</v>
      </c>
      <c r="AN62" s="3">
        <f>IF((AM62+'Monthly Reserve Generation'!AN62-'Stoping Schedule'!AN62)&gt;1,(AM62+'Monthly Reserve Generation'!AN62-'Stoping Schedule'!AN62),0)</f>
        <v>0</v>
      </c>
      <c r="AO62" s="3">
        <f>IF((AN62+'Monthly Reserve Generation'!AO62-'Stoping Schedule'!AO62)&gt;1,(AN62+'Monthly Reserve Generation'!AO62-'Stoping Schedule'!AO62),0)</f>
        <v>0</v>
      </c>
      <c r="AP62" s="3">
        <f>IF((AO62+'Monthly Reserve Generation'!AP62-'Stoping Schedule'!AP62)&gt;1,(AO62+'Monthly Reserve Generation'!AP62-'Stoping Schedule'!AP62),0)</f>
        <v>0</v>
      </c>
      <c r="AQ62" s="3">
        <f>IF((AP62+'Monthly Reserve Generation'!AQ62-'Stoping Schedule'!AQ62)&gt;1,(AP62+'Monthly Reserve Generation'!AQ62-'Stoping Schedule'!AQ62),0)</f>
        <v>0</v>
      </c>
      <c r="AR62" s="3">
        <f>IF((AQ62+'Monthly Reserve Generation'!AR62-'Stoping Schedule'!AR62)&gt;1,(AQ62+'Monthly Reserve Generation'!AR62-'Stoping Schedule'!AR62),0)</f>
        <v>0</v>
      </c>
      <c r="AS62" s="3">
        <f>IF((AR62+'Monthly Reserve Generation'!AS62-'Stoping Schedule'!AS62)&gt;1,(AR62+'Monthly Reserve Generation'!AS62-'Stoping Schedule'!AS62),0)</f>
        <v>0</v>
      </c>
      <c r="AT62" s="3">
        <f>IF((AS62+'Monthly Reserve Generation'!AT62-'Stoping Schedule'!AT62)&gt;1,(AS62+'Monthly Reserve Generation'!AT62-'Stoping Schedule'!AT62),0)</f>
        <v>0</v>
      </c>
      <c r="AU62" s="3">
        <f>IF((AT62+'Monthly Reserve Generation'!AU62-'Stoping Schedule'!AU62)&gt;1,(AT62+'Monthly Reserve Generation'!AU62-'Stoping Schedule'!AU62),0)</f>
        <v>0</v>
      </c>
      <c r="AV62" s="3">
        <f>IF((AU62+'Monthly Reserve Generation'!AV62-'Stoping Schedule'!AV62)&gt;1,(AU62+'Monthly Reserve Generation'!AV62-'Stoping Schedule'!AV62),0)</f>
        <v>0</v>
      </c>
      <c r="AW62" s="3">
        <f>IF((AV62+'Monthly Reserve Generation'!AW62-'Stoping Schedule'!AW62)&gt;1,(AV62+'Monthly Reserve Generation'!AW62-'Stoping Schedule'!AW62),0)</f>
        <v>0</v>
      </c>
      <c r="AX62" s="3">
        <f>IF((AW62+'Monthly Reserve Generation'!AX62-'Stoping Schedule'!AX62)&gt;1,(AW62+'Monthly Reserve Generation'!AX62-'Stoping Schedule'!AX62),0)</f>
        <v>0</v>
      </c>
      <c r="AY62" s="3">
        <f>IF((AX62+'Monthly Reserve Generation'!AY62-'Stoping Schedule'!AY62)&gt;1,(AX62+'Monthly Reserve Generation'!AY62-'Stoping Schedule'!AY62),0)</f>
        <v>0</v>
      </c>
      <c r="AZ62" s="3">
        <f>IF((AY62+'Monthly Reserve Generation'!AZ62-'Stoping Schedule'!AZ62)&gt;1,(AY62+'Monthly Reserve Generation'!AZ62-'Stoping Schedule'!AZ62),0)</f>
        <v>0</v>
      </c>
      <c r="BA62" s="3">
        <f>IF((AZ62+'Monthly Reserve Generation'!BA62-'Stoping Schedule'!BA62)&gt;1,(AZ62+'Monthly Reserve Generation'!BA62-'Stoping Schedule'!BA62),0)</f>
        <v>0</v>
      </c>
      <c r="BB62" s="3">
        <f>IF((BA62+'Monthly Reserve Generation'!BB62-'Stoping Schedule'!BB62)&gt;1,(BA62+'Monthly Reserve Generation'!BB62-'Stoping Schedule'!BB62),0)</f>
        <v>0</v>
      </c>
      <c r="BC62" s="3">
        <f>IF((BB62+'Monthly Reserve Generation'!BC62-'Stoping Schedule'!BC62)&gt;1,(BB62+'Monthly Reserve Generation'!BC62-'Stoping Schedule'!BC62),0)</f>
        <v>0</v>
      </c>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row>
    <row r="63" spans="1:123" hidden="1" outlineLevel="1" x14ac:dyDescent="0.3">
      <c r="A63" t="s">
        <v>184</v>
      </c>
      <c r="B63" t="s">
        <v>185</v>
      </c>
      <c r="C63" t="s">
        <v>4</v>
      </c>
      <c r="D63" s="3">
        <f>+IFERROR(('Monthly Reserve Generation'!D62*'Monthly Reserve Generation'!D63-'Stoping Schedule'!D62*'Stoping Schedule'!D63)/D62,0)</f>
        <v>0</v>
      </c>
      <c r="E63" s="3">
        <f>+IFERROR((D62*D63+'Monthly Reserve Generation'!E62*'Monthly Reserve Generation'!E63-'Stoping Schedule'!E62*'Stoping Schedule'!E63)/E62,0)</f>
        <v>0</v>
      </c>
      <c r="F63" s="3">
        <f>+IFERROR((E62*E63+'Monthly Reserve Generation'!F62*'Monthly Reserve Generation'!F63-'Stoping Schedule'!F62*'Stoping Schedule'!F63)/F62,0)</f>
        <v>0</v>
      </c>
      <c r="G63" s="3">
        <f>+IFERROR((F62*F63+'Monthly Reserve Generation'!G62*'Monthly Reserve Generation'!G63-'Stoping Schedule'!G62*'Stoping Schedule'!G63)/G62,0)</f>
        <v>0</v>
      </c>
      <c r="H63" s="3">
        <f>+IFERROR((G62*G63+'Monthly Reserve Generation'!H62*'Monthly Reserve Generation'!H63-'Stoping Schedule'!H62*'Stoping Schedule'!H63)/H62,0)</f>
        <v>0</v>
      </c>
      <c r="I63" s="3">
        <f>+IFERROR((H62*H63+'Monthly Reserve Generation'!I62*'Monthly Reserve Generation'!I63-'Stoping Schedule'!I62*'Stoping Schedule'!I63)/I62,0)</f>
        <v>0</v>
      </c>
      <c r="J63" s="3">
        <f>+IFERROR((I62*I63+'Monthly Reserve Generation'!J62*'Monthly Reserve Generation'!J63-'Stoping Schedule'!J62*'Stoping Schedule'!J63)/J62,0)</f>
        <v>0</v>
      </c>
      <c r="K63" s="3">
        <f>+IFERROR((J62*J63+'Monthly Reserve Generation'!K62*'Monthly Reserve Generation'!K63-'Stoping Schedule'!K62*'Stoping Schedule'!K63)/K62,0)</f>
        <v>0</v>
      </c>
      <c r="L63" s="3">
        <f>+IFERROR((K62*K63+'Monthly Reserve Generation'!L62*'Monthly Reserve Generation'!L63-'Stoping Schedule'!L62*'Stoping Schedule'!L63)/L62,0)</f>
        <v>0</v>
      </c>
      <c r="M63" s="3">
        <f>+IFERROR((L62*L63+'Monthly Reserve Generation'!M62*'Monthly Reserve Generation'!M63-'Stoping Schedule'!M62*'Stoping Schedule'!M63)/M62,0)</f>
        <v>3.3300000000000005</v>
      </c>
      <c r="N63" s="3">
        <f>+IFERROR((M62*M63+'Monthly Reserve Generation'!N62*'Monthly Reserve Generation'!N63-'Stoping Schedule'!N62*'Stoping Schedule'!N63)/N62,0)</f>
        <v>3.3300000000000005</v>
      </c>
      <c r="O63" s="3">
        <f>+IFERROR((N62*N63+'Monthly Reserve Generation'!O62*'Monthly Reserve Generation'!O63-'Stoping Schedule'!O62*'Stoping Schedule'!O63)/O62,0)</f>
        <v>3.3300000000000094</v>
      </c>
      <c r="P63" s="3">
        <f>+IFERROR((O62*O63+'Monthly Reserve Generation'!P62*'Monthly Reserve Generation'!P63-'Stoping Schedule'!P62*'Stoping Schedule'!P63)/P62,0)</f>
        <v>0</v>
      </c>
      <c r="Q63" s="3">
        <f>+IFERROR((P62*P63+'Monthly Reserve Generation'!Q62*'Monthly Reserve Generation'!Q63-'Stoping Schedule'!Q62*'Stoping Schedule'!Q63)/Q62,0)</f>
        <v>0</v>
      </c>
      <c r="R63" s="3">
        <f>+IFERROR((Q62*Q63+'Monthly Reserve Generation'!R62*'Monthly Reserve Generation'!R63-'Stoping Schedule'!R62*'Stoping Schedule'!R63)/R62,0)</f>
        <v>0</v>
      </c>
      <c r="S63" s="3">
        <f>+IFERROR((R62*R63+'Monthly Reserve Generation'!S62*'Monthly Reserve Generation'!S63-'Stoping Schedule'!S62*'Stoping Schedule'!S63)/S62,0)</f>
        <v>0</v>
      </c>
      <c r="T63" s="3">
        <f>+IFERROR((S62*S63+'Monthly Reserve Generation'!T62*'Monthly Reserve Generation'!T63-'Stoping Schedule'!T62*'Stoping Schedule'!T63)/T62,0)</f>
        <v>0</v>
      </c>
      <c r="U63" s="3">
        <f>+IFERROR((T62*T63+'Monthly Reserve Generation'!U62*'Monthly Reserve Generation'!U63-'Stoping Schedule'!U62*'Stoping Schedule'!U63)/U62,0)</f>
        <v>0</v>
      </c>
      <c r="V63" s="3">
        <f>+IFERROR((U62*U63+'Monthly Reserve Generation'!V62*'Monthly Reserve Generation'!V63-'Stoping Schedule'!V62*'Stoping Schedule'!V63)/V62,0)</f>
        <v>0</v>
      </c>
      <c r="W63" s="3">
        <f>+IFERROR((V62*V63+'Monthly Reserve Generation'!W62*'Monthly Reserve Generation'!W63-'Stoping Schedule'!W62*'Stoping Schedule'!W63)/W62,0)</f>
        <v>0</v>
      </c>
      <c r="X63" s="3">
        <f>+IFERROR((W62*W63+'Monthly Reserve Generation'!X62*'Monthly Reserve Generation'!X63-'Stoping Schedule'!X62*'Stoping Schedule'!X63)/X62,0)</f>
        <v>0</v>
      </c>
      <c r="Y63" s="3">
        <f>+IFERROR((X62*X63+'Monthly Reserve Generation'!Y62*'Monthly Reserve Generation'!Y63-'Stoping Schedule'!Y62*'Stoping Schedule'!Y63)/Y62,0)</f>
        <v>0</v>
      </c>
      <c r="Z63" s="3">
        <f>+IFERROR((Y62*Y63+'Monthly Reserve Generation'!Z62*'Monthly Reserve Generation'!Z63-'Stoping Schedule'!Z62*'Stoping Schedule'!Z63)/Z62,0)</f>
        <v>0</v>
      </c>
      <c r="AA63" s="3">
        <f>+IFERROR((Z62*Z63+'Monthly Reserve Generation'!AA62*'Monthly Reserve Generation'!AA63-'Stoping Schedule'!AA62*'Stoping Schedule'!AA63)/AA62,0)</f>
        <v>0</v>
      </c>
      <c r="AB63" s="3">
        <f>+IFERROR((AA62*AA63+'Monthly Reserve Generation'!AB62*'Monthly Reserve Generation'!AB63-'Stoping Schedule'!AB62*'Stoping Schedule'!AB63)/AB62,0)</f>
        <v>0</v>
      </c>
      <c r="AC63" s="3">
        <f>+IFERROR((AB62*AB63+'Monthly Reserve Generation'!AC62*'Monthly Reserve Generation'!AC63-'Stoping Schedule'!AC62*'Stoping Schedule'!AC63)/AC62,0)</f>
        <v>0</v>
      </c>
      <c r="AD63" s="3">
        <f>+IFERROR((AC62*AC63+'Monthly Reserve Generation'!AD62*'Monthly Reserve Generation'!AD63-'Stoping Schedule'!AD62*'Stoping Schedule'!AD63)/AD62,0)</f>
        <v>0</v>
      </c>
      <c r="AE63" s="3">
        <f>+IFERROR((AD62*AD63+'Monthly Reserve Generation'!AE62*'Monthly Reserve Generation'!AE63-'Stoping Schedule'!AE62*'Stoping Schedule'!AE63)/AE62,0)</f>
        <v>0</v>
      </c>
      <c r="AF63" s="3">
        <f>+IFERROR((AE62*AE63+'Monthly Reserve Generation'!AF62*'Monthly Reserve Generation'!AF63-'Stoping Schedule'!AF62*'Stoping Schedule'!AF63)/AF62,0)</f>
        <v>0</v>
      </c>
      <c r="AG63" s="3">
        <f>+IFERROR((AF62*AF63+'Monthly Reserve Generation'!AG62*'Monthly Reserve Generation'!AG63-'Stoping Schedule'!AG62*'Stoping Schedule'!AG63)/AG62,0)</f>
        <v>0</v>
      </c>
      <c r="AH63" s="3">
        <f>+IFERROR((AG62*AG63+'Monthly Reserve Generation'!AH62*'Monthly Reserve Generation'!AH63-'Stoping Schedule'!AH62*'Stoping Schedule'!AH63)/AH62,0)</f>
        <v>0</v>
      </c>
      <c r="AI63" s="3">
        <f>+IFERROR((AH62*AH63+'Monthly Reserve Generation'!AI62*'Monthly Reserve Generation'!AI63-'Stoping Schedule'!AI62*'Stoping Schedule'!AI63)/AI62,0)</f>
        <v>0</v>
      </c>
      <c r="AJ63" s="3">
        <f>+IFERROR((AI62*AI63+'Monthly Reserve Generation'!AJ62*'Monthly Reserve Generation'!AJ63-'Stoping Schedule'!AJ62*'Stoping Schedule'!AJ63)/AJ62,0)</f>
        <v>0</v>
      </c>
      <c r="AK63" s="3">
        <f>+IFERROR((AJ62*AJ63+'Monthly Reserve Generation'!AK62*'Monthly Reserve Generation'!AK63-'Stoping Schedule'!AK62*'Stoping Schedule'!AK63)/AK62,0)</f>
        <v>0</v>
      </c>
      <c r="AL63" s="3">
        <f>+IFERROR((AK62*AK63+'Monthly Reserve Generation'!AL62*'Monthly Reserve Generation'!AL63-'Stoping Schedule'!AL62*'Stoping Schedule'!AL63)/AL62,0)</f>
        <v>0</v>
      </c>
      <c r="AM63" s="3">
        <f>+IFERROR((AL62*AL63+'Monthly Reserve Generation'!AM62*'Monthly Reserve Generation'!AM63-'Stoping Schedule'!AM62*'Stoping Schedule'!AM63)/AM62,0)</f>
        <v>0</v>
      </c>
      <c r="AN63" s="3">
        <f>+IFERROR((AM62*AM63+'Monthly Reserve Generation'!AN62*'Monthly Reserve Generation'!AN63-'Stoping Schedule'!AN62*'Stoping Schedule'!AN63)/AN62,0)</f>
        <v>0</v>
      </c>
      <c r="AO63" s="3">
        <f>+IFERROR((AN62*AN63+'Monthly Reserve Generation'!AO62*'Monthly Reserve Generation'!AO63-'Stoping Schedule'!AO62*'Stoping Schedule'!AO63)/AO62,0)</f>
        <v>0</v>
      </c>
      <c r="AP63" s="3">
        <f>+IFERROR((AO62*AO63+'Monthly Reserve Generation'!AP62*'Monthly Reserve Generation'!AP63-'Stoping Schedule'!AP62*'Stoping Schedule'!AP63)/AP62,0)</f>
        <v>0</v>
      </c>
      <c r="AQ63" s="3">
        <f>+IFERROR((AP62*AP63+'Monthly Reserve Generation'!AQ62*'Monthly Reserve Generation'!AQ63-'Stoping Schedule'!AQ62*'Stoping Schedule'!AQ63)/AQ62,0)</f>
        <v>0</v>
      </c>
      <c r="AR63" s="3">
        <f>+IFERROR((AQ62*AQ63+'Monthly Reserve Generation'!AR62*'Monthly Reserve Generation'!AR63-'Stoping Schedule'!AR62*'Stoping Schedule'!AR63)/AR62,0)</f>
        <v>0</v>
      </c>
      <c r="AS63" s="3">
        <f>+IFERROR((AR62*AR63+'Monthly Reserve Generation'!AS62*'Monthly Reserve Generation'!AS63-'Stoping Schedule'!AS62*'Stoping Schedule'!AS63)/AS62,0)</f>
        <v>0</v>
      </c>
      <c r="AT63" s="3">
        <f>+IFERROR((AS62*AS63+'Monthly Reserve Generation'!AT62*'Monthly Reserve Generation'!AT63-'Stoping Schedule'!AT62*'Stoping Schedule'!AT63)/AT62,0)</f>
        <v>0</v>
      </c>
      <c r="AU63" s="3">
        <f>+IFERROR((AT62*AT63+'Monthly Reserve Generation'!AU62*'Monthly Reserve Generation'!AU63-'Stoping Schedule'!AU62*'Stoping Schedule'!AU63)/AU62,0)</f>
        <v>0</v>
      </c>
      <c r="AV63" s="3">
        <f>+IFERROR((AU62*AU63+'Monthly Reserve Generation'!AV62*'Monthly Reserve Generation'!AV63-'Stoping Schedule'!AV62*'Stoping Schedule'!AV63)/AV62,0)</f>
        <v>0</v>
      </c>
      <c r="AW63" s="3">
        <f>+IFERROR((AV62*AV63+'Monthly Reserve Generation'!AW62*'Monthly Reserve Generation'!AW63-'Stoping Schedule'!AW62*'Stoping Schedule'!AW63)/AW62,0)</f>
        <v>0</v>
      </c>
      <c r="AX63" s="3">
        <f>+IFERROR((AW62*AW63+'Monthly Reserve Generation'!AX62*'Monthly Reserve Generation'!AX63-'Stoping Schedule'!AX62*'Stoping Schedule'!AX63)/AX62,0)</f>
        <v>0</v>
      </c>
      <c r="AY63" s="3">
        <f>+IFERROR((AX62*AX63+'Monthly Reserve Generation'!AY62*'Monthly Reserve Generation'!AY63-'Stoping Schedule'!AY62*'Stoping Schedule'!AY63)/AY62,0)</f>
        <v>0</v>
      </c>
      <c r="AZ63" s="3">
        <f>+IFERROR((AY62*AY63+'Monthly Reserve Generation'!AZ62*'Monthly Reserve Generation'!AZ63-'Stoping Schedule'!AZ62*'Stoping Schedule'!AZ63)/AZ62,0)</f>
        <v>0</v>
      </c>
      <c r="BA63" s="3">
        <f>+IFERROR((AZ62*AZ63+'Monthly Reserve Generation'!BA62*'Monthly Reserve Generation'!BA63-'Stoping Schedule'!BA62*'Stoping Schedule'!BA63)/BA62,0)</f>
        <v>0</v>
      </c>
      <c r="BB63" s="3">
        <f>+IFERROR((BA62*BA63+'Monthly Reserve Generation'!BB62*'Monthly Reserve Generation'!BB63-'Stoping Schedule'!BB62*'Stoping Schedule'!BB63)/BB62,0)</f>
        <v>0</v>
      </c>
      <c r="BC63" s="3">
        <f>+IFERROR((BB62*BB63+'Monthly Reserve Generation'!BC62*'Monthly Reserve Generation'!BC63-'Stoping Schedule'!BC62*'Stoping Schedule'!BC63)/BC62,0)</f>
        <v>0</v>
      </c>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row>
    <row r="64" spans="1:123" hidden="1" outlineLevel="1" x14ac:dyDescent="0.3">
      <c r="A64" t="s">
        <v>184</v>
      </c>
      <c r="B64" t="s">
        <v>186</v>
      </c>
      <c r="C64" t="s">
        <v>3</v>
      </c>
      <c r="D64" s="3">
        <f>+'Monthly Reserve Generation'!D64-'Stoping Schedule'!D64</f>
        <v>0</v>
      </c>
      <c r="E64" s="3">
        <f>IF((D64+'Monthly Reserve Generation'!E64-'Stoping Schedule'!E64)&gt;1,(D64+'Monthly Reserve Generation'!E64-'Stoping Schedule'!E64),0)</f>
        <v>0</v>
      </c>
      <c r="F64" s="3">
        <f>IF((E64+'Monthly Reserve Generation'!F64-'Stoping Schedule'!F64)&gt;1,(E64+'Monthly Reserve Generation'!F64-'Stoping Schedule'!F64),0)</f>
        <v>0</v>
      </c>
      <c r="G64" s="3">
        <f>IF((F64+'Monthly Reserve Generation'!G64-'Stoping Schedule'!G64)&gt;1,(F64+'Monthly Reserve Generation'!G64-'Stoping Schedule'!G64),0)</f>
        <v>0</v>
      </c>
      <c r="H64" s="3">
        <f>IF((G64+'Monthly Reserve Generation'!H64-'Stoping Schedule'!H64)&gt;1,(G64+'Monthly Reserve Generation'!H64-'Stoping Schedule'!H64),0)</f>
        <v>0</v>
      </c>
      <c r="I64" s="3">
        <f>IF((H64+'Monthly Reserve Generation'!I64-'Stoping Schedule'!I64)&gt;1,(H64+'Monthly Reserve Generation'!I64-'Stoping Schedule'!I64),0)</f>
        <v>0</v>
      </c>
      <c r="J64" s="3">
        <f>IF((I64+'Monthly Reserve Generation'!J64-'Stoping Schedule'!J64)&gt;1,(I64+'Monthly Reserve Generation'!J64-'Stoping Schedule'!J64),0)</f>
        <v>0</v>
      </c>
      <c r="K64" s="3">
        <f>IF((J64+'Monthly Reserve Generation'!K64-'Stoping Schedule'!K64)&gt;1,(J64+'Monthly Reserve Generation'!K64-'Stoping Schedule'!K64),0)</f>
        <v>0</v>
      </c>
      <c r="L64" s="3">
        <f>IF((K64+'Monthly Reserve Generation'!L64-'Stoping Schedule'!L64)&gt;1,(K64+'Monthly Reserve Generation'!L64-'Stoping Schedule'!L64),0)</f>
        <v>0</v>
      </c>
      <c r="M64" s="3">
        <f>IF((L64+'Monthly Reserve Generation'!M64-'Stoping Schedule'!M64)&gt;1,(L64+'Monthly Reserve Generation'!M64-'Stoping Schedule'!M64),0)</f>
        <v>2385</v>
      </c>
      <c r="N64" s="3">
        <f>IF((M64+'Monthly Reserve Generation'!N64-'Stoping Schedule'!N64)&gt;1,(M64+'Monthly Reserve Generation'!N64-'Stoping Schedule'!N64),0)</f>
        <v>512</v>
      </c>
      <c r="O64" s="3">
        <f>IF((N64+'Monthly Reserve Generation'!O64-'Stoping Schedule'!O64)&gt;1,(N64+'Monthly Reserve Generation'!O64-'Stoping Schedule'!O64),0)</f>
        <v>0</v>
      </c>
      <c r="P64" s="3">
        <f>IF((O64+'Monthly Reserve Generation'!P64-'Stoping Schedule'!P64)&gt;1,(O64+'Monthly Reserve Generation'!P64-'Stoping Schedule'!P64),0)</f>
        <v>0</v>
      </c>
      <c r="Q64" s="3">
        <f>IF((P64+'Monthly Reserve Generation'!Q64-'Stoping Schedule'!Q64)&gt;1,(P64+'Monthly Reserve Generation'!Q64-'Stoping Schedule'!Q64),0)</f>
        <v>0</v>
      </c>
      <c r="R64" s="3">
        <f>IF((Q64+'Monthly Reserve Generation'!R64-'Stoping Schedule'!R64)&gt;1,(Q64+'Monthly Reserve Generation'!R64-'Stoping Schedule'!R64),0)</f>
        <v>0</v>
      </c>
      <c r="S64" s="3">
        <f>IF((R64+'Monthly Reserve Generation'!S64-'Stoping Schedule'!S64)&gt;1,(R64+'Monthly Reserve Generation'!S64-'Stoping Schedule'!S64),0)</f>
        <v>0</v>
      </c>
      <c r="T64" s="3">
        <f>IF((S64+'Monthly Reserve Generation'!T64-'Stoping Schedule'!T64)&gt;1,(S64+'Monthly Reserve Generation'!T64-'Stoping Schedule'!T64),0)</f>
        <v>0</v>
      </c>
      <c r="U64" s="3">
        <f>IF((T64+'Monthly Reserve Generation'!U64-'Stoping Schedule'!U64)&gt;1,(T64+'Monthly Reserve Generation'!U64-'Stoping Schedule'!U64),0)</f>
        <v>0</v>
      </c>
      <c r="V64" s="3">
        <f>IF((U64+'Monthly Reserve Generation'!V64-'Stoping Schedule'!V64)&gt;1,(U64+'Monthly Reserve Generation'!V64-'Stoping Schedule'!V64),0)</f>
        <v>0</v>
      </c>
      <c r="W64" s="3">
        <f>IF((V64+'Monthly Reserve Generation'!W64-'Stoping Schedule'!W64)&gt;1,(V64+'Monthly Reserve Generation'!W64-'Stoping Schedule'!W64),0)</f>
        <v>0</v>
      </c>
      <c r="X64" s="3">
        <f>IF((W64+'Monthly Reserve Generation'!X64-'Stoping Schedule'!X64)&gt;1,(W64+'Monthly Reserve Generation'!X64-'Stoping Schedule'!X64),0)</f>
        <v>0</v>
      </c>
      <c r="Y64" s="3">
        <f>IF((X64+'Monthly Reserve Generation'!Y64-'Stoping Schedule'!Y64)&gt;1,(X64+'Monthly Reserve Generation'!Y64-'Stoping Schedule'!Y64),0)</f>
        <v>0</v>
      </c>
      <c r="Z64" s="3">
        <f>IF((Y64+'Monthly Reserve Generation'!Z64-'Stoping Schedule'!Z64)&gt;1,(Y64+'Monthly Reserve Generation'!Z64-'Stoping Schedule'!Z64),0)</f>
        <v>0</v>
      </c>
      <c r="AA64" s="3">
        <f>IF((Z64+'Monthly Reserve Generation'!AA64-'Stoping Schedule'!AA64)&gt;1,(Z64+'Monthly Reserve Generation'!AA64-'Stoping Schedule'!AA64),0)</f>
        <v>0</v>
      </c>
      <c r="AB64" s="3">
        <f>IF((AA64+'Monthly Reserve Generation'!AB64-'Stoping Schedule'!AB64)&gt;1,(AA64+'Monthly Reserve Generation'!AB64-'Stoping Schedule'!AB64),0)</f>
        <v>0</v>
      </c>
      <c r="AC64" s="3">
        <f>IF((AB64+'Monthly Reserve Generation'!AC64-'Stoping Schedule'!AC64)&gt;1,(AB64+'Monthly Reserve Generation'!AC64-'Stoping Schedule'!AC64),0)</f>
        <v>0</v>
      </c>
      <c r="AD64" s="3">
        <f>IF((AC64+'Monthly Reserve Generation'!AD64-'Stoping Schedule'!AD64)&gt;1,(AC64+'Monthly Reserve Generation'!AD64-'Stoping Schedule'!AD64),0)</f>
        <v>0</v>
      </c>
      <c r="AE64" s="3">
        <f>IF((AD64+'Monthly Reserve Generation'!AE64-'Stoping Schedule'!AE64)&gt;1,(AD64+'Monthly Reserve Generation'!AE64-'Stoping Schedule'!AE64),0)</f>
        <v>0</v>
      </c>
      <c r="AF64" s="3">
        <f>IF((AE64+'Monthly Reserve Generation'!AF64-'Stoping Schedule'!AF64)&gt;1,(AE64+'Monthly Reserve Generation'!AF64-'Stoping Schedule'!AF64),0)</f>
        <v>0</v>
      </c>
      <c r="AG64" s="3">
        <f>IF((AF64+'Monthly Reserve Generation'!AG64-'Stoping Schedule'!AG64)&gt;1,(AF64+'Monthly Reserve Generation'!AG64-'Stoping Schedule'!AG64),0)</f>
        <v>0</v>
      </c>
      <c r="AH64" s="3">
        <f>IF((AG64+'Monthly Reserve Generation'!AH64-'Stoping Schedule'!AH64)&gt;1,(AG64+'Monthly Reserve Generation'!AH64-'Stoping Schedule'!AH64),0)</f>
        <v>0</v>
      </c>
      <c r="AI64" s="3">
        <f>IF((AH64+'Monthly Reserve Generation'!AI64-'Stoping Schedule'!AI64)&gt;1,(AH64+'Monthly Reserve Generation'!AI64-'Stoping Schedule'!AI64),0)</f>
        <v>0</v>
      </c>
      <c r="AJ64" s="3">
        <f>IF((AI64+'Monthly Reserve Generation'!AJ64-'Stoping Schedule'!AJ64)&gt;1,(AI64+'Monthly Reserve Generation'!AJ64-'Stoping Schedule'!AJ64),0)</f>
        <v>0</v>
      </c>
      <c r="AK64" s="3">
        <f>IF((AJ64+'Monthly Reserve Generation'!AK64-'Stoping Schedule'!AK64)&gt;1,(AJ64+'Monthly Reserve Generation'!AK64-'Stoping Schedule'!AK64),0)</f>
        <v>0</v>
      </c>
      <c r="AL64" s="3">
        <f>IF((AK64+'Monthly Reserve Generation'!AL64-'Stoping Schedule'!AL64)&gt;1,(AK64+'Monthly Reserve Generation'!AL64-'Stoping Schedule'!AL64),0)</f>
        <v>0</v>
      </c>
      <c r="AM64" s="3">
        <f>IF((AL64+'Monthly Reserve Generation'!AM64-'Stoping Schedule'!AM64)&gt;1,(AL64+'Monthly Reserve Generation'!AM64-'Stoping Schedule'!AM64),0)</f>
        <v>0</v>
      </c>
      <c r="AN64" s="3">
        <f>IF((AM64+'Monthly Reserve Generation'!AN64-'Stoping Schedule'!AN64)&gt;1,(AM64+'Monthly Reserve Generation'!AN64-'Stoping Schedule'!AN64),0)</f>
        <v>0</v>
      </c>
      <c r="AO64" s="3">
        <f>IF((AN64+'Monthly Reserve Generation'!AO64-'Stoping Schedule'!AO64)&gt;1,(AN64+'Monthly Reserve Generation'!AO64-'Stoping Schedule'!AO64),0)</f>
        <v>0</v>
      </c>
      <c r="AP64" s="3">
        <f>IF((AO64+'Monthly Reserve Generation'!AP64-'Stoping Schedule'!AP64)&gt;1,(AO64+'Monthly Reserve Generation'!AP64-'Stoping Schedule'!AP64),0)</f>
        <v>0</v>
      </c>
      <c r="AQ64" s="3">
        <f>IF((AP64+'Monthly Reserve Generation'!AQ64-'Stoping Schedule'!AQ64)&gt;1,(AP64+'Monthly Reserve Generation'!AQ64-'Stoping Schedule'!AQ64),0)</f>
        <v>0</v>
      </c>
      <c r="AR64" s="3">
        <f>IF((AQ64+'Monthly Reserve Generation'!AR64-'Stoping Schedule'!AR64)&gt;1,(AQ64+'Monthly Reserve Generation'!AR64-'Stoping Schedule'!AR64),0)</f>
        <v>0</v>
      </c>
      <c r="AS64" s="3">
        <f>IF((AR64+'Monthly Reserve Generation'!AS64-'Stoping Schedule'!AS64)&gt;1,(AR64+'Monthly Reserve Generation'!AS64-'Stoping Schedule'!AS64),0)</f>
        <v>0</v>
      </c>
      <c r="AT64" s="3">
        <f>IF((AS64+'Monthly Reserve Generation'!AT64-'Stoping Schedule'!AT64)&gt;1,(AS64+'Monthly Reserve Generation'!AT64-'Stoping Schedule'!AT64),0)</f>
        <v>0</v>
      </c>
      <c r="AU64" s="3">
        <f>IF((AT64+'Monthly Reserve Generation'!AU64-'Stoping Schedule'!AU64)&gt;1,(AT64+'Monthly Reserve Generation'!AU64-'Stoping Schedule'!AU64),0)</f>
        <v>0</v>
      </c>
      <c r="AV64" s="3">
        <f>IF((AU64+'Monthly Reserve Generation'!AV64-'Stoping Schedule'!AV64)&gt;1,(AU64+'Monthly Reserve Generation'!AV64-'Stoping Schedule'!AV64),0)</f>
        <v>0</v>
      </c>
      <c r="AW64" s="3">
        <f>IF((AV64+'Monthly Reserve Generation'!AW64-'Stoping Schedule'!AW64)&gt;1,(AV64+'Monthly Reserve Generation'!AW64-'Stoping Schedule'!AW64),0)</f>
        <v>0</v>
      </c>
      <c r="AX64" s="3">
        <f>IF((AW64+'Monthly Reserve Generation'!AX64-'Stoping Schedule'!AX64)&gt;1,(AW64+'Monthly Reserve Generation'!AX64-'Stoping Schedule'!AX64),0)</f>
        <v>0</v>
      </c>
      <c r="AY64" s="3">
        <f>IF((AX64+'Monthly Reserve Generation'!AY64-'Stoping Schedule'!AY64)&gt;1,(AX64+'Monthly Reserve Generation'!AY64-'Stoping Schedule'!AY64),0)</f>
        <v>0</v>
      </c>
      <c r="AZ64" s="3">
        <f>IF((AY64+'Monthly Reserve Generation'!AZ64-'Stoping Schedule'!AZ64)&gt;1,(AY64+'Monthly Reserve Generation'!AZ64-'Stoping Schedule'!AZ64),0)</f>
        <v>0</v>
      </c>
      <c r="BA64" s="3">
        <f>IF((AZ64+'Monthly Reserve Generation'!BA64-'Stoping Schedule'!BA64)&gt;1,(AZ64+'Monthly Reserve Generation'!BA64-'Stoping Schedule'!BA64),0)</f>
        <v>0</v>
      </c>
      <c r="BB64" s="3">
        <f>IF((BA64+'Monthly Reserve Generation'!BB64-'Stoping Schedule'!BB64)&gt;1,(BA64+'Monthly Reserve Generation'!BB64-'Stoping Schedule'!BB64),0)</f>
        <v>0</v>
      </c>
      <c r="BC64" s="3">
        <f>IF((BB64+'Monthly Reserve Generation'!BC64-'Stoping Schedule'!BC64)&gt;1,(BB64+'Monthly Reserve Generation'!BC64-'Stoping Schedule'!BC64),0)</f>
        <v>0</v>
      </c>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row>
    <row r="65" spans="1:123" hidden="1" outlineLevel="1" x14ac:dyDescent="0.3">
      <c r="A65" t="s">
        <v>184</v>
      </c>
      <c r="B65" t="s">
        <v>186</v>
      </c>
      <c r="C65" t="s">
        <v>4</v>
      </c>
      <c r="D65" s="3">
        <f>+IFERROR(('Monthly Reserve Generation'!D64*'Monthly Reserve Generation'!D65-'Stoping Schedule'!D64*'Stoping Schedule'!D65)/D64,0)</f>
        <v>0</v>
      </c>
      <c r="E65" s="3">
        <f>+IFERROR((D64*D65+'Monthly Reserve Generation'!E64*'Monthly Reserve Generation'!E65-'Stoping Schedule'!E64*'Stoping Schedule'!E65)/E64,0)</f>
        <v>0</v>
      </c>
      <c r="F65" s="3">
        <f>+IFERROR((E64*E65+'Monthly Reserve Generation'!F64*'Monthly Reserve Generation'!F65-'Stoping Schedule'!F64*'Stoping Schedule'!F65)/F64,0)</f>
        <v>0</v>
      </c>
      <c r="G65" s="3">
        <f>+IFERROR((F64*F65+'Monthly Reserve Generation'!G64*'Monthly Reserve Generation'!G65-'Stoping Schedule'!G64*'Stoping Schedule'!G65)/G64,0)</f>
        <v>0</v>
      </c>
      <c r="H65" s="3">
        <f>+IFERROR((G64*G65+'Monthly Reserve Generation'!H64*'Monthly Reserve Generation'!H65-'Stoping Schedule'!H64*'Stoping Schedule'!H65)/H64,0)</f>
        <v>0</v>
      </c>
      <c r="I65" s="3">
        <f>+IFERROR((H64*H65+'Monthly Reserve Generation'!I64*'Monthly Reserve Generation'!I65-'Stoping Schedule'!I64*'Stoping Schedule'!I65)/I64,0)</f>
        <v>0</v>
      </c>
      <c r="J65" s="3">
        <f>+IFERROR((I64*I65+'Monthly Reserve Generation'!J64*'Monthly Reserve Generation'!J65-'Stoping Schedule'!J64*'Stoping Schedule'!J65)/J64,0)</f>
        <v>0</v>
      </c>
      <c r="K65" s="3">
        <f>+IFERROR((J64*J65+'Monthly Reserve Generation'!K64*'Monthly Reserve Generation'!K65-'Stoping Schedule'!K64*'Stoping Schedule'!K65)/K64,0)</f>
        <v>0</v>
      </c>
      <c r="L65" s="3">
        <f>+IFERROR((K64*K65+'Monthly Reserve Generation'!L64*'Monthly Reserve Generation'!L65-'Stoping Schedule'!L64*'Stoping Schedule'!L65)/L64,0)</f>
        <v>0</v>
      </c>
      <c r="M65" s="3">
        <f>+IFERROR((L64*L65+'Monthly Reserve Generation'!M64*'Monthly Reserve Generation'!M65-'Stoping Schedule'!M64*'Stoping Schedule'!M65)/M64,0)</f>
        <v>2.9400000000000004</v>
      </c>
      <c r="N65" s="3">
        <f>+IFERROR((M64*M65+'Monthly Reserve Generation'!N64*'Monthly Reserve Generation'!N65-'Stoping Schedule'!N64*'Stoping Schedule'!N65)/N64,0)</f>
        <v>2.9400000000000013</v>
      </c>
      <c r="O65" s="3">
        <f>+IFERROR((N64*N65+'Monthly Reserve Generation'!O64*'Monthly Reserve Generation'!O65-'Stoping Schedule'!O64*'Stoping Schedule'!O65)/O64,0)</f>
        <v>0</v>
      </c>
      <c r="P65" s="3">
        <f>+IFERROR((O64*O65+'Monthly Reserve Generation'!P64*'Monthly Reserve Generation'!P65-'Stoping Schedule'!P64*'Stoping Schedule'!P65)/P64,0)</f>
        <v>0</v>
      </c>
      <c r="Q65" s="3">
        <f>+IFERROR((P64*P65+'Monthly Reserve Generation'!Q64*'Monthly Reserve Generation'!Q65-'Stoping Schedule'!Q64*'Stoping Schedule'!Q65)/Q64,0)</f>
        <v>0</v>
      </c>
      <c r="R65" s="3">
        <f>+IFERROR((Q64*Q65+'Monthly Reserve Generation'!R64*'Monthly Reserve Generation'!R65-'Stoping Schedule'!R64*'Stoping Schedule'!R65)/R64,0)</f>
        <v>0</v>
      </c>
      <c r="S65" s="3">
        <f>+IFERROR((R64*R65+'Monthly Reserve Generation'!S64*'Monthly Reserve Generation'!S65-'Stoping Schedule'!S64*'Stoping Schedule'!S65)/S64,0)</f>
        <v>0</v>
      </c>
      <c r="T65" s="3">
        <f>+IFERROR((S64*S65+'Monthly Reserve Generation'!T64*'Monthly Reserve Generation'!T65-'Stoping Schedule'!T64*'Stoping Schedule'!T65)/T64,0)</f>
        <v>0</v>
      </c>
      <c r="U65" s="3">
        <f>+IFERROR((T64*T65+'Monthly Reserve Generation'!U64*'Monthly Reserve Generation'!U65-'Stoping Schedule'!U64*'Stoping Schedule'!U65)/U64,0)</f>
        <v>0</v>
      </c>
      <c r="V65" s="3">
        <f>+IFERROR((U64*U65+'Monthly Reserve Generation'!V64*'Monthly Reserve Generation'!V65-'Stoping Schedule'!V64*'Stoping Schedule'!V65)/V64,0)</f>
        <v>0</v>
      </c>
      <c r="W65" s="3">
        <f>+IFERROR((V64*V65+'Monthly Reserve Generation'!W64*'Monthly Reserve Generation'!W65-'Stoping Schedule'!W64*'Stoping Schedule'!W65)/W64,0)</f>
        <v>0</v>
      </c>
      <c r="X65" s="3">
        <f>+IFERROR((W64*W65+'Monthly Reserve Generation'!X64*'Monthly Reserve Generation'!X65-'Stoping Schedule'!X64*'Stoping Schedule'!X65)/X64,0)</f>
        <v>0</v>
      </c>
      <c r="Y65" s="3">
        <f>+IFERROR((X64*X65+'Monthly Reserve Generation'!Y64*'Monthly Reserve Generation'!Y65-'Stoping Schedule'!Y64*'Stoping Schedule'!Y65)/Y64,0)</f>
        <v>0</v>
      </c>
      <c r="Z65" s="3">
        <f>+IFERROR((Y64*Y65+'Monthly Reserve Generation'!Z64*'Monthly Reserve Generation'!Z65-'Stoping Schedule'!Z64*'Stoping Schedule'!Z65)/Z64,0)</f>
        <v>0</v>
      </c>
      <c r="AA65" s="3">
        <f>+IFERROR((Z64*Z65+'Monthly Reserve Generation'!AA64*'Monthly Reserve Generation'!AA65-'Stoping Schedule'!AA64*'Stoping Schedule'!AA65)/AA64,0)</f>
        <v>0</v>
      </c>
      <c r="AB65" s="3">
        <f>+IFERROR((AA64*AA65+'Monthly Reserve Generation'!AB64*'Monthly Reserve Generation'!AB65-'Stoping Schedule'!AB64*'Stoping Schedule'!AB65)/AB64,0)</f>
        <v>0</v>
      </c>
      <c r="AC65" s="3">
        <f>+IFERROR((AB64*AB65+'Monthly Reserve Generation'!AC64*'Monthly Reserve Generation'!AC65-'Stoping Schedule'!AC64*'Stoping Schedule'!AC65)/AC64,0)</f>
        <v>0</v>
      </c>
      <c r="AD65" s="3">
        <f>+IFERROR((AC64*AC65+'Monthly Reserve Generation'!AD64*'Monthly Reserve Generation'!AD65-'Stoping Schedule'!AD64*'Stoping Schedule'!AD65)/AD64,0)</f>
        <v>0</v>
      </c>
      <c r="AE65" s="3">
        <f>+IFERROR((AD64*AD65+'Monthly Reserve Generation'!AE64*'Monthly Reserve Generation'!AE65-'Stoping Schedule'!AE64*'Stoping Schedule'!AE65)/AE64,0)</f>
        <v>0</v>
      </c>
      <c r="AF65" s="3">
        <f>+IFERROR((AE64*AE65+'Monthly Reserve Generation'!AF64*'Monthly Reserve Generation'!AF65-'Stoping Schedule'!AF64*'Stoping Schedule'!AF65)/AF64,0)</f>
        <v>0</v>
      </c>
      <c r="AG65" s="3">
        <f>+IFERROR((AF64*AF65+'Monthly Reserve Generation'!AG64*'Monthly Reserve Generation'!AG65-'Stoping Schedule'!AG64*'Stoping Schedule'!AG65)/AG64,0)</f>
        <v>0</v>
      </c>
      <c r="AH65" s="3">
        <f>+IFERROR((AG64*AG65+'Monthly Reserve Generation'!AH64*'Monthly Reserve Generation'!AH65-'Stoping Schedule'!AH64*'Stoping Schedule'!AH65)/AH64,0)</f>
        <v>0</v>
      </c>
      <c r="AI65" s="3">
        <f>+IFERROR((AH64*AH65+'Monthly Reserve Generation'!AI64*'Monthly Reserve Generation'!AI65-'Stoping Schedule'!AI64*'Stoping Schedule'!AI65)/AI64,0)</f>
        <v>0</v>
      </c>
      <c r="AJ65" s="3">
        <f>+IFERROR((AI64*AI65+'Monthly Reserve Generation'!AJ64*'Monthly Reserve Generation'!AJ65-'Stoping Schedule'!AJ64*'Stoping Schedule'!AJ65)/AJ64,0)</f>
        <v>0</v>
      </c>
      <c r="AK65" s="3">
        <f>+IFERROR((AJ64*AJ65+'Monthly Reserve Generation'!AK64*'Monthly Reserve Generation'!AK65-'Stoping Schedule'!AK64*'Stoping Schedule'!AK65)/AK64,0)</f>
        <v>0</v>
      </c>
      <c r="AL65" s="3">
        <f>+IFERROR((AK64*AK65+'Monthly Reserve Generation'!AL64*'Monthly Reserve Generation'!AL65-'Stoping Schedule'!AL64*'Stoping Schedule'!AL65)/AL64,0)</f>
        <v>0</v>
      </c>
      <c r="AM65" s="3">
        <f>+IFERROR((AL64*AL65+'Monthly Reserve Generation'!AM64*'Monthly Reserve Generation'!AM65-'Stoping Schedule'!AM64*'Stoping Schedule'!AM65)/AM64,0)</f>
        <v>0</v>
      </c>
      <c r="AN65" s="3">
        <f>+IFERROR((AM64*AM65+'Monthly Reserve Generation'!AN64*'Monthly Reserve Generation'!AN65-'Stoping Schedule'!AN64*'Stoping Schedule'!AN65)/AN64,0)</f>
        <v>0</v>
      </c>
      <c r="AO65" s="3">
        <f>+IFERROR((AN64*AN65+'Monthly Reserve Generation'!AO64*'Monthly Reserve Generation'!AO65-'Stoping Schedule'!AO64*'Stoping Schedule'!AO65)/AO64,0)</f>
        <v>0</v>
      </c>
      <c r="AP65" s="3">
        <f>+IFERROR((AO64*AO65+'Monthly Reserve Generation'!AP64*'Monthly Reserve Generation'!AP65-'Stoping Schedule'!AP64*'Stoping Schedule'!AP65)/AP64,0)</f>
        <v>0</v>
      </c>
      <c r="AQ65" s="3">
        <f>+IFERROR((AP64*AP65+'Monthly Reserve Generation'!AQ64*'Monthly Reserve Generation'!AQ65-'Stoping Schedule'!AQ64*'Stoping Schedule'!AQ65)/AQ64,0)</f>
        <v>0</v>
      </c>
      <c r="AR65" s="3">
        <f>+IFERROR((AQ64*AQ65+'Monthly Reserve Generation'!AR64*'Monthly Reserve Generation'!AR65-'Stoping Schedule'!AR64*'Stoping Schedule'!AR65)/AR64,0)</f>
        <v>0</v>
      </c>
      <c r="AS65" s="3">
        <f>+IFERROR((AR64*AR65+'Monthly Reserve Generation'!AS64*'Monthly Reserve Generation'!AS65-'Stoping Schedule'!AS64*'Stoping Schedule'!AS65)/AS64,0)</f>
        <v>0</v>
      </c>
      <c r="AT65" s="3">
        <f>+IFERROR((AS64*AS65+'Monthly Reserve Generation'!AT64*'Monthly Reserve Generation'!AT65-'Stoping Schedule'!AT64*'Stoping Schedule'!AT65)/AT64,0)</f>
        <v>0</v>
      </c>
      <c r="AU65" s="3">
        <f>+IFERROR((AT64*AT65+'Monthly Reserve Generation'!AU64*'Monthly Reserve Generation'!AU65-'Stoping Schedule'!AU64*'Stoping Schedule'!AU65)/AU64,0)</f>
        <v>0</v>
      </c>
      <c r="AV65" s="3">
        <f>+IFERROR((AU64*AU65+'Monthly Reserve Generation'!AV64*'Monthly Reserve Generation'!AV65-'Stoping Schedule'!AV64*'Stoping Schedule'!AV65)/AV64,0)</f>
        <v>0</v>
      </c>
      <c r="AW65" s="3">
        <f>+IFERROR((AV64*AV65+'Monthly Reserve Generation'!AW64*'Monthly Reserve Generation'!AW65-'Stoping Schedule'!AW64*'Stoping Schedule'!AW65)/AW64,0)</f>
        <v>0</v>
      </c>
      <c r="AX65" s="3">
        <f>+IFERROR((AW64*AW65+'Monthly Reserve Generation'!AX64*'Monthly Reserve Generation'!AX65-'Stoping Schedule'!AX64*'Stoping Schedule'!AX65)/AX64,0)</f>
        <v>0</v>
      </c>
      <c r="AY65" s="3">
        <f>+IFERROR((AX64*AX65+'Monthly Reserve Generation'!AY64*'Monthly Reserve Generation'!AY65-'Stoping Schedule'!AY64*'Stoping Schedule'!AY65)/AY64,0)</f>
        <v>0</v>
      </c>
      <c r="AZ65" s="3">
        <f>+IFERROR((AY64*AY65+'Monthly Reserve Generation'!AZ64*'Monthly Reserve Generation'!AZ65-'Stoping Schedule'!AZ64*'Stoping Schedule'!AZ65)/AZ64,0)</f>
        <v>0</v>
      </c>
      <c r="BA65" s="3">
        <f>+IFERROR((AZ64*AZ65+'Monthly Reserve Generation'!BA64*'Monthly Reserve Generation'!BA65-'Stoping Schedule'!BA64*'Stoping Schedule'!BA65)/BA64,0)</f>
        <v>0</v>
      </c>
      <c r="BB65" s="3">
        <f>+IFERROR((BA64*BA65+'Monthly Reserve Generation'!BB64*'Monthly Reserve Generation'!BB65-'Stoping Schedule'!BB64*'Stoping Schedule'!BB65)/BB64,0)</f>
        <v>0</v>
      </c>
      <c r="BC65" s="3">
        <f>+IFERROR((BB64*BB65+'Monthly Reserve Generation'!BC64*'Monthly Reserve Generation'!BC65-'Stoping Schedule'!BC64*'Stoping Schedule'!BC65)/BC64,0)</f>
        <v>0</v>
      </c>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row>
    <row r="66" spans="1:123" hidden="1" outlineLevel="1" x14ac:dyDescent="0.3">
      <c r="A66" t="s">
        <v>184</v>
      </c>
      <c r="B66" t="s">
        <v>187</v>
      </c>
      <c r="C66" t="s">
        <v>3</v>
      </c>
      <c r="D66" s="3">
        <f>+'Monthly Reserve Generation'!D66-'Stoping Schedule'!D66</f>
        <v>0</v>
      </c>
      <c r="E66" s="3">
        <f>IF((D66+'Monthly Reserve Generation'!E66-'Stoping Schedule'!E66)&gt;1,(D66+'Monthly Reserve Generation'!E66-'Stoping Schedule'!E66),0)</f>
        <v>0</v>
      </c>
      <c r="F66" s="3">
        <f>IF((E66+'Monthly Reserve Generation'!F66-'Stoping Schedule'!F66)&gt;1,(E66+'Monthly Reserve Generation'!F66-'Stoping Schedule'!F66),0)</f>
        <v>0</v>
      </c>
      <c r="G66" s="3">
        <f>IF((F66+'Monthly Reserve Generation'!G66-'Stoping Schedule'!G66)&gt;1,(F66+'Monthly Reserve Generation'!G66-'Stoping Schedule'!G66),0)</f>
        <v>0</v>
      </c>
      <c r="H66" s="3">
        <f>IF((G66+'Monthly Reserve Generation'!H66-'Stoping Schedule'!H66)&gt;1,(G66+'Monthly Reserve Generation'!H66-'Stoping Schedule'!H66),0)</f>
        <v>0</v>
      </c>
      <c r="I66" s="3">
        <f>IF((H66+'Monthly Reserve Generation'!I66-'Stoping Schedule'!I66)&gt;1,(H66+'Monthly Reserve Generation'!I66-'Stoping Schedule'!I66),0)</f>
        <v>0</v>
      </c>
      <c r="J66" s="3">
        <f>IF((I66+'Monthly Reserve Generation'!J66-'Stoping Schedule'!J66)&gt;1,(I66+'Monthly Reserve Generation'!J66-'Stoping Schedule'!J66),0)</f>
        <v>0</v>
      </c>
      <c r="K66" s="3">
        <f>IF((J66+'Monthly Reserve Generation'!K66-'Stoping Schedule'!K66)&gt;1,(J66+'Monthly Reserve Generation'!K66-'Stoping Schedule'!K66),0)</f>
        <v>0</v>
      </c>
      <c r="L66" s="3">
        <f>IF((K66+'Monthly Reserve Generation'!L66-'Stoping Schedule'!L66)&gt;1,(K66+'Monthly Reserve Generation'!L66-'Stoping Schedule'!L66),0)</f>
        <v>0</v>
      </c>
      <c r="M66" s="3">
        <f>IF((L66+'Monthly Reserve Generation'!M66-'Stoping Schedule'!M66)&gt;1,(L66+'Monthly Reserve Generation'!M66-'Stoping Schedule'!M66),0)</f>
        <v>0</v>
      </c>
      <c r="N66" s="3">
        <f>IF((M66+'Monthly Reserve Generation'!N66-'Stoping Schedule'!N66)&gt;1,(M66+'Monthly Reserve Generation'!N66-'Stoping Schedule'!N66),0)</f>
        <v>2645</v>
      </c>
      <c r="O66" s="3">
        <f>IF((N66+'Monthly Reserve Generation'!O66-'Stoping Schedule'!O66)&gt;1,(N66+'Monthly Reserve Generation'!O66-'Stoping Schedule'!O66),0)</f>
        <v>1210</v>
      </c>
      <c r="P66" s="3">
        <f>IF((O66+'Monthly Reserve Generation'!P66-'Stoping Schedule'!P66)&gt;1,(O66+'Monthly Reserve Generation'!P66-'Stoping Schedule'!P66),0)</f>
        <v>0</v>
      </c>
      <c r="Q66" s="3">
        <f>IF((P66+'Monthly Reserve Generation'!Q66-'Stoping Schedule'!Q66)&gt;1,(P66+'Monthly Reserve Generation'!Q66-'Stoping Schedule'!Q66),0)</f>
        <v>0</v>
      </c>
      <c r="R66" s="3">
        <f>IF((Q66+'Monthly Reserve Generation'!R66-'Stoping Schedule'!R66)&gt;1,(Q66+'Monthly Reserve Generation'!R66-'Stoping Schedule'!R66),0)</f>
        <v>0</v>
      </c>
      <c r="S66" s="3">
        <f>IF((R66+'Monthly Reserve Generation'!S66-'Stoping Schedule'!S66)&gt;1,(R66+'Monthly Reserve Generation'!S66-'Stoping Schedule'!S66),0)</f>
        <v>0</v>
      </c>
      <c r="T66" s="3">
        <f>IF((S66+'Monthly Reserve Generation'!T66-'Stoping Schedule'!T66)&gt;1,(S66+'Monthly Reserve Generation'!T66-'Stoping Schedule'!T66),0)</f>
        <v>0</v>
      </c>
      <c r="U66" s="3">
        <f>IF((T66+'Monthly Reserve Generation'!U66-'Stoping Schedule'!U66)&gt;1,(T66+'Monthly Reserve Generation'!U66-'Stoping Schedule'!U66),0)</f>
        <v>0</v>
      </c>
      <c r="V66" s="3">
        <f>IF((U66+'Monthly Reserve Generation'!V66-'Stoping Schedule'!V66)&gt;1,(U66+'Monthly Reserve Generation'!V66-'Stoping Schedule'!V66),0)</f>
        <v>0</v>
      </c>
      <c r="W66" s="3">
        <f>IF((V66+'Monthly Reserve Generation'!W66-'Stoping Schedule'!W66)&gt;1,(V66+'Monthly Reserve Generation'!W66-'Stoping Schedule'!W66),0)</f>
        <v>0</v>
      </c>
      <c r="X66" s="3">
        <f>IF((W66+'Monthly Reserve Generation'!X66-'Stoping Schedule'!X66)&gt;1,(W66+'Monthly Reserve Generation'!X66-'Stoping Schedule'!X66),0)</f>
        <v>0</v>
      </c>
      <c r="Y66" s="3">
        <f>IF((X66+'Monthly Reserve Generation'!Y66-'Stoping Schedule'!Y66)&gt;1,(X66+'Monthly Reserve Generation'!Y66-'Stoping Schedule'!Y66),0)</f>
        <v>0</v>
      </c>
      <c r="Z66" s="3">
        <f>IF((Y66+'Monthly Reserve Generation'!Z66-'Stoping Schedule'!Z66)&gt;1,(Y66+'Monthly Reserve Generation'!Z66-'Stoping Schedule'!Z66),0)</f>
        <v>0</v>
      </c>
      <c r="AA66" s="3">
        <f>IF((Z66+'Monthly Reserve Generation'!AA66-'Stoping Schedule'!AA66)&gt;1,(Z66+'Monthly Reserve Generation'!AA66-'Stoping Schedule'!AA66),0)</f>
        <v>0</v>
      </c>
      <c r="AB66" s="3">
        <f>IF((AA66+'Monthly Reserve Generation'!AB66-'Stoping Schedule'!AB66)&gt;1,(AA66+'Monthly Reserve Generation'!AB66-'Stoping Schedule'!AB66),0)</f>
        <v>0</v>
      </c>
      <c r="AC66" s="3">
        <f>IF((AB66+'Monthly Reserve Generation'!AC66-'Stoping Schedule'!AC66)&gt;1,(AB66+'Monthly Reserve Generation'!AC66-'Stoping Schedule'!AC66),0)</f>
        <v>0</v>
      </c>
      <c r="AD66" s="3">
        <f>IF((AC66+'Monthly Reserve Generation'!AD66-'Stoping Schedule'!AD66)&gt;1,(AC66+'Monthly Reserve Generation'!AD66-'Stoping Schedule'!AD66),0)</f>
        <v>0</v>
      </c>
      <c r="AE66" s="3">
        <f>IF((AD66+'Monthly Reserve Generation'!AE66-'Stoping Schedule'!AE66)&gt;1,(AD66+'Monthly Reserve Generation'!AE66-'Stoping Schedule'!AE66),0)</f>
        <v>0</v>
      </c>
      <c r="AF66" s="3">
        <f>IF((AE66+'Monthly Reserve Generation'!AF66-'Stoping Schedule'!AF66)&gt;1,(AE66+'Monthly Reserve Generation'!AF66-'Stoping Schedule'!AF66),0)</f>
        <v>0</v>
      </c>
      <c r="AG66" s="3">
        <f>IF((AF66+'Monthly Reserve Generation'!AG66-'Stoping Schedule'!AG66)&gt;1,(AF66+'Monthly Reserve Generation'!AG66-'Stoping Schedule'!AG66),0)</f>
        <v>0</v>
      </c>
      <c r="AH66" s="3">
        <f>IF((AG66+'Monthly Reserve Generation'!AH66-'Stoping Schedule'!AH66)&gt;1,(AG66+'Monthly Reserve Generation'!AH66-'Stoping Schedule'!AH66),0)</f>
        <v>0</v>
      </c>
      <c r="AI66" s="3">
        <f>IF((AH66+'Monthly Reserve Generation'!AI66-'Stoping Schedule'!AI66)&gt;1,(AH66+'Monthly Reserve Generation'!AI66-'Stoping Schedule'!AI66),0)</f>
        <v>0</v>
      </c>
      <c r="AJ66" s="3">
        <f>IF((AI66+'Monthly Reserve Generation'!AJ66-'Stoping Schedule'!AJ66)&gt;1,(AI66+'Monthly Reserve Generation'!AJ66-'Stoping Schedule'!AJ66),0)</f>
        <v>0</v>
      </c>
      <c r="AK66" s="3">
        <f>IF((AJ66+'Monthly Reserve Generation'!AK66-'Stoping Schedule'!AK66)&gt;1,(AJ66+'Monthly Reserve Generation'!AK66-'Stoping Schedule'!AK66),0)</f>
        <v>0</v>
      </c>
      <c r="AL66" s="3">
        <f>IF((AK66+'Monthly Reserve Generation'!AL66-'Stoping Schedule'!AL66)&gt;1,(AK66+'Monthly Reserve Generation'!AL66-'Stoping Schedule'!AL66),0)</f>
        <v>0</v>
      </c>
      <c r="AM66" s="3">
        <f>IF((AL66+'Monthly Reserve Generation'!AM66-'Stoping Schedule'!AM66)&gt;1,(AL66+'Monthly Reserve Generation'!AM66-'Stoping Schedule'!AM66),0)</f>
        <v>0</v>
      </c>
      <c r="AN66" s="3">
        <f>IF((AM66+'Monthly Reserve Generation'!AN66-'Stoping Schedule'!AN66)&gt;1,(AM66+'Monthly Reserve Generation'!AN66-'Stoping Schedule'!AN66),0)</f>
        <v>0</v>
      </c>
      <c r="AO66" s="3">
        <f>IF((AN66+'Monthly Reserve Generation'!AO66-'Stoping Schedule'!AO66)&gt;1,(AN66+'Monthly Reserve Generation'!AO66-'Stoping Schedule'!AO66),0)</f>
        <v>0</v>
      </c>
      <c r="AP66" s="3">
        <f>IF((AO66+'Monthly Reserve Generation'!AP66-'Stoping Schedule'!AP66)&gt;1,(AO66+'Monthly Reserve Generation'!AP66-'Stoping Schedule'!AP66),0)</f>
        <v>0</v>
      </c>
      <c r="AQ66" s="3">
        <f>IF((AP66+'Monthly Reserve Generation'!AQ66-'Stoping Schedule'!AQ66)&gt;1,(AP66+'Monthly Reserve Generation'!AQ66-'Stoping Schedule'!AQ66),0)</f>
        <v>0</v>
      </c>
      <c r="AR66" s="3">
        <f>IF((AQ66+'Monthly Reserve Generation'!AR66-'Stoping Schedule'!AR66)&gt;1,(AQ66+'Monthly Reserve Generation'!AR66-'Stoping Schedule'!AR66),0)</f>
        <v>0</v>
      </c>
      <c r="AS66" s="3">
        <f>IF((AR66+'Monthly Reserve Generation'!AS66-'Stoping Schedule'!AS66)&gt;1,(AR66+'Monthly Reserve Generation'!AS66-'Stoping Schedule'!AS66),0)</f>
        <v>0</v>
      </c>
      <c r="AT66" s="3">
        <f>IF((AS66+'Monthly Reserve Generation'!AT66-'Stoping Schedule'!AT66)&gt;1,(AS66+'Monthly Reserve Generation'!AT66-'Stoping Schedule'!AT66),0)</f>
        <v>0</v>
      </c>
      <c r="AU66" s="3">
        <f>IF((AT66+'Monthly Reserve Generation'!AU66-'Stoping Schedule'!AU66)&gt;1,(AT66+'Monthly Reserve Generation'!AU66-'Stoping Schedule'!AU66),0)</f>
        <v>0</v>
      </c>
      <c r="AV66" s="3">
        <f>IF((AU66+'Monthly Reserve Generation'!AV66-'Stoping Schedule'!AV66)&gt;1,(AU66+'Monthly Reserve Generation'!AV66-'Stoping Schedule'!AV66),0)</f>
        <v>0</v>
      </c>
      <c r="AW66" s="3">
        <f>IF((AV66+'Monthly Reserve Generation'!AW66-'Stoping Schedule'!AW66)&gt;1,(AV66+'Monthly Reserve Generation'!AW66-'Stoping Schedule'!AW66),0)</f>
        <v>0</v>
      </c>
      <c r="AX66" s="3">
        <f>IF((AW66+'Monthly Reserve Generation'!AX66-'Stoping Schedule'!AX66)&gt;1,(AW66+'Monthly Reserve Generation'!AX66-'Stoping Schedule'!AX66),0)</f>
        <v>0</v>
      </c>
      <c r="AY66" s="3">
        <f>IF((AX66+'Monthly Reserve Generation'!AY66-'Stoping Schedule'!AY66)&gt;1,(AX66+'Monthly Reserve Generation'!AY66-'Stoping Schedule'!AY66),0)</f>
        <v>0</v>
      </c>
      <c r="AZ66" s="3">
        <f>IF((AY66+'Monthly Reserve Generation'!AZ66-'Stoping Schedule'!AZ66)&gt;1,(AY66+'Monthly Reserve Generation'!AZ66-'Stoping Schedule'!AZ66),0)</f>
        <v>0</v>
      </c>
      <c r="BA66" s="3">
        <f>IF((AZ66+'Monthly Reserve Generation'!BA66-'Stoping Schedule'!BA66)&gt;1,(AZ66+'Monthly Reserve Generation'!BA66-'Stoping Schedule'!BA66),0)</f>
        <v>0</v>
      </c>
      <c r="BB66" s="3">
        <f>IF((BA66+'Monthly Reserve Generation'!BB66-'Stoping Schedule'!BB66)&gt;1,(BA66+'Monthly Reserve Generation'!BB66-'Stoping Schedule'!BB66),0)</f>
        <v>0</v>
      </c>
      <c r="BC66" s="3">
        <f>IF((BB66+'Monthly Reserve Generation'!BC66-'Stoping Schedule'!BC66)&gt;1,(BB66+'Monthly Reserve Generation'!BC66-'Stoping Schedule'!BC66),0)</f>
        <v>0</v>
      </c>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row>
    <row r="67" spans="1:123" hidden="1" outlineLevel="1" x14ac:dyDescent="0.3">
      <c r="A67" t="s">
        <v>184</v>
      </c>
      <c r="B67" t="s">
        <v>187</v>
      </c>
      <c r="C67" t="s">
        <v>4</v>
      </c>
      <c r="D67" s="3">
        <f>+IFERROR(('Monthly Reserve Generation'!D66*'Monthly Reserve Generation'!D67-'Stoping Schedule'!D66*'Stoping Schedule'!D67)/D66,0)</f>
        <v>0</v>
      </c>
      <c r="E67" s="3">
        <f>+IFERROR((D66*D67+'Monthly Reserve Generation'!E66*'Monthly Reserve Generation'!E67-'Stoping Schedule'!E66*'Stoping Schedule'!E67)/E66,0)</f>
        <v>0</v>
      </c>
      <c r="F67" s="3">
        <f>+IFERROR((E66*E67+'Monthly Reserve Generation'!F66*'Monthly Reserve Generation'!F67-'Stoping Schedule'!F66*'Stoping Schedule'!F67)/F66,0)</f>
        <v>0</v>
      </c>
      <c r="G67" s="3">
        <f>+IFERROR((F66*F67+'Monthly Reserve Generation'!G66*'Monthly Reserve Generation'!G67-'Stoping Schedule'!G66*'Stoping Schedule'!G67)/G66,0)</f>
        <v>0</v>
      </c>
      <c r="H67" s="3">
        <f>+IFERROR((G66*G67+'Monthly Reserve Generation'!H66*'Monthly Reserve Generation'!H67-'Stoping Schedule'!H66*'Stoping Schedule'!H67)/H66,0)</f>
        <v>0</v>
      </c>
      <c r="I67" s="3">
        <f>+IFERROR((H66*H67+'Monthly Reserve Generation'!I66*'Monthly Reserve Generation'!I67-'Stoping Schedule'!I66*'Stoping Schedule'!I67)/I66,0)</f>
        <v>0</v>
      </c>
      <c r="J67" s="3">
        <f>+IFERROR((I66*I67+'Monthly Reserve Generation'!J66*'Monthly Reserve Generation'!J67-'Stoping Schedule'!J66*'Stoping Schedule'!J67)/J66,0)</f>
        <v>0</v>
      </c>
      <c r="K67" s="3">
        <f>+IFERROR((J66*J67+'Monthly Reserve Generation'!K66*'Monthly Reserve Generation'!K67-'Stoping Schedule'!K66*'Stoping Schedule'!K67)/K66,0)</f>
        <v>0</v>
      </c>
      <c r="L67" s="3">
        <f>+IFERROR((K66*K67+'Monthly Reserve Generation'!L66*'Monthly Reserve Generation'!L67-'Stoping Schedule'!L66*'Stoping Schedule'!L67)/L66,0)</f>
        <v>0</v>
      </c>
      <c r="M67" s="3">
        <f>+IFERROR((L66*L67+'Monthly Reserve Generation'!M66*'Monthly Reserve Generation'!M67-'Stoping Schedule'!M66*'Stoping Schedule'!M67)/M66,0)</f>
        <v>0</v>
      </c>
      <c r="N67" s="3">
        <f>+IFERROR((M66*M67+'Monthly Reserve Generation'!N66*'Monthly Reserve Generation'!N67-'Stoping Schedule'!N66*'Stoping Schedule'!N67)/N66,0)</f>
        <v>1.8900000000000001</v>
      </c>
      <c r="O67" s="3">
        <f>+IFERROR((N66*N67+'Monthly Reserve Generation'!O66*'Monthly Reserve Generation'!O67-'Stoping Schedule'!O66*'Stoping Schedule'!O67)/O66,0)</f>
        <v>1.8900000000000003</v>
      </c>
      <c r="P67" s="3">
        <f>+IFERROR((O66*O67+'Monthly Reserve Generation'!P66*'Monthly Reserve Generation'!P67-'Stoping Schedule'!P66*'Stoping Schedule'!P67)/P66,0)</f>
        <v>0</v>
      </c>
      <c r="Q67" s="3">
        <f>+IFERROR((P66*P67+'Monthly Reserve Generation'!Q66*'Monthly Reserve Generation'!Q67-'Stoping Schedule'!Q66*'Stoping Schedule'!Q67)/Q66,0)</f>
        <v>0</v>
      </c>
      <c r="R67" s="3">
        <f>+IFERROR((Q66*Q67+'Monthly Reserve Generation'!R66*'Monthly Reserve Generation'!R67-'Stoping Schedule'!R66*'Stoping Schedule'!R67)/R66,0)</f>
        <v>0</v>
      </c>
      <c r="S67" s="3">
        <f>+IFERROR((R66*R67+'Monthly Reserve Generation'!S66*'Monthly Reserve Generation'!S67-'Stoping Schedule'!S66*'Stoping Schedule'!S67)/S66,0)</f>
        <v>0</v>
      </c>
      <c r="T67" s="3">
        <f>+IFERROR((S66*S67+'Monthly Reserve Generation'!T66*'Monthly Reserve Generation'!T67-'Stoping Schedule'!T66*'Stoping Schedule'!T67)/T66,0)</f>
        <v>0</v>
      </c>
      <c r="U67" s="3">
        <f>+IFERROR((T66*T67+'Monthly Reserve Generation'!U66*'Monthly Reserve Generation'!U67-'Stoping Schedule'!U66*'Stoping Schedule'!U67)/U66,0)</f>
        <v>0</v>
      </c>
      <c r="V67" s="3">
        <f>+IFERROR((U66*U67+'Monthly Reserve Generation'!V66*'Monthly Reserve Generation'!V67-'Stoping Schedule'!V66*'Stoping Schedule'!V67)/V66,0)</f>
        <v>0</v>
      </c>
      <c r="W67" s="3">
        <f>+IFERROR((V66*V67+'Monthly Reserve Generation'!W66*'Monthly Reserve Generation'!W67-'Stoping Schedule'!W66*'Stoping Schedule'!W67)/W66,0)</f>
        <v>0</v>
      </c>
      <c r="X67" s="3">
        <f>+IFERROR((W66*W67+'Monthly Reserve Generation'!X66*'Monthly Reserve Generation'!X67-'Stoping Schedule'!X66*'Stoping Schedule'!X67)/X66,0)</f>
        <v>0</v>
      </c>
      <c r="Y67" s="3">
        <f>+IFERROR((X66*X67+'Monthly Reserve Generation'!Y66*'Monthly Reserve Generation'!Y67-'Stoping Schedule'!Y66*'Stoping Schedule'!Y67)/Y66,0)</f>
        <v>0</v>
      </c>
      <c r="Z67" s="3">
        <f>+IFERROR((Y66*Y67+'Monthly Reserve Generation'!Z66*'Monthly Reserve Generation'!Z67-'Stoping Schedule'!Z66*'Stoping Schedule'!Z67)/Z66,0)</f>
        <v>0</v>
      </c>
      <c r="AA67" s="3">
        <f>+IFERROR((Z66*Z67+'Monthly Reserve Generation'!AA66*'Monthly Reserve Generation'!AA67-'Stoping Schedule'!AA66*'Stoping Schedule'!AA67)/AA66,0)</f>
        <v>0</v>
      </c>
      <c r="AB67" s="3">
        <f>+IFERROR((AA66*AA67+'Monthly Reserve Generation'!AB66*'Monthly Reserve Generation'!AB67-'Stoping Schedule'!AB66*'Stoping Schedule'!AB67)/AB66,0)</f>
        <v>0</v>
      </c>
      <c r="AC67" s="3">
        <f>+IFERROR((AB66*AB67+'Monthly Reserve Generation'!AC66*'Monthly Reserve Generation'!AC67-'Stoping Schedule'!AC66*'Stoping Schedule'!AC67)/AC66,0)</f>
        <v>0</v>
      </c>
      <c r="AD67" s="3">
        <f>+IFERROR((AC66*AC67+'Monthly Reserve Generation'!AD66*'Monthly Reserve Generation'!AD67-'Stoping Schedule'!AD66*'Stoping Schedule'!AD67)/AD66,0)</f>
        <v>0</v>
      </c>
      <c r="AE67" s="3">
        <f>+IFERROR((AD66*AD67+'Monthly Reserve Generation'!AE66*'Monthly Reserve Generation'!AE67-'Stoping Schedule'!AE66*'Stoping Schedule'!AE67)/AE66,0)</f>
        <v>0</v>
      </c>
      <c r="AF67" s="3">
        <f>+IFERROR((AE66*AE67+'Monthly Reserve Generation'!AF66*'Monthly Reserve Generation'!AF67-'Stoping Schedule'!AF66*'Stoping Schedule'!AF67)/AF66,0)</f>
        <v>0</v>
      </c>
      <c r="AG67" s="3">
        <f>+IFERROR((AF66*AF67+'Monthly Reserve Generation'!AG66*'Monthly Reserve Generation'!AG67-'Stoping Schedule'!AG66*'Stoping Schedule'!AG67)/AG66,0)</f>
        <v>0</v>
      </c>
      <c r="AH67" s="3">
        <f>+IFERROR((AG66*AG67+'Monthly Reserve Generation'!AH66*'Monthly Reserve Generation'!AH67-'Stoping Schedule'!AH66*'Stoping Schedule'!AH67)/AH66,0)</f>
        <v>0</v>
      </c>
      <c r="AI67" s="3">
        <f>+IFERROR((AH66*AH67+'Monthly Reserve Generation'!AI66*'Monthly Reserve Generation'!AI67-'Stoping Schedule'!AI66*'Stoping Schedule'!AI67)/AI66,0)</f>
        <v>0</v>
      </c>
      <c r="AJ67" s="3">
        <f>+IFERROR((AI66*AI67+'Monthly Reserve Generation'!AJ66*'Monthly Reserve Generation'!AJ67-'Stoping Schedule'!AJ66*'Stoping Schedule'!AJ67)/AJ66,0)</f>
        <v>0</v>
      </c>
      <c r="AK67" s="3">
        <f>+IFERROR((AJ66*AJ67+'Monthly Reserve Generation'!AK66*'Monthly Reserve Generation'!AK67-'Stoping Schedule'!AK66*'Stoping Schedule'!AK67)/AK66,0)</f>
        <v>0</v>
      </c>
      <c r="AL67" s="3">
        <f>+IFERROR((AK66*AK67+'Monthly Reserve Generation'!AL66*'Monthly Reserve Generation'!AL67-'Stoping Schedule'!AL66*'Stoping Schedule'!AL67)/AL66,0)</f>
        <v>0</v>
      </c>
      <c r="AM67" s="3">
        <f>+IFERROR((AL66*AL67+'Monthly Reserve Generation'!AM66*'Monthly Reserve Generation'!AM67-'Stoping Schedule'!AM66*'Stoping Schedule'!AM67)/AM66,0)</f>
        <v>0</v>
      </c>
      <c r="AN67" s="3">
        <f>+IFERROR((AM66*AM67+'Monthly Reserve Generation'!AN66*'Monthly Reserve Generation'!AN67-'Stoping Schedule'!AN66*'Stoping Schedule'!AN67)/AN66,0)</f>
        <v>0</v>
      </c>
      <c r="AO67" s="3">
        <f>+IFERROR((AN66*AN67+'Monthly Reserve Generation'!AO66*'Monthly Reserve Generation'!AO67-'Stoping Schedule'!AO66*'Stoping Schedule'!AO67)/AO66,0)</f>
        <v>0</v>
      </c>
      <c r="AP67" s="3">
        <f>+IFERROR((AO66*AO67+'Monthly Reserve Generation'!AP66*'Monthly Reserve Generation'!AP67-'Stoping Schedule'!AP66*'Stoping Schedule'!AP67)/AP66,0)</f>
        <v>0</v>
      </c>
      <c r="AQ67" s="3">
        <f>+IFERROR((AP66*AP67+'Monthly Reserve Generation'!AQ66*'Monthly Reserve Generation'!AQ67-'Stoping Schedule'!AQ66*'Stoping Schedule'!AQ67)/AQ66,0)</f>
        <v>0</v>
      </c>
      <c r="AR67" s="3">
        <f>+IFERROR((AQ66*AQ67+'Monthly Reserve Generation'!AR66*'Monthly Reserve Generation'!AR67-'Stoping Schedule'!AR66*'Stoping Schedule'!AR67)/AR66,0)</f>
        <v>0</v>
      </c>
      <c r="AS67" s="3">
        <f>+IFERROR((AR66*AR67+'Monthly Reserve Generation'!AS66*'Monthly Reserve Generation'!AS67-'Stoping Schedule'!AS66*'Stoping Schedule'!AS67)/AS66,0)</f>
        <v>0</v>
      </c>
      <c r="AT67" s="3">
        <f>+IFERROR((AS66*AS67+'Monthly Reserve Generation'!AT66*'Monthly Reserve Generation'!AT67-'Stoping Schedule'!AT66*'Stoping Schedule'!AT67)/AT66,0)</f>
        <v>0</v>
      </c>
      <c r="AU67" s="3">
        <f>+IFERROR((AT66*AT67+'Monthly Reserve Generation'!AU66*'Monthly Reserve Generation'!AU67-'Stoping Schedule'!AU66*'Stoping Schedule'!AU67)/AU66,0)</f>
        <v>0</v>
      </c>
      <c r="AV67" s="3">
        <f>+IFERROR((AU66*AU67+'Monthly Reserve Generation'!AV66*'Monthly Reserve Generation'!AV67-'Stoping Schedule'!AV66*'Stoping Schedule'!AV67)/AV66,0)</f>
        <v>0</v>
      </c>
      <c r="AW67" s="3">
        <f>+IFERROR((AV66*AV67+'Monthly Reserve Generation'!AW66*'Monthly Reserve Generation'!AW67-'Stoping Schedule'!AW66*'Stoping Schedule'!AW67)/AW66,0)</f>
        <v>0</v>
      </c>
      <c r="AX67" s="3">
        <f>+IFERROR((AW66*AW67+'Monthly Reserve Generation'!AX66*'Monthly Reserve Generation'!AX67-'Stoping Schedule'!AX66*'Stoping Schedule'!AX67)/AX66,0)</f>
        <v>0</v>
      </c>
      <c r="AY67" s="3">
        <f>+IFERROR((AX66*AX67+'Monthly Reserve Generation'!AY66*'Monthly Reserve Generation'!AY67-'Stoping Schedule'!AY66*'Stoping Schedule'!AY67)/AY66,0)</f>
        <v>0</v>
      </c>
      <c r="AZ67" s="3">
        <f>+IFERROR((AY66*AY67+'Monthly Reserve Generation'!AZ66*'Monthly Reserve Generation'!AZ67-'Stoping Schedule'!AZ66*'Stoping Schedule'!AZ67)/AZ66,0)</f>
        <v>0</v>
      </c>
      <c r="BA67" s="3">
        <f>+IFERROR((AZ66*AZ67+'Monthly Reserve Generation'!BA66*'Monthly Reserve Generation'!BA67-'Stoping Schedule'!BA66*'Stoping Schedule'!BA67)/BA66,0)</f>
        <v>0</v>
      </c>
      <c r="BB67" s="3">
        <f>+IFERROR((BA66*BA67+'Monthly Reserve Generation'!BB66*'Monthly Reserve Generation'!BB67-'Stoping Schedule'!BB66*'Stoping Schedule'!BB67)/BB66,0)</f>
        <v>0</v>
      </c>
      <c r="BC67" s="3">
        <f>+IFERROR((BB66*BB67+'Monthly Reserve Generation'!BC66*'Monthly Reserve Generation'!BC67-'Stoping Schedule'!BC66*'Stoping Schedule'!BC67)/BC66,0)</f>
        <v>0</v>
      </c>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row>
    <row r="68" spans="1:123" hidden="1" outlineLevel="1" x14ac:dyDescent="0.3">
      <c r="A68" t="s">
        <v>184</v>
      </c>
      <c r="B68" t="s">
        <v>188</v>
      </c>
      <c r="C68" t="s">
        <v>3</v>
      </c>
      <c r="D68" s="3">
        <f>+'Monthly Reserve Generation'!D68-'Stoping Schedule'!D68</f>
        <v>0</v>
      </c>
      <c r="E68" s="3">
        <f>IF((D68+'Monthly Reserve Generation'!E68-'Stoping Schedule'!E68)&gt;1,(D68+'Monthly Reserve Generation'!E68-'Stoping Schedule'!E68),0)</f>
        <v>0</v>
      </c>
      <c r="F68" s="3">
        <f>IF((E68+'Monthly Reserve Generation'!F68-'Stoping Schedule'!F68)&gt;1,(E68+'Monthly Reserve Generation'!F68-'Stoping Schedule'!F68),0)</f>
        <v>0</v>
      </c>
      <c r="G68" s="3">
        <f>IF((F68+'Monthly Reserve Generation'!G68-'Stoping Schedule'!G68)&gt;1,(F68+'Monthly Reserve Generation'!G68-'Stoping Schedule'!G68),0)</f>
        <v>0</v>
      </c>
      <c r="H68" s="3">
        <f>IF((G68+'Monthly Reserve Generation'!H68-'Stoping Schedule'!H68)&gt;1,(G68+'Monthly Reserve Generation'!H68-'Stoping Schedule'!H68),0)</f>
        <v>0</v>
      </c>
      <c r="I68" s="3">
        <f>IF((H68+'Monthly Reserve Generation'!I68-'Stoping Schedule'!I68)&gt;1,(H68+'Monthly Reserve Generation'!I68-'Stoping Schedule'!I68),0)</f>
        <v>0</v>
      </c>
      <c r="J68" s="3">
        <f>IF((I68+'Monthly Reserve Generation'!J68-'Stoping Schedule'!J68)&gt;1,(I68+'Monthly Reserve Generation'!J68-'Stoping Schedule'!J68),0)</f>
        <v>0</v>
      </c>
      <c r="K68" s="3">
        <f>IF((J68+'Monthly Reserve Generation'!K68-'Stoping Schedule'!K68)&gt;1,(J68+'Monthly Reserve Generation'!K68-'Stoping Schedule'!K68),0)</f>
        <v>0</v>
      </c>
      <c r="L68" s="3">
        <f>IF((K68+'Monthly Reserve Generation'!L68-'Stoping Schedule'!L68)&gt;1,(K68+'Monthly Reserve Generation'!L68-'Stoping Schedule'!L68),0)</f>
        <v>0</v>
      </c>
      <c r="M68" s="3">
        <f>IF((L68+'Monthly Reserve Generation'!M68-'Stoping Schedule'!M68)&gt;1,(L68+'Monthly Reserve Generation'!M68-'Stoping Schedule'!M68),0)</f>
        <v>0</v>
      </c>
      <c r="N68" s="3">
        <f>IF((M68+'Monthly Reserve Generation'!N68-'Stoping Schedule'!N68)&gt;1,(M68+'Monthly Reserve Generation'!N68-'Stoping Schedule'!N68),0)</f>
        <v>0</v>
      </c>
      <c r="O68" s="3">
        <f>IF((N68+'Monthly Reserve Generation'!O68-'Stoping Schedule'!O68)&gt;1,(N68+'Monthly Reserve Generation'!O68-'Stoping Schedule'!O68),0)</f>
        <v>0</v>
      </c>
      <c r="P68" s="3">
        <f>IF((O68+'Monthly Reserve Generation'!P68-'Stoping Schedule'!P68)&gt;1,(O68+'Monthly Reserve Generation'!P68-'Stoping Schedule'!P68),0)</f>
        <v>0</v>
      </c>
      <c r="Q68" s="3">
        <f>IF((P68+'Monthly Reserve Generation'!Q68-'Stoping Schedule'!Q68)&gt;1,(P68+'Monthly Reserve Generation'!Q68-'Stoping Schedule'!Q68),0)</f>
        <v>0</v>
      </c>
      <c r="R68" s="3">
        <f>IF((Q68+'Monthly Reserve Generation'!R68-'Stoping Schedule'!R68)&gt;1,(Q68+'Monthly Reserve Generation'!R68-'Stoping Schedule'!R68),0)</f>
        <v>0</v>
      </c>
      <c r="S68" s="3">
        <f>IF((R68+'Monthly Reserve Generation'!S68-'Stoping Schedule'!S68)&gt;1,(R68+'Monthly Reserve Generation'!S68-'Stoping Schedule'!S68),0)</f>
        <v>0</v>
      </c>
      <c r="T68" s="3">
        <f>IF((S68+'Monthly Reserve Generation'!T68-'Stoping Schedule'!T68)&gt;1,(S68+'Monthly Reserve Generation'!T68-'Stoping Schedule'!T68),0)</f>
        <v>5097</v>
      </c>
      <c r="U68" s="3">
        <f>IF((T68+'Monthly Reserve Generation'!U68-'Stoping Schedule'!U68)&gt;1,(T68+'Monthly Reserve Generation'!U68-'Stoping Schedule'!U68),0)</f>
        <v>3225</v>
      </c>
      <c r="V68" s="3">
        <f>IF((U68+'Monthly Reserve Generation'!V68-'Stoping Schedule'!V68)&gt;1,(U68+'Monthly Reserve Generation'!V68-'Stoping Schedule'!V68),0)</f>
        <v>1427</v>
      </c>
      <c r="W68" s="3">
        <f>IF((V68+'Monthly Reserve Generation'!W68-'Stoping Schedule'!W68)&gt;1,(V68+'Monthly Reserve Generation'!W68-'Stoping Schedule'!W68),0)</f>
        <v>0</v>
      </c>
      <c r="X68" s="3">
        <f>IF((W68+'Monthly Reserve Generation'!X68-'Stoping Schedule'!X68)&gt;1,(W68+'Monthly Reserve Generation'!X68-'Stoping Schedule'!X68),0)</f>
        <v>0</v>
      </c>
      <c r="Y68" s="3">
        <f>IF((X68+'Monthly Reserve Generation'!Y68-'Stoping Schedule'!Y68)&gt;1,(X68+'Monthly Reserve Generation'!Y68-'Stoping Schedule'!Y68),0)</f>
        <v>0</v>
      </c>
      <c r="Z68" s="3">
        <f>IF((Y68+'Monthly Reserve Generation'!Z68-'Stoping Schedule'!Z68)&gt;1,(Y68+'Monthly Reserve Generation'!Z68-'Stoping Schedule'!Z68),0)</f>
        <v>0</v>
      </c>
      <c r="AA68" s="3">
        <f>IF((Z68+'Monthly Reserve Generation'!AA68-'Stoping Schedule'!AA68)&gt;1,(Z68+'Monthly Reserve Generation'!AA68-'Stoping Schedule'!AA68),0)</f>
        <v>0</v>
      </c>
      <c r="AB68" s="3">
        <f>IF((AA68+'Monthly Reserve Generation'!AB68-'Stoping Schedule'!AB68)&gt;1,(AA68+'Monthly Reserve Generation'!AB68-'Stoping Schedule'!AB68),0)</f>
        <v>0</v>
      </c>
      <c r="AC68" s="3">
        <f>IF((AB68+'Monthly Reserve Generation'!AC68-'Stoping Schedule'!AC68)&gt;1,(AB68+'Monthly Reserve Generation'!AC68-'Stoping Schedule'!AC68),0)</f>
        <v>0</v>
      </c>
      <c r="AD68" s="3">
        <f>IF((AC68+'Monthly Reserve Generation'!AD68-'Stoping Schedule'!AD68)&gt;1,(AC68+'Monthly Reserve Generation'!AD68-'Stoping Schedule'!AD68),0)</f>
        <v>0</v>
      </c>
      <c r="AE68" s="3">
        <f>IF((AD68+'Monthly Reserve Generation'!AE68-'Stoping Schedule'!AE68)&gt;1,(AD68+'Monthly Reserve Generation'!AE68-'Stoping Schedule'!AE68),0)</f>
        <v>0</v>
      </c>
      <c r="AF68" s="3">
        <f>IF((AE68+'Monthly Reserve Generation'!AF68-'Stoping Schedule'!AF68)&gt;1,(AE68+'Monthly Reserve Generation'!AF68-'Stoping Schedule'!AF68),0)</f>
        <v>0</v>
      </c>
      <c r="AG68" s="3">
        <f>IF((AF68+'Monthly Reserve Generation'!AG68-'Stoping Schedule'!AG68)&gt;1,(AF68+'Monthly Reserve Generation'!AG68-'Stoping Schedule'!AG68),0)</f>
        <v>0</v>
      </c>
      <c r="AH68" s="3">
        <f>IF((AG68+'Monthly Reserve Generation'!AH68-'Stoping Schedule'!AH68)&gt;1,(AG68+'Monthly Reserve Generation'!AH68-'Stoping Schedule'!AH68),0)</f>
        <v>0</v>
      </c>
      <c r="AI68" s="3">
        <f>IF((AH68+'Monthly Reserve Generation'!AI68-'Stoping Schedule'!AI68)&gt;1,(AH68+'Monthly Reserve Generation'!AI68-'Stoping Schedule'!AI68),0)</f>
        <v>0</v>
      </c>
      <c r="AJ68" s="3">
        <f>IF((AI68+'Monthly Reserve Generation'!AJ68-'Stoping Schedule'!AJ68)&gt;1,(AI68+'Monthly Reserve Generation'!AJ68-'Stoping Schedule'!AJ68),0)</f>
        <v>0</v>
      </c>
      <c r="AK68" s="3">
        <f>IF((AJ68+'Monthly Reserve Generation'!AK68-'Stoping Schedule'!AK68)&gt;1,(AJ68+'Monthly Reserve Generation'!AK68-'Stoping Schedule'!AK68),0)</f>
        <v>0</v>
      </c>
      <c r="AL68" s="3">
        <f>IF((AK68+'Monthly Reserve Generation'!AL68-'Stoping Schedule'!AL68)&gt;1,(AK68+'Monthly Reserve Generation'!AL68-'Stoping Schedule'!AL68),0)</f>
        <v>0</v>
      </c>
      <c r="AM68" s="3">
        <f>IF((AL68+'Monthly Reserve Generation'!AM68-'Stoping Schedule'!AM68)&gt;1,(AL68+'Monthly Reserve Generation'!AM68-'Stoping Schedule'!AM68),0)</f>
        <v>0</v>
      </c>
      <c r="AN68" s="3">
        <f>IF((AM68+'Monthly Reserve Generation'!AN68-'Stoping Schedule'!AN68)&gt;1,(AM68+'Monthly Reserve Generation'!AN68-'Stoping Schedule'!AN68),0)</f>
        <v>0</v>
      </c>
      <c r="AO68" s="3">
        <f>IF((AN68+'Monthly Reserve Generation'!AO68-'Stoping Schedule'!AO68)&gt;1,(AN68+'Monthly Reserve Generation'!AO68-'Stoping Schedule'!AO68),0)</f>
        <v>0</v>
      </c>
      <c r="AP68" s="3">
        <f>IF((AO68+'Monthly Reserve Generation'!AP68-'Stoping Schedule'!AP68)&gt;1,(AO68+'Monthly Reserve Generation'!AP68-'Stoping Schedule'!AP68),0)</f>
        <v>0</v>
      </c>
      <c r="AQ68" s="3">
        <f>IF((AP68+'Monthly Reserve Generation'!AQ68-'Stoping Schedule'!AQ68)&gt;1,(AP68+'Monthly Reserve Generation'!AQ68-'Stoping Schedule'!AQ68),0)</f>
        <v>0</v>
      </c>
      <c r="AR68" s="3">
        <f>IF((AQ68+'Monthly Reserve Generation'!AR68-'Stoping Schedule'!AR68)&gt;1,(AQ68+'Monthly Reserve Generation'!AR68-'Stoping Schedule'!AR68),0)</f>
        <v>0</v>
      </c>
      <c r="AS68" s="3">
        <f>IF((AR68+'Monthly Reserve Generation'!AS68-'Stoping Schedule'!AS68)&gt;1,(AR68+'Monthly Reserve Generation'!AS68-'Stoping Schedule'!AS68),0)</f>
        <v>0</v>
      </c>
      <c r="AT68" s="3">
        <f>IF((AS68+'Monthly Reserve Generation'!AT68-'Stoping Schedule'!AT68)&gt;1,(AS68+'Monthly Reserve Generation'!AT68-'Stoping Schedule'!AT68),0)</f>
        <v>0</v>
      </c>
      <c r="AU68" s="3">
        <f>IF((AT68+'Monthly Reserve Generation'!AU68-'Stoping Schedule'!AU68)&gt;1,(AT68+'Monthly Reserve Generation'!AU68-'Stoping Schedule'!AU68),0)</f>
        <v>0</v>
      </c>
      <c r="AV68" s="3">
        <f>IF((AU68+'Monthly Reserve Generation'!AV68-'Stoping Schedule'!AV68)&gt;1,(AU68+'Monthly Reserve Generation'!AV68-'Stoping Schedule'!AV68),0)</f>
        <v>0</v>
      </c>
      <c r="AW68" s="3">
        <f>IF((AV68+'Monthly Reserve Generation'!AW68-'Stoping Schedule'!AW68)&gt;1,(AV68+'Monthly Reserve Generation'!AW68-'Stoping Schedule'!AW68),0)</f>
        <v>0</v>
      </c>
      <c r="AX68" s="3">
        <f>IF((AW68+'Monthly Reserve Generation'!AX68-'Stoping Schedule'!AX68)&gt;1,(AW68+'Monthly Reserve Generation'!AX68-'Stoping Schedule'!AX68),0)</f>
        <v>0</v>
      </c>
      <c r="AY68" s="3">
        <f>IF((AX68+'Monthly Reserve Generation'!AY68-'Stoping Schedule'!AY68)&gt;1,(AX68+'Monthly Reserve Generation'!AY68-'Stoping Schedule'!AY68),0)</f>
        <v>0</v>
      </c>
      <c r="AZ68" s="3">
        <f>IF((AY68+'Monthly Reserve Generation'!AZ68-'Stoping Schedule'!AZ68)&gt;1,(AY68+'Monthly Reserve Generation'!AZ68-'Stoping Schedule'!AZ68),0)</f>
        <v>0</v>
      </c>
      <c r="BA68" s="3">
        <f>IF((AZ68+'Monthly Reserve Generation'!BA68-'Stoping Schedule'!BA68)&gt;1,(AZ68+'Monthly Reserve Generation'!BA68-'Stoping Schedule'!BA68),0)</f>
        <v>0</v>
      </c>
      <c r="BB68" s="3">
        <f>IF((BA68+'Monthly Reserve Generation'!BB68-'Stoping Schedule'!BB68)&gt;1,(BA68+'Monthly Reserve Generation'!BB68-'Stoping Schedule'!BB68),0)</f>
        <v>0</v>
      </c>
      <c r="BC68" s="3">
        <f>IF((BB68+'Monthly Reserve Generation'!BC68-'Stoping Schedule'!BC68)&gt;1,(BB68+'Monthly Reserve Generation'!BC68-'Stoping Schedule'!BC68),0)</f>
        <v>0</v>
      </c>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row>
    <row r="69" spans="1:123" hidden="1" outlineLevel="1" x14ac:dyDescent="0.3">
      <c r="A69" t="s">
        <v>184</v>
      </c>
      <c r="B69" t="s">
        <v>188</v>
      </c>
      <c r="C69" t="s">
        <v>4</v>
      </c>
      <c r="D69" s="3">
        <f>+IFERROR(('Monthly Reserve Generation'!D68*'Monthly Reserve Generation'!D69-'Stoping Schedule'!D68*'Stoping Schedule'!D69)/D68,0)</f>
        <v>0</v>
      </c>
      <c r="E69" s="3">
        <f>+IFERROR((D68*D69+'Monthly Reserve Generation'!E68*'Monthly Reserve Generation'!E69-'Stoping Schedule'!E68*'Stoping Schedule'!E69)/E68,0)</f>
        <v>0</v>
      </c>
      <c r="F69" s="3">
        <f>+IFERROR((E68*E69+'Monthly Reserve Generation'!F68*'Monthly Reserve Generation'!F69-'Stoping Schedule'!F68*'Stoping Schedule'!F69)/F68,0)</f>
        <v>0</v>
      </c>
      <c r="G69" s="3">
        <f>+IFERROR((F68*F69+'Monthly Reserve Generation'!G68*'Monthly Reserve Generation'!G69-'Stoping Schedule'!G68*'Stoping Schedule'!G69)/G68,0)</f>
        <v>0</v>
      </c>
      <c r="H69" s="3">
        <f>+IFERROR((G68*G69+'Monthly Reserve Generation'!H68*'Monthly Reserve Generation'!H69-'Stoping Schedule'!H68*'Stoping Schedule'!H69)/H68,0)</f>
        <v>0</v>
      </c>
      <c r="I69" s="3">
        <f>+IFERROR((H68*H69+'Monthly Reserve Generation'!I68*'Monthly Reserve Generation'!I69-'Stoping Schedule'!I68*'Stoping Schedule'!I69)/I68,0)</f>
        <v>0</v>
      </c>
      <c r="J69" s="3">
        <f>+IFERROR((I68*I69+'Monthly Reserve Generation'!J68*'Monthly Reserve Generation'!J69-'Stoping Schedule'!J68*'Stoping Schedule'!J69)/J68,0)</f>
        <v>0</v>
      </c>
      <c r="K69" s="3">
        <f>+IFERROR((J68*J69+'Monthly Reserve Generation'!K68*'Monthly Reserve Generation'!K69-'Stoping Schedule'!K68*'Stoping Schedule'!K69)/K68,0)</f>
        <v>0</v>
      </c>
      <c r="L69" s="3">
        <f>+IFERROR((K68*K69+'Monthly Reserve Generation'!L68*'Monthly Reserve Generation'!L69-'Stoping Schedule'!L68*'Stoping Schedule'!L69)/L68,0)</f>
        <v>0</v>
      </c>
      <c r="M69" s="3">
        <f>+IFERROR((L68*L69+'Monthly Reserve Generation'!M68*'Monthly Reserve Generation'!M69-'Stoping Schedule'!M68*'Stoping Schedule'!M69)/M68,0)</f>
        <v>0</v>
      </c>
      <c r="N69" s="3">
        <f>+IFERROR((M68*M69+'Monthly Reserve Generation'!N68*'Monthly Reserve Generation'!N69-'Stoping Schedule'!N68*'Stoping Schedule'!N69)/N68,0)</f>
        <v>0</v>
      </c>
      <c r="O69" s="3">
        <f>+IFERROR((N68*N69+'Monthly Reserve Generation'!O68*'Monthly Reserve Generation'!O69-'Stoping Schedule'!O68*'Stoping Schedule'!O69)/O68,0)</f>
        <v>0</v>
      </c>
      <c r="P69" s="3">
        <f>+IFERROR((O68*O69+'Monthly Reserve Generation'!P68*'Monthly Reserve Generation'!P69-'Stoping Schedule'!P68*'Stoping Schedule'!P69)/P68,0)</f>
        <v>0</v>
      </c>
      <c r="Q69" s="3">
        <f>+IFERROR((P68*P69+'Monthly Reserve Generation'!Q68*'Monthly Reserve Generation'!Q69-'Stoping Schedule'!Q68*'Stoping Schedule'!Q69)/Q68,0)</f>
        <v>0</v>
      </c>
      <c r="R69" s="3">
        <f>+IFERROR((Q68*Q69+'Monthly Reserve Generation'!R68*'Monthly Reserve Generation'!R69-'Stoping Schedule'!R68*'Stoping Schedule'!R69)/R68,0)</f>
        <v>0</v>
      </c>
      <c r="S69" s="3">
        <f>+IFERROR((R68*R69+'Monthly Reserve Generation'!S68*'Monthly Reserve Generation'!S69-'Stoping Schedule'!S68*'Stoping Schedule'!S69)/S68,0)</f>
        <v>0</v>
      </c>
      <c r="T69" s="3">
        <f>+IFERROR((S68*S69+'Monthly Reserve Generation'!T68*'Monthly Reserve Generation'!T69-'Stoping Schedule'!T68*'Stoping Schedule'!T69)/T68,0)</f>
        <v>1.5999999999999999</v>
      </c>
      <c r="U69" s="3">
        <f>+IFERROR((T68*T69+'Monthly Reserve Generation'!U68*'Monthly Reserve Generation'!U69-'Stoping Schedule'!U68*'Stoping Schedule'!U69)/U68,0)</f>
        <v>1.5999999999999994</v>
      </c>
      <c r="V69" s="3">
        <f>+IFERROR((U68*U69+'Monthly Reserve Generation'!V68*'Monthly Reserve Generation'!V69-'Stoping Schedule'!V68*'Stoping Schedule'!V69)/V68,0)</f>
        <v>1.5999999999999985</v>
      </c>
      <c r="W69" s="3">
        <f>+IFERROR((V68*V69+'Monthly Reserve Generation'!W68*'Monthly Reserve Generation'!W69-'Stoping Schedule'!W68*'Stoping Schedule'!W69)/W68,0)</f>
        <v>0</v>
      </c>
      <c r="X69" s="3">
        <f>+IFERROR((W68*W69+'Monthly Reserve Generation'!X68*'Monthly Reserve Generation'!X69-'Stoping Schedule'!X68*'Stoping Schedule'!X69)/X68,0)</f>
        <v>0</v>
      </c>
      <c r="Y69" s="3">
        <f>+IFERROR((X68*X69+'Monthly Reserve Generation'!Y68*'Monthly Reserve Generation'!Y69-'Stoping Schedule'!Y68*'Stoping Schedule'!Y69)/Y68,0)</f>
        <v>0</v>
      </c>
      <c r="Z69" s="3">
        <f>+IFERROR((Y68*Y69+'Monthly Reserve Generation'!Z68*'Monthly Reserve Generation'!Z69-'Stoping Schedule'!Z68*'Stoping Schedule'!Z69)/Z68,0)</f>
        <v>0</v>
      </c>
      <c r="AA69" s="3">
        <f>+IFERROR((Z68*Z69+'Monthly Reserve Generation'!AA68*'Monthly Reserve Generation'!AA69-'Stoping Schedule'!AA68*'Stoping Schedule'!AA69)/AA68,0)</f>
        <v>0</v>
      </c>
      <c r="AB69" s="3">
        <f>+IFERROR((AA68*AA69+'Monthly Reserve Generation'!AB68*'Monthly Reserve Generation'!AB69-'Stoping Schedule'!AB68*'Stoping Schedule'!AB69)/AB68,0)</f>
        <v>0</v>
      </c>
      <c r="AC69" s="3">
        <f>+IFERROR((AB68*AB69+'Monthly Reserve Generation'!AC68*'Monthly Reserve Generation'!AC69-'Stoping Schedule'!AC68*'Stoping Schedule'!AC69)/AC68,0)</f>
        <v>0</v>
      </c>
      <c r="AD69" s="3">
        <f>+IFERROR((AC68*AC69+'Monthly Reserve Generation'!AD68*'Monthly Reserve Generation'!AD69-'Stoping Schedule'!AD68*'Stoping Schedule'!AD69)/AD68,0)</f>
        <v>0</v>
      </c>
      <c r="AE69" s="3">
        <f>+IFERROR((AD68*AD69+'Monthly Reserve Generation'!AE68*'Monthly Reserve Generation'!AE69-'Stoping Schedule'!AE68*'Stoping Schedule'!AE69)/AE68,0)</f>
        <v>0</v>
      </c>
      <c r="AF69" s="3">
        <f>+IFERROR((AE68*AE69+'Monthly Reserve Generation'!AF68*'Monthly Reserve Generation'!AF69-'Stoping Schedule'!AF68*'Stoping Schedule'!AF69)/AF68,0)</f>
        <v>0</v>
      </c>
      <c r="AG69" s="3">
        <f>+IFERROR((AF68*AF69+'Monthly Reserve Generation'!AG68*'Monthly Reserve Generation'!AG69-'Stoping Schedule'!AG68*'Stoping Schedule'!AG69)/AG68,0)</f>
        <v>0</v>
      </c>
      <c r="AH69" s="3">
        <f>+IFERROR((AG68*AG69+'Monthly Reserve Generation'!AH68*'Monthly Reserve Generation'!AH69-'Stoping Schedule'!AH68*'Stoping Schedule'!AH69)/AH68,0)</f>
        <v>0</v>
      </c>
      <c r="AI69" s="3">
        <f>+IFERROR((AH68*AH69+'Monthly Reserve Generation'!AI68*'Monthly Reserve Generation'!AI69-'Stoping Schedule'!AI68*'Stoping Schedule'!AI69)/AI68,0)</f>
        <v>0</v>
      </c>
      <c r="AJ69" s="3">
        <f>+IFERROR((AI68*AI69+'Monthly Reserve Generation'!AJ68*'Monthly Reserve Generation'!AJ69-'Stoping Schedule'!AJ68*'Stoping Schedule'!AJ69)/AJ68,0)</f>
        <v>0</v>
      </c>
      <c r="AK69" s="3">
        <f>+IFERROR((AJ68*AJ69+'Monthly Reserve Generation'!AK68*'Monthly Reserve Generation'!AK69-'Stoping Schedule'!AK68*'Stoping Schedule'!AK69)/AK68,0)</f>
        <v>0</v>
      </c>
      <c r="AL69" s="3">
        <f>+IFERROR((AK68*AK69+'Monthly Reserve Generation'!AL68*'Monthly Reserve Generation'!AL69-'Stoping Schedule'!AL68*'Stoping Schedule'!AL69)/AL68,0)</f>
        <v>0</v>
      </c>
      <c r="AM69" s="3">
        <f>+IFERROR((AL68*AL69+'Monthly Reserve Generation'!AM68*'Monthly Reserve Generation'!AM69-'Stoping Schedule'!AM68*'Stoping Schedule'!AM69)/AM68,0)</f>
        <v>0</v>
      </c>
      <c r="AN69" s="3">
        <f>+IFERROR((AM68*AM69+'Monthly Reserve Generation'!AN68*'Monthly Reserve Generation'!AN69-'Stoping Schedule'!AN68*'Stoping Schedule'!AN69)/AN68,0)</f>
        <v>0</v>
      </c>
      <c r="AO69" s="3">
        <f>+IFERROR((AN68*AN69+'Monthly Reserve Generation'!AO68*'Monthly Reserve Generation'!AO69-'Stoping Schedule'!AO68*'Stoping Schedule'!AO69)/AO68,0)</f>
        <v>0</v>
      </c>
      <c r="AP69" s="3">
        <f>+IFERROR((AO68*AO69+'Monthly Reserve Generation'!AP68*'Monthly Reserve Generation'!AP69-'Stoping Schedule'!AP68*'Stoping Schedule'!AP69)/AP68,0)</f>
        <v>0</v>
      </c>
      <c r="AQ69" s="3">
        <f>+IFERROR((AP68*AP69+'Monthly Reserve Generation'!AQ68*'Monthly Reserve Generation'!AQ69-'Stoping Schedule'!AQ68*'Stoping Schedule'!AQ69)/AQ68,0)</f>
        <v>0</v>
      </c>
      <c r="AR69" s="3">
        <f>+IFERROR((AQ68*AQ69+'Monthly Reserve Generation'!AR68*'Monthly Reserve Generation'!AR69-'Stoping Schedule'!AR68*'Stoping Schedule'!AR69)/AR68,0)</f>
        <v>0</v>
      </c>
      <c r="AS69" s="3">
        <f>+IFERROR((AR68*AR69+'Monthly Reserve Generation'!AS68*'Monthly Reserve Generation'!AS69-'Stoping Schedule'!AS68*'Stoping Schedule'!AS69)/AS68,0)</f>
        <v>0</v>
      </c>
      <c r="AT69" s="3">
        <f>+IFERROR((AS68*AS69+'Monthly Reserve Generation'!AT68*'Monthly Reserve Generation'!AT69-'Stoping Schedule'!AT68*'Stoping Schedule'!AT69)/AT68,0)</f>
        <v>0</v>
      </c>
      <c r="AU69" s="3">
        <f>+IFERROR((AT68*AT69+'Monthly Reserve Generation'!AU68*'Monthly Reserve Generation'!AU69-'Stoping Schedule'!AU68*'Stoping Schedule'!AU69)/AU68,0)</f>
        <v>0</v>
      </c>
      <c r="AV69" s="3">
        <f>+IFERROR((AU68*AU69+'Monthly Reserve Generation'!AV68*'Monthly Reserve Generation'!AV69-'Stoping Schedule'!AV68*'Stoping Schedule'!AV69)/AV68,0)</f>
        <v>0</v>
      </c>
      <c r="AW69" s="3">
        <f>+IFERROR((AV68*AV69+'Monthly Reserve Generation'!AW68*'Monthly Reserve Generation'!AW69-'Stoping Schedule'!AW68*'Stoping Schedule'!AW69)/AW68,0)</f>
        <v>0</v>
      </c>
      <c r="AX69" s="3">
        <f>+IFERROR((AW68*AW69+'Monthly Reserve Generation'!AX68*'Monthly Reserve Generation'!AX69-'Stoping Schedule'!AX68*'Stoping Schedule'!AX69)/AX68,0)</f>
        <v>0</v>
      </c>
      <c r="AY69" s="3">
        <f>+IFERROR((AX68*AX69+'Monthly Reserve Generation'!AY68*'Monthly Reserve Generation'!AY69-'Stoping Schedule'!AY68*'Stoping Schedule'!AY69)/AY68,0)</f>
        <v>0</v>
      </c>
      <c r="AZ69" s="3">
        <f>+IFERROR((AY68*AY69+'Monthly Reserve Generation'!AZ68*'Monthly Reserve Generation'!AZ69-'Stoping Schedule'!AZ68*'Stoping Schedule'!AZ69)/AZ68,0)</f>
        <v>0</v>
      </c>
      <c r="BA69" s="3">
        <f>+IFERROR((AZ68*AZ69+'Monthly Reserve Generation'!BA68*'Monthly Reserve Generation'!BA69-'Stoping Schedule'!BA68*'Stoping Schedule'!BA69)/BA68,0)</f>
        <v>0</v>
      </c>
      <c r="BB69" s="3">
        <f>+IFERROR((BA68*BA69+'Monthly Reserve Generation'!BB68*'Monthly Reserve Generation'!BB69-'Stoping Schedule'!BB68*'Stoping Schedule'!BB69)/BB68,0)</f>
        <v>0</v>
      </c>
      <c r="BC69" s="3">
        <f>+IFERROR((BB68*BB69+'Monthly Reserve Generation'!BC68*'Monthly Reserve Generation'!BC69-'Stoping Schedule'!BC68*'Stoping Schedule'!BC69)/BC68,0)</f>
        <v>0</v>
      </c>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row>
    <row r="70" spans="1:123" hidden="1" outlineLevel="1" x14ac:dyDescent="0.3">
      <c r="A70" t="s">
        <v>184</v>
      </c>
      <c r="B70" t="s">
        <v>189</v>
      </c>
      <c r="C70" t="s">
        <v>3</v>
      </c>
      <c r="D70" s="3">
        <f>+'Monthly Reserve Generation'!D70-'Stoping Schedule'!D70</f>
        <v>0</v>
      </c>
      <c r="E70" s="3">
        <f>IF((D70+'Monthly Reserve Generation'!E70-'Stoping Schedule'!E70)&gt;1,(D70+'Monthly Reserve Generation'!E70-'Stoping Schedule'!E70),0)</f>
        <v>0</v>
      </c>
      <c r="F70" s="3">
        <f>IF((E70+'Monthly Reserve Generation'!F70-'Stoping Schedule'!F70)&gt;1,(E70+'Monthly Reserve Generation'!F70-'Stoping Schedule'!F70),0)</f>
        <v>0</v>
      </c>
      <c r="G70" s="3">
        <f>IF((F70+'Monthly Reserve Generation'!G70-'Stoping Schedule'!G70)&gt;1,(F70+'Monthly Reserve Generation'!G70-'Stoping Schedule'!G70),0)</f>
        <v>0</v>
      </c>
      <c r="H70" s="3">
        <f>IF((G70+'Monthly Reserve Generation'!H70-'Stoping Schedule'!H70)&gt;1,(G70+'Monthly Reserve Generation'!H70-'Stoping Schedule'!H70),0)</f>
        <v>0</v>
      </c>
      <c r="I70" s="3">
        <f>IF((H70+'Monthly Reserve Generation'!I70-'Stoping Schedule'!I70)&gt;1,(H70+'Monthly Reserve Generation'!I70-'Stoping Schedule'!I70),0)</f>
        <v>0</v>
      </c>
      <c r="J70" s="3">
        <f>IF((I70+'Monthly Reserve Generation'!J70-'Stoping Schedule'!J70)&gt;1,(I70+'Monthly Reserve Generation'!J70-'Stoping Schedule'!J70),0)</f>
        <v>0</v>
      </c>
      <c r="K70" s="3">
        <f>IF((J70+'Monthly Reserve Generation'!K70-'Stoping Schedule'!K70)&gt;1,(J70+'Monthly Reserve Generation'!K70-'Stoping Schedule'!K70),0)</f>
        <v>0</v>
      </c>
      <c r="L70" s="3">
        <f>IF((K70+'Monthly Reserve Generation'!L70-'Stoping Schedule'!L70)&gt;1,(K70+'Monthly Reserve Generation'!L70-'Stoping Schedule'!L70),0)</f>
        <v>0</v>
      </c>
      <c r="M70" s="3">
        <f>IF((L70+'Monthly Reserve Generation'!M70-'Stoping Schedule'!M70)&gt;1,(L70+'Monthly Reserve Generation'!M70-'Stoping Schedule'!M70),0)</f>
        <v>0</v>
      </c>
      <c r="N70" s="3">
        <f>IF((M70+'Monthly Reserve Generation'!N70-'Stoping Schedule'!N70)&gt;1,(M70+'Monthly Reserve Generation'!N70-'Stoping Schedule'!N70),0)</f>
        <v>0</v>
      </c>
      <c r="O70" s="3">
        <f>IF((N70+'Monthly Reserve Generation'!O70-'Stoping Schedule'!O70)&gt;1,(N70+'Monthly Reserve Generation'!O70-'Stoping Schedule'!O70),0)</f>
        <v>0</v>
      </c>
      <c r="P70" s="3">
        <f>IF((O70+'Monthly Reserve Generation'!P70-'Stoping Schedule'!P70)&gt;1,(O70+'Monthly Reserve Generation'!P70-'Stoping Schedule'!P70),0)</f>
        <v>0</v>
      </c>
      <c r="Q70" s="3">
        <f>IF((P70+'Monthly Reserve Generation'!Q70-'Stoping Schedule'!Q70)&gt;1,(P70+'Monthly Reserve Generation'!Q70-'Stoping Schedule'!Q70),0)</f>
        <v>0</v>
      </c>
      <c r="R70" s="3">
        <f>IF((Q70+'Monthly Reserve Generation'!R70-'Stoping Schedule'!R70)&gt;1,(Q70+'Monthly Reserve Generation'!R70-'Stoping Schedule'!R70),0)</f>
        <v>0</v>
      </c>
      <c r="S70" s="3">
        <f>IF((R70+'Monthly Reserve Generation'!S70-'Stoping Schedule'!S70)&gt;1,(R70+'Monthly Reserve Generation'!S70-'Stoping Schedule'!S70),0)</f>
        <v>0</v>
      </c>
      <c r="T70" s="3">
        <f>IF((S70+'Monthly Reserve Generation'!T70-'Stoping Schedule'!T70)&gt;1,(S70+'Monthly Reserve Generation'!T70-'Stoping Schedule'!T70),0)</f>
        <v>0</v>
      </c>
      <c r="U70" s="3">
        <f>IF((T70+'Monthly Reserve Generation'!U70-'Stoping Schedule'!U70)&gt;1,(T70+'Monthly Reserve Generation'!U70-'Stoping Schedule'!U70),0)</f>
        <v>0</v>
      </c>
      <c r="V70" s="3">
        <f>IF((U70+'Monthly Reserve Generation'!V70-'Stoping Schedule'!V70)&gt;1,(U70+'Monthly Reserve Generation'!V70-'Stoping Schedule'!V70),0)</f>
        <v>4902</v>
      </c>
      <c r="W70" s="3">
        <f>IF((V70+'Monthly Reserve Generation'!W70-'Stoping Schedule'!W70)&gt;1,(V70+'Monthly Reserve Generation'!W70-'Stoping Schedule'!W70),0)</f>
        <v>4902</v>
      </c>
      <c r="X70" s="3">
        <f>IF((W70+'Monthly Reserve Generation'!X70-'Stoping Schedule'!X70)&gt;1,(W70+'Monthly Reserve Generation'!X70-'Stoping Schedule'!X70),0)</f>
        <v>4902</v>
      </c>
      <c r="Y70" s="3">
        <f>IF((X70+'Monthly Reserve Generation'!Y70-'Stoping Schedule'!Y70)&gt;1,(X70+'Monthly Reserve Generation'!Y70-'Stoping Schedule'!Y70),0)</f>
        <v>4902</v>
      </c>
      <c r="Z70" s="3">
        <f>IF((Y70+'Monthly Reserve Generation'!Z70-'Stoping Schedule'!Z70)&gt;1,(Y70+'Monthly Reserve Generation'!Z70-'Stoping Schedule'!Z70),0)</f>
        <v>3029</v>
      </c>
      <c r="AA70" s="3">
        <f>IF((Z70+'Monthly Reserve Generation'!AA70-'Stoping Schedule'!AA70)&gt;1,(Z70+'Monthly Reserve Generation'!AA70-'Stoping Schedule'!AA70),0)</f>
        <v>1231</v>
      </c>
      <c r="AB70" s="3">
        <f>IF((AA70+'Monthly Reserve Generation'!AB70-'Stoping Schedule'!AB70)&gt;1,(AA70+'Monthly Reserve Generation'!AB70-'Stoping Schedule'!AB70),0)</f>
        <v>0</v>
      </c>
      <c r="AC70" s="3">
        <f>IF((AB70+'Monthly Reserve Generation'!AC70-'Stoping Schedule'!AC70)&gt;1,(AB70+'Monthly Reserve Generation'!AC70-'Stoping Schedule'!AC70),0)</f>
        <v>0</v>
      </c>
      <c r="AD70" s="3">
        <f>IF((AC70+'Monthly Reserve Generation'!AD70-'Stoping Schedule'!AD70)&gt;1,(AC70+'Monthly Reserve Generation'!AD70-'Stoping Schedule'!AD70),0)</f>
        <v>0</v>
      </c>
      <c r="AE70" s="3">
        <f>IF((AD70+'Monthly Reserve Generation'!AE70-'Stoping Schedule'!AE70)&gt;1,(AD70+'Monthly Reserve Generation'!AE70-'Stoping Schedule'!AE70),0)</f>
        <v>0</v>
      </c>
      <c r="AF70" s="3">
        <f>IF((AE70+'Monthly Reserve Generation'!AF70-'Stoping Schedule'!AF70)&gt;1,(AE70+'Monthly Reserve Generation'!AF70-'Stoping Schedule'!AF70),0)</f>
        <v>0</v>
      </c>
      <c r="AG70" s="3">
        <f>IF((AF70+'Monthly Reserve Generation'!AG70-'Stoping Schedule'!AG70)&gt;1,(AF70+'Monthly Reserve Generation'!AG70-'Stoping Schedule'!AG70),0)</f>
        <v>0</v>
      </c>
      <c r="AH70" s="3">
        <f>IF((AG70+'Monthly Reserve Generation'!AH70-'Stoping Schedule'!AH70)&gt;1,(AG70+'Monthly Reserve Generation'!AH70-'Stoping Schedule'!AH70),0)</f>
        <v>0</v>
      </c>
      <c r="AI70" s="3">
        <f>IF((AH70+'Monthly Reserve Generation'!AI70-'Stoping Schedule'!AI70)&gt;1,(AH70+'Monthly Reserve Generation'!AI70-'Stoping Schedule'!AI70),0)</f>
        <v>0</v>
      </c>
      <c r="AJ70" s="3">
        <f>IF((AI70+'Monthly Reserve Generation'!AJ70-'Stoping Schedule'!AJ70)&gt;1,(AI70+'Monthly Reserve Generation'!AJ70-'Stoping Schedule'!AJ70),0)</f>
        <v>0</v>
      </c>
      <c r="AK70" s="3">
        <f>IF((AJ70+'Monthly Reserve Generation'!AK70-'Stoping Schedule'!AK70)&gt;1,(AJ70+'Monthly Reserve Generation'!AK70-'Stoping Schedule'!AK70),0)</f>
        <v>0</v>
      </c>
      <c r="AL70" s="3">
        <f>IF((AK70+'Monthly Reserve Generation'!AL70-'Stoping Schedule'!AL70)&gt;1,(AK70+'Monthly Reserve Generation'!AL70-'Stoping Schedule'!AL70),0)</f>
        <v>0</v>
      </c>
      <c r="AM70" s="3">
        <f>IF((AL70+'Monthly Reserve Generation'!AM70-'Stoping Schedule'!AM70)&gt;1,(AL70+'Monthly Reserve Generation'!AM70-'Stoping Schedule'!AM70),0)</f>
        <v>0</v>
      </c>
      <c r="AN70" s="3">
        <f>IF((AM70+'Monthly Reserve Generation'!AN70-'Stoping Schedule'!AN70)&gt;1,(AM70+'Monthly Reserve Generation'!AN70-'Stoping Schedule'!AN70),0)</f>
        <v>0</v>
      </c>
      <c r="AO70" s="3">
        <f>IF((AN70+'Monthly Reserve Generation'!AO70-'Stoping Schedule'!AO70)&gt;1,(AN70+'Monthly Reserve Generation'!AO70-'Stoping Schedule'!AO70),0)</f>
        <v>0</v>
      </c>
      <c r="AP70" s="3">
        <f>IF((AO70+'Monthly Reserve Generation'!AP70-'Stoping Schedule'!AP70)&gt;1,(AO70+'Monthly Reserve Generation'!AP70-'Stoping Schedule'!AP70),0)</f>
        <v>0</v>
      </c>
      <c r="AQ70" s="3">
        <f>IF((AP70+'Monthly Reserve Generation'!AQ70-'Stoping Schedule'!AQ70)&gt;1,(AP70+'Monthly Reserve Generation'!AQ70-'Stoping Schedule'!AQ70),0)</f>
        <v>0</v>
      </c>
      <c r="AR70" s="3">
        <f>IF((AQ70+'Monthly Reserve Generation'!AR70-'Stoping Schedule'!AR70)&gt;1,(AQ70+'Monthly Reserve Generation'!AR70-'Stoping Schedule'!AR70),0)</f>
        <v>0</v>
      </c>
      <c r="AS70" s="3">
        <f>IF((AR70+'Monthly Reserve Generation'!AS70-'Stoping Schedule'!AS70)&gt;1,(AR70+'Monthly Reserve Generation'!AS70-'Stoping Schedule'!AS70),0)</f>
        <v>0</v>
      </c>
      <c r="AT70" s="3">
        <f>IF((AS70+'Monthly Reserve Generation'!AT70-'Stoping Schedule'!AT70)&gt;1,(AS70+'Monthly Reserve Generation'!AT70-'Stoping Schedule'!AT70),0)</f>
        <v>0</v>
      </c>
      <c r="AU70" s="3">
        <f>IF((AT70+'Monthly Reserve Generation'!AU70-'Stoping Schedule'!AU70)&gt;1,(AT70+'Monthly Reserve Generation'!AU70-'Stoping Schedule'!AU70),0)</f>
        <v>0</v>
      </c>
      <c r="AV70" s="3">
        <f>IF((AU70+'Monthly Reserve Generation'!AV70-'Stoping Schedule'!AV70)&gt;1,(AU70+'Monthly Reserve Generation'!AV70-'Stoping Schedule'!AV70),0)</f>
        <v>0</v>
      </c>
      <c r="AW70" s="3">
        <f>IF((AV70+'Monthly Reserve Generation'!AW70-'Stoping Schedule'!AW70)&gt;1,(AV70+'Monthly Reserve Generation'!AW70-'Stoping Schedule'!AW70),0)</f>
        <v>0</v>
      </c>
      <c r="AX70" s="3">
        <f>IF((AW70+'Monthly Reserve Generation'!AX70-'Stoping Schedule'!AX70)&gt;1,(AW70+'Monthly Reserve Generation'!AX70-'Stoping Schedule'!AX70),0)</f>
        <v>0</v>
      </c>
      <c r="AY70" s="3">
        <f>IF((AX70+'Monthly Reserve Generation'!AY70-'Stoping Schedule'!AY70)&gt;1,(AX70+'Monthly Reserve Generation'!AY70-'Stoping Schedule'!AY70),0)</f>
        <v>0</v>
      </c>
      <c r="AZ70" s="3">
        <f>IF((AY70+'Monthly Reserve Generation'!AZ70-'Stoping Schedule'!AZ70)&gt;1,(AY70+'Monthly Reserve Generation'!AZ70-'Stoping Schedule'!AZ70),0)</f>
        <v>0</v>
      </c>
      <c r="BA70" s="3">
        <f>IF((AZ70+'Monthly Reserve Generation'!BA70-'Stoping Schedule'!BA70)&gt;1,(AZ70+'Monthly Reserve Generation'!BA70-'Stoping Schedule'!BA70),0)</f>
        <v>0</v>
      </c>
      <c r="BB70" s="3">
        <f>IF((BA70+'Monthly Reserve Generation'!BB70-'Stoping Schedule'!BB70)&gt;1,(BA70+'Monthly Reserve Generation'!BB70-'Stoping Schedule'!BB70),0)</f>
        <v>0</v>
      </c>
      <c r="BC70" s="3">
        <f>IF((BB70+'Monthly Reserve Generation'!BC70-'Stoping Schedule'!BC70)&gt;1,(BB70+'Monthly Reserve Generation'!BC70-'Stoping Schedule'!BC70),0)</f>
        <v>0</v>
      </c>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row>
    <row r="71" spans="1:123" hidden="1" outlineLevel="1" x14ac:dyDescent="0.3">
      <c r="A71" t="s">
        <v>184</v>
      </c>
      <c r="B71" t="s">
        <v>189</v>
      </c>
      <c r="C71" t="s">
        <v>4</v>
      </c>
      <c r="D71" s="3">
        <f>+IFERROR(('Monthly Reserve Generation'!D70*'Monthly Reserve Generation'!D71-'Stoping Schedule'!D70*'Stoping Schedule'!D71)/D70,0)</f>
        <v>0</v>
      </c>
      <c r="E71" s="3">
        <f>+IFERROR((D70*D71+'Monthly Reserve Generation'!E70*'Monthly Reserve Generation'!E71-'Stoping Schedule'!E70*'Stoping Schedule'!E71)/E70,0)</f>
        <v>0</v>
      </c>
      <c r="F71" s="3">
        <f>+IFERROR((E70*E71+'Monthly Reserve Generation'!F70*'Monthly Reserve Generation'!F71-'Stoping Schedule'!F70*'Stoping Schedule'!F71)/F70,0)</f>
        <v>0</v>
      </c>
      <c r="G71" s="3">
        <f>+IFERROR((F70*F71+'Monthly Reserve Generation'!G70*'Monthly Reserve Generation'!G71-'Stoping Schedule'!G70*'Stoping Schedule'!G71)/G70,0)</f>
        <v>0</v>
      </c>
      <c r="H71" s="3">
        <f>+IFERROR((G70*G71+'Monthly Reserve Generation'!H70*'Monthly Reserve Generation'!H71-'Stoping Schedule'!H70*'Stoping Schedule'!H71)/H70,0)</f>
        <v>0</v>
      </c>
      <c r="I71" s="3">
        <f>+IFERROR((H70*H71+'Monthly Reserve Generation'!I70*'Monthly Reserve Generation'!I71-'Stoping Schedule'!I70*'Stoping Schedule'!I71)/I70,0)</f>
        <v>0</v>
      </c>
      <c r="J71" s="3">
        <f>+IFERROR((I70*I71+'Monthly Reserve Generation'!J70*'Monthly Reserve Generation'!J71-'Stoping Schedule'!J70*'Stoping Schedule'!J71)/J70,0)</f>
        <v>0</v>
      </c>
      <c r="K71" s="3">
        <f>+IFERROR((J70*J71+'Monthly Reserve Generation'!K70*'Monthly Reserve Generation'!K71-'Stoping Schedule'!K70*'Stoping Schedule'!K71)/K70,0)</f>
        <v>0</v>
      </c>
      <c r="L71" s="3">
        <f>+IFERROR((K70*K71+'Monthly Reserve Generation'!L70*'Monthly Reserve Generation'!L71-'Stoping Schedule'!L70*'Stoping Schedule'!L71)/L70,0)</f>
        <v>0</v>
      </c>
      <c r="M71" s="3">
        <f>+IFERROR((L70*L71+'Monthly Reserve Generation'!M70*'Monthly Reserve Generation'!M71-'Stoping Schedule'!M70*'Stoping Schedule'!M71)/M70,0)</f>
        <v>0</v>
      </c>
      <c r="N71" s="3">
        <f>+IFERROR((M70*M71+'Monthly Reserve Generation'!N70*'Monthly Reserve Generation'!N71-'Stoping Schedule'!N70*'Stoping Schedule'!N71)/N70,0)</f>
        <v>0</v>
      </c>
      <c r="O71" s="3">
        <f>+IFERROR((N70*N71+'Monthly Reserve Generation'!O70*'Monthly Reserve Generation'!O71-'Stoping Schedule'!O70*'Stoping Schedule'!O71)/O70,0)</f>
        <v>0</v>
      </c>
      <c r="P71" s="3">
        <f>+IFERROR((O70*O71+'Monthly Reserve Generation'!P70*'Monthly Reserve Generation'!P71-'Stoping Schedule'!P70*'Stoping Schedule'!P71)/P70,0)</f>
        <v>0</v>
      </c>
      <c r="Q71" s="3">
        <f>+IFERROR((P70*P71+'Monthly Reserve Generation'!Q70*'Monthly Reserve Generation'!Q71-'Stoping Schedule'!Q70*'Stoping Schedule'!Q71)/Q70,0)</f>
        <v>0</v>
      </c>
      <c r="R71" s="3">
        <f>+IFERROR((Q70*Q71+'Monthly Reserve Generation'!R70*'Monthly Reserve Generation'!R71-'Stoping Schedule'!R70*'Stoping Schedule'!R71)/R70,0)</f>
        <v>0</v>
      </c>
      <c r="S71" s="3">
        <f>+IFERROR((R70*R71+'Monthly Reserve Generation'!S70*'Monthly Reserve Generation'!S71-'Stoping Schedule'!S70*'Stoping Schedule'!S71)/S70,0)</f>
        <v>0</v>
      </c>
      <c r="T71" s="3">
        <f>+IFERROR((S70*S71+'Monthly Reserve Generation'!T70*'Monthly Reserve Generation'!T71-'Stoping Schedule'!T70*'Stoping Schedule'!T71)/T70,0)</f>
        <v>0</v>
      </c>
      <c r="U71" s="3">
        <f>+IFERROR((T70*T71+'Monthly Reserve Generation'!U70*'Monthly Reserve Generation'!U71-'Stoping Schedule'!U70*'Stoping Schedule'!U71)/U70,0)</f>
        <v>0</v>
      </c>
      <c r="V71" s="3">
        <f>+IFERROR((U70*U71+'Monthly Reserve Generation'!V70*'Monthly Reserve Generation'!V71-'Stoping Schedule'!V70*'Stoping Schedule'!V71)/V70,0)</f>
        <v>1.4</v>
      </c>
      <c r="W71" s="3">
        <f>+IFERROR((V70*V71+'Monthly Reserve Generation'!W70*'Monthly Reserve Generation'!W71-'Stoping Schedule'!W70*'Stoping Schedule'!W71)/W70,0)</f>
        <v>1.4</v>
      </c>
      <c r="X71" s="3">
        <f>+IFERROR((W70*W71+'Monthly Reserve Generation'!X70*'Monthly Reserve Generation'!X71-'Stoping Schedule'!X70*'Stoping Schedule'!X71)/X70,0)</f>
        <v>1.4</v>
      </c>
      <c r="Y71" s="3">
        <f>+IFERROR((X70*X71+'Monthly Reserve Generation'!Y70*'Monthly Reserve Generation'!Y71-'Stoping Schedule'!Y70*'Stoping Schedule'!Y71)/Y70,0)</f>
        <v>1.4</v>
      </c>
      <c r="Z71" s="3">
        <f>+IFERROR((Y70*Y71+'Monthly Reserve Generation'!Z70*'Monthly Reserve Generation'!Z71-'Stoping Schedule'!Z70*'Stoping Schedule'!Z71)/Z70,0)</f>
        <v>1.4</v>
      </c>
      <c r="AA71" s="3">
        <f>+IFERROR((Z70*Z71+'Monthly Reserve Generation'!AA70*'Monthly Reserve Generation'!AA71-'Stoping Schedule'!AA70*'Stoping Schedule'!AA71)/AA70,0)</f>
        <v>1.3999999999999997</v>
      </c>
      <c r="AB71" s="3">
        <f>+IFERROR((AA70*AA71+'Monthly Reserve Generation'!AB70*'Monthly Reserve Generation'!AB71-'Stoping Schedule'!AB70*'Stoping Schedule'!AB71)/AB70,0)</f>
        <v>0</v>
      </c>
      <c r="AC71" s="3">
        <f>+IFERROR((AB70*AB71+'Monthly Reserve Generation'!AC70*'Monthly Reserve Generation'!AC71-'Stoping Schedule'!AC70*'Stoping Schedule'!AC71)/AC70,0)</f>
        <v>0</v>
      </c>
      <c r="AD71" s="3">
        <f>+IFERROR((AC70*AC71+'Monthly Reserve Generation'!AD70*'Monthly Reserve Generation'!AD71-'Stoping Schedule'!AD70*'Stoping Schedule'!AD71)/AD70,0)</f>
        <v>0</v>
      </c>
      <c r="AE71" s="3">
        <f>+IFERROR((AD70*AD71+'Monthly Reserve Generation'!AE70*'Monthly Reserve Generation'!AE71-'Stoping Schedule'!AE70*'Stoping Schedule'!AE71)/AE70,0)</f>
        <v>0</v>
      </c>
      <c r="AF71" s="3">
        <f>+IFERROR((AE70*AE71+'Monthly Reserve Generation'!AF70*'Monthly Reserve Generation'!AF71-'Stoping Schedule'!AF70*'Stoping Schedule'!AF71)/AF70,0)</f>
        <v>0</v>
      </c>
      <c r="AG71" s="3">
        <f>+IFERROR((AF70*AF71+'Monthly Reserve Generation'!AG70*'Monthly Reserve Generation'!AG71-'Stoping Schedule'!AG70*'Stoping Schedule'!AG71)/AG70,0)</f>
        <v>0</v>
      </c>
      <c r="AH71" s="3">
        <f>+IFERROR((AG70*AG71+'Monthly Reserve Generation'!AH70*'Monthly Reserve Generation'!AH71-'Stoping Schedule'!AH70*'Stoping Schedule'!AH71)/AH70,0)</f>
        <v>0</v>
      </c>
      <c r="AI71" s="3">
        <f>+IFERROR((AH70*AH71+'Monthly Reserve Generation'!AI70*'Monthly Reserve Generation'!AI71-'Stoping Schedule'!AI70*'Stoping Schedule'!AI71)/AI70,0)</f>
        <v>0</v>
      </c>
      <c r="AJ71" s="3">
        <f>+IFERROR((AI70*AI71+'Monthly Reserve Generation'!AJ70*'Monthly Reserve Generation'!AJ71-'Stoping Schedule'!AJ70*'Stoping Schedule'!AJ71)/AJ70,0)</f>
        <v>0</v>
      </c>
      <c r="AK71" s="3">
        <f>+IFERROR((AJ70*AJ71+'Monthly Reserve Generation'!AK70*'Monthly Reserve Generation'!AK71-'Stoping Schedule'!AK70*'Stoping Schedule'!AK71)/AK70,0)</f>
        <v>0</v>
      </c>
      <c r="AL71" s="3">
        <f>+IFERROR((AK70*AK71+'Monthly Reserve Generation'!AL70*'Monthly Reserve Generation'!AL71-'Stoping Schedule'!AL70*'Stoping Schedule'!AL71)/AL70,0)</f>
        <v>0</v>
      </c>
      <c r="AM71" s="3">
        <f>+IFERROR((AL70*AL71+'Monthly Reserve Generation'!AM70*'Monthly Reserve Generation'!AM71-'Stoping Schedule'!AM70*'Stoping Schedule'!AM71)/AM70,0)</f>
        <v>0</v>
      </c>
      <c r="AN71" s="3">
        <f>+IFERROR((AM70*AM71+'Monthly Reserve Generation'!AN70*'Monthly Reserve Generation'!AN71-'Stoping Schedule'!AN70*'Stoping Schedule'!AN71)/AN70,0)</f>
        <v>0</v>
      </c>
      <c r="AO71" s="3">
        <f>+IFERROR((AN70*AN71+'Monthly Reserve Generation'!AO70*'Monthly Reserve Generation'!AO71-'Stoping Schedule'!AO70*'Stoping Schedule'!AO71)/AO70,0)</f>
        <v>0</v>
      </c>
      <c r="AP71" s="3">
        <f>+IFERROR((AO70*AO71+'Monthly Reserve Generation'!AP70*'Monthly Reserve Generation'!AP71-'Stoping Schedule'!AP70*'Stoping Schedule'!AP71)/AP70,0)</f>
        <v>0</v>
      </c>
      <c r="AQ71" s="3">
        <f>+IFERROR((AP70*AP71+'Monthly Reserve Generation'!AQ70*'Monthly Reserve Generation'!AQ71-'Stoping Schedule'!AQ70*'Stoping Schedule'!AQ71)/AQ70,0)</f>
        <v>0</v>
      </c>
      <c r="AR71" s="3">
        <f>+IFERROR((AQ70*AQ71+'Monthly Reserve Generation'!AR70*'Monthly Reserve Generation'!AR71-'Stoping Schedule'!AR70*'Stoping Schedule'!AR71)/AR70,0)</f>
        <v>0</v>
      </c>
      <c r="AS71" s="3">
        <f>+IFERROR((AR70*AR71+'Monthly Reserve Generation'!AS70*'Monthly Reserve Generation'!AS71-'Stoping Schedule'!AS70*'Stoping Schedule'!AS71)/AS70,0)</f>
        <v>0</v>
      </c>
      <c r="AT71" s="3">
        <f>+IFERROR((AS70*AS71+'Monthly Reserve Generation'!AT70*'Monthly Reserve Generation'!AT71-'Stoping Schedule'!AT70*'Stoping Schedule'!AT71)/AT70,0)</f>
        <v>0</v>
      </c>
      <c r="AU71" s="3">
        <f>+IFERROR((AT70*AT71+'Monthly Reserve Generation'!AU70*'Monthly Reserve Generation'!AU71-'Stoping Schedule'!AU70*'Stoping Schedule'!AU71)/AU70,0)</f>
        <v>0</v>
      </c>
      <c r="AV71" s="3">
        <f>+IFERROR((AU70*AU71+'Monthly Reserve Generation'!AV70*'Monthly Reserve Generation'!AV71-'Stoping Schedule'!AV70*'Stoping Schedule'!AV71)/AV70,0)</f>
        <v>0</v>
      </c>
      <c r="AW71" s="3">
        <f>+IFERROR((AV70*AV71+'Monthly Reserve Generation'!AW70*'Monthly Reserve Generation'!AW71-'Stoping Schedule'!AW70*'Stoping Schedule'!AW71)/AW70,0)</f>
        <v>0</v>
      </c>
      <c r="AX71" s="3">
        <f>+IFERROR((AW70*AW71+'Monthly Reserve Generation'!AX70*'Monthly Reserve Generation'!AX71-'Stoping Schedule'!AX70*'Stoping Schedule'!AX71)/AX70,0)</f>
        <v>0</v>
      </c>
      <c r="AY71" s="3">
        <f>+IFERROR((AX70*AX71+'Monthly Reserve Generation'!AY70*'Monthly Reserve Generation'!AY71-'Stoping Schedule'!AY70*'Stoping Schedule'!AY71)/AY70,0)</f>
        <v>0</v>
      </c>
      <c r="AZ71" s="3">
        <f>+IFERROR((AY70*AY71+'Monthly Reserve Generation'!AZ70*'Monthly Reserve Generation'!AZ71-'Stoping Schedule'!AZ70*'Stoping Schedule'!AZ71)/AZ70,0)</f>
        <v>0</v>
      </c>
      <c r="BA71" s="3">
        <f>+IFERROR((AZ70*AZ71+'Monthly Reserve Generation'!BA70*'Monthly Reserve Generation'!BA71-'Stoping Schedule'!BA70*'Stoping Schedule'!BA71)/BA70,0)</f>
        <v>0</v>
      </c>
      <c r="BB71" s="3">
        <f>+IFERROR((BA70*BA71+'Monthly Reserve Generation'!BB70*'Monthly Reserve Generation'!BB71-'Stoping Schedule'!BB70*'Stoping Schedule'!BB71)/BB70,0)</f>
        <v>0</v>
      </c>
      <c r="BC71" s="3">
        <f>+IFERROR((BB70*BB71+'Monthly Reserve Generation'!BC70*'Monthly Reserve Generation'!BC71-'Stoping Schedule'!BC70*'Stoping Schedule'!BC71)/BC70,0)</f>
        <v>0</v>
      </c>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row>
    <row r="72" spans="1:123" hidden="1" outlineLevel="1" x14ac:dyDescent="0.3">
      <c r="A72" t="s">
        <v>184</v>
      </c>
      <c r="B72" t="s">
        <v>190</v>
      </c>
      <c r="C72" t="s">
        <v>3</v>
      </c>
      <c r="D72" s="3">
        <f>+'Monthly Reserve Generation'!D72-'Stoping Schedule'!D72</f>
        <v>0</v>
      </c>
      <c r="E72" s="3">
        <f>IF((D72+'Monthly Reserve Generation'!E72-'Stoping Schedule'!E72)&gt;1,(D72+'Monthly Reserve Generation'!E72-'Stoping Schedule'!E72),0)</f>
        <v>0</v>
      </c>
      <c r="F72" s="3">
        <f>IF((E72+'Monthly Reserve Generation'!F72-'Stoping Schedule'!F72)&gt;1,(E72+'Monthly Reserve Generation'!F72-'Stoping Schedule'!F72),0)</f>
        <v>0</v>
      </c>
      <c r="G72" s="3">
        <f>IF((F72+'Monthly Reserve Generation'!G72-'Stoping Schedule'!G72)&gt;1,(F72+'Monthly Reserve Generation'!G72-'Stoping Schedule'!G72),0)</f>
        <v>0</v>
      </c>
      <c r="H72" s="3">
        <f>IF((G72+'Monthly Reserve Generation'!H72-'Stoping Schedule'!H72)&gt;1,(G72+'Monthly Reserve Generation'!H72-'Stoping Schedule'!H72),0)</f>
        <v>0</v>
      </c>
      <c r="I72" s="3">
        <f>IF((H72+'Monthly Reserve Generation'!I72-'Stoping Schedule'!I72)&gt;1,(H72+'Monthly Reserve Generation'!I72-'Stoping Schedule'!I72),0)</f>
        <v>0</v>
      </c>
      <c r="J72" s="3">
        <f>IF((I72+'Monthly Reserve Generation'!J72-'Stoping Schedule'!J72)&gt;1,(I72+'Monthly Reserve Generation'!J72-'Stoping Schedule'!J72),0)</f>
        <v>0</v>
      </c>
      <c r="K72" s="3">
        <f>IF((J72+'Monthly Reserve Generation'!K72-'Stoping Schedule'!K72)&gt;1,(J72+'Monthly Reserve Generation'!K72-'Stoping Schedule'!K72),0)</f>
        <v>0</v>
      </c>
      <c r="L72" s="3">
        <f>IF((K72+'Monthly Reserve Generation'!L72-'Stoping Schedule'!L72)&gt;1,(K72+'Monthly Reserve Generation'!L72-'Stoping Schedule'!L72),0)</f>
        <v>0</v>
      </c>
      <c r="M72" s="3">
        <f>IF((L72+'Monthly Reserve Generation'!M72-'Stoping Schedule'!M72)&gt;1,(L72+'Monthly Reserve Generation'!M72-'Stoping Schedule'!M72),0)</f>
        <v>0</v>
      </c>
      <c r="N72" s="3">
        <f>IF((M72+'Monthly Reserve Generation'!N72-'Stoping Schedule'!N72)&gt;1,(M72+'Monthly Reserve Generation'!N72-'Stoping Schedule'!N72),0)</f>
        <v>0</v>
      </c>
      <c r="O72" s="3">
        <f>IF((N72+'Monthly Reserve Generation'!O72-'Stoping Schedule'!O72)&gt;1,(N72+'Monthly Reserve Generation'!O72-'Stoping Schedule'!O72),0)</f>
        <v>0</v>
      </c>
      <c r="P72" s="3">
        <f>IF((O72+'Monthly Reserve Generation'!P72-'Stoping Schedule'!P72)&gt;1,(O72+'Monthly Reserve Generation'!P72-'Stoping Schedule'!P72),0)</f>
        <v>0</v>
      </c>
      <c r="Q72" s="3">
        <f>IF((P72+'Monthly Reserve Generation'!Q72-'Stoping Schedule'!Q72)&gt;1,(P72+'Monthly Reserve Generation'!Q72-'Stoping Schedule'!Q72),0)</f>
        <v>0</v>
      </c>
      <c r="R72" s="3">
        <f>IF((Q72+'Monthly Reserve Generation'!R72-'Stoping Schedule'!R72)&gt;1,(Q72+'Monthly Reserve Generation'!R72-'Stoping Schedule'!R72),0)</f>
        <v>0</v>
      </c>
      <c r="S72" s="3">
        <f>IF((R72+'Monthly Reserve Generation'!S72-'Stoping Schedule'!S72)&gt;1,(R72+'Monthly Reserve Generation'!S72-'Stoping Schedule'!S72),0)</f>
        <v>0</v>
      </c>
      <c r="T72" s="3">
        <f>IF((S72+'Monthly Reserve Generation'!T72-'Stoping Schedule'!T72)&gt;1,(S72+'Monthly Reserve Generation'!T72-'Stoping Schedule'!T72),0)</f>
        <v>0</v>
      </c>
      <c r="U72" s="3">
        <f>IF((T72+'Monthly Reserve Generation'!U72-'Stoping Schedule'!U72)&gt;1,(T72+'Monthly Reserve Generation'!U72-'Stoping Schedule'!U72),0)</f>
        <v>0</v>
      </c>
      <c r="V72" s="3">
        <f>IF((U72+'Monthly Reserve Generation'!V72-'Stoping Schedule'!V72)&gt;1,(U72+'Monthly Reserve Generation'!V72-'Stoping Schedule'!V72),0)</f>
        <v>5174</v>
      </c>
      <c r="W72" s="3">
        <f>IF((V72+'Monthly Reserve Generation'!W72-'Stoping Schedule'!W72)&gt;1,(V72+'Monthly Reserve Generation'!W72-'Stoping Schedule'!W72),0)</f>
        <v>5174</v>
      </c>
      <c r="X72" s="3">
        <f>IF((W72+'Monthly Reserve Generation'!X72-'Stoping Schedule'!X72)&gt;1,(W72+'Monthly Reserve Generation'!X72-'Stoping Schedule'!X72),0)</f>
        <v>5174</v>
      </c>
      <c r="Y72" s="3">
        <f>IF((X72+'Monthly Reserve Generation'!Y72-'Stoping Schedule'!Y72)&gt;1,(X72+'Monthly Reserve Generation'!Y72-'Stoping Schedule'!Y72),0)</f>
        <v>5174</v>
      </c>
      <c r="Z72" s="3">
        <f>IF((Y72+'Monthly Reserve Generation'!Z72-'Stoping Schedule'!Z72)&gt;1,(Y72+'Monthly Reserve Generation'!Z72-'Stoping Schedule'!Z72),0)</f>
        <v>3302</v>
      </c>
      <c r="AA72" s="3">
        <f>IF((Z72+'Monthly Reserve Generation'!AA72-'Stoping Schedule'!AA72)&gt;1,(Z72+'Monthly Reserve Generation'!AA72-'Stoping Schedule'!AA72),0)</f>
        <v>1504</v>
      </c>
      <c r="AB72" s="3">
        <f>IF((AA72+'Monthly Reserve Generation'!AB72-'Stoping Schedule'!AB72)&gt;1,(AA72+'Monthly Reserve Generation'!AB72-'Stoping Schedule'!AB72),0)</f>
        <v>0</v>
      </c>
      <c r="AC72" s="3">
        <f>IF((AB72+'Monthly Reserve Generation'!AC72-'Stoping Schedule'!AC72)&gt;1,(AB72+'Monthly Reserve Generation'!AC72-'Stoping Schedule'!AC72),0)</f>
        <v>0</v>
      </c>
      <c r="AD72" s="3">
        <f>IF((AC72+'Monthly Reserve Generation'!AD72-'Stoping Schedule'!AD72)&gt;1,(AC72+'Monthly Reserve Generation'!AD72-'Stoping Schedule'!AD72),0)</f>
        <v>0</v>
      </c>
      <c r="AE72" s="3">
        <f>IF((AD72+'Monthly Reserve Generation'!AE72-'Stoping Schedule'!AE72)&gt;1,(AD72+'Monthly Reserve Generation'!AE72-'Stoping Schedule'!AE72),0)</f>
        <v>0</v>
      </c>
      <c r="AF72" s="3">
        <f>IF((AE72+'Monthly Reserve Generation'!AF72-'Stoping Schedule'!AF72)&gt;1,(AE72+'Monthly Reserve Generation'!AF72-'Stoping Schedule'!AF72),0)</f>
        <v>0</v>
      </c>
      <c r="AG72" s="3">
        <f>IF((AF72+'Monthly Reserve Generation'!AG72-'Stoping Schedule'!AG72)&gt;1,(AF72+'Monthly Reserve Generation'!AG72-'Stoping Schedule'!AG72),0)</f>
        <v>0</v>
      </c>
      <c r="AH72" s="3">
        <f>IF((AG72+'Monthly Reserve Generation'!AH72-'Stoping Schedule'!AH72)&gt;1,(AG72+'Monthly Reserve Generation'!AH72-'Stoping Schedule'!AH72),0)</f>
        <v>0</v>
      </c>
      <c r="AI72" s="3">
        <f>IF((AH72+'Monthly Reserve Generation'!AI72-'Stoping Schedule'!AI72)&gt;1,(AH72+'Monthly Reserve Generation'!AI72-'Stoping Schedule'!AI72),0)</f>
        <v>0</v>
      </c>
      <c r="AJ72" s="3">
        <f>IF((AI72+'Monthly Reserve Generation'!AJ72-'Stoping Schedule'!AJ72)&gt;1,(AI72+'Monthly Reserve Generation'!AJ72-'Stoping Schedule'!AJ72),0)</f>
        <v>0</v>
      </c>
      <c r="AK72" s="3">
        <f>IF((AJ72+'Monthly Reserve Generation'!AK72-'Stoping Schedule'!AK72)&gt;1,(AJ72+'Monthly Reserve Generation'!AK72-'Stoping Schedule'!AK72),0)</f>
        <v>0</v>
      </c>
      <c r="AL72" s="3">
        <f>IF((AK72+'Monthly Reserve Generation'!AL72-'Stoping Schedule'!AL72)&gt;1,(AK72+'Monthly Reserve Generation'!AL72-'Stoping Schedule'!AL72),0)</f>
        <v>0</v>
      </c>
      <c r="AM72" s="3">
        <f>IF((AL72+'Monthly Reserve Generation'!AM72-'Stoping Schedule'!AM72)&gt;1,(AL72+'Monthly Reserve Generation'!AM72-'Stoping Schedule'!AM72),0)</f>
        <v>0</v>
      </c>
      <c r="AN72" s="3">
        <f>IF((AM72+'Monthly Reserve Generation'!AN72-'Stoping Schedule'!AN72)&gt;1,(AM72+'Monthly Reserve Generation'!AN72-'Stoping Schedule'!AN72),0)</f>
        <v>0</v>
      </c>
      <c r="AO72" s="3">
        <f>IF((AN72+'Monthly Reserve Generation'!AO72-'Stoping Schedule'!AO72)&gt;1,(AN72+'Monthly Reserve Generation'!AO72-'Stoping Schedule'!AO72),0)</f>
        <v>0</v>
      </c>
      <c r="AP72" s="3">
        <f>IF((AO72+'Monthly Reserve Generation'!AP72-'Stoping Schedule'!AP72)&gt;1,(AO72+'Monthly Reserve Generation'!AP72-'Stoping Schedule'!AP72),0)</f>
        <v>0</v>
      </c>
      <c r="AQ72" s="3">
        <f>IF((AP72+'Monthly Reserve Generation'!AQ72-'Stoping Schedule'!AQ72)&gt;1,(AP72+'Monthly Reserve Generation'!AQ72-'Stoping Schedule'!AQ72),0)</f>
        <v>0</v>
      </c>
      <c r="AR72" s="3">
        <f>IF((AQ72+'Monthly Reserve Generation'!AR72-'Stoping Schedule'!AR72)&gt;1,(AQ72+'Monthly Reserve Generation'!AR72-'Stoping Schedule'!AR72),0)</f>
        <v>0</v>
      </c>
      <c r="AS72" s="3">
        <f>IF((AR72+'Monthly Reserve Generation'!AS72-'Stoping Schedule'!AS72)&gt;1,(AR72+'Monthly Reserve Generation'!AS72-'Stoping Schedule'!AS72),0)</f>
        <v>0</v>
      </c>
      <c r="AT72" s="3">
        <f>IF((AS72+'Monthly Reserve Generation'!AT72-'Stoping Schedule'!AT72)&gt;1,(AS72+'Monthly Reserve Generation'!AT72-'Stoping Schedule'!AT72),0)</f>
        <v>0</v>
      </c>
      <c r="AU72" s="3">
        <f>IF((AT72+'Monthly Reserve Generation'!AU72-'Stoping Schedule'!AU72)&gt;1,(AT72+'Monthly Reserve Generation'!AU72-'Stoping Schedule'!AU72),0)</f>
        <v>0</v>
      </c>
      <c r="AV72" s="3">
        <f>IF((AU72+'Monthly Reserve Generation'!AV72-'Stoping Schedule'!AV72)&gt;1,(AU72+'Monthly Reserve Generation'!AV72-'Stoping Schedule'!AV72),0)</f>
        <v>0</v>
      </c>
      <c r="AW72" s="3">
        <f>IF((AV72+'Monthly Reserve Generation'!AW72-'Stoping Schedule'!AW72)&gt;1,(AV72+'Monthly Reserve Generation'!AW72-'Stoping Schedule'!AW72),0)</f>
        <v>0</v>
      </c>
      <c r="AX72" s="3">
        <f>IF((AW72+'Monthly Reserve Generation'!AX72-'Stoping Schedule'!AX72)&gt;1,(AW72+'Monthly Reserve Generation'!AX72-'Stoping Schedule'!AX72),0)</f>
        <v>0</v>
      </c>
      <c r="AY72" s="3">
        <f>IF((AX72+'Monthly Reserve Generation'!AY72-'Stoping Schedule'!AY72)&gt;1,(AX72+'Monthly Reserve Generation'!AY72-'Stoping Schedule'!AY72),0)</f>
        <v>0</v>
      </c>
      <c r="AZ72" s="3">
        <f>IF((AY72+'Monthly Reserve Generation'!AZ72-'Stoping Schedule'!AZ72)&gt;1,(AY72+'Monthly Reserve Generation'!AZ72-'Stoping Schedule'!AZ72),0)</f>
        <v>0</v>
      </c>
      <c r="BA72" s="3">
        <f>IF((AZ72+'Monthly Reserve Generation'!BA72-'Stoping Schedule'!BA72)&gt;1,(AZ72+'Monthly Reserve Generation'!BA72-'Stoping Schedule'!BA72),0)</f>
        <v>0</v>
      </c>
      <c r="BB72" s="3">
        <f>IF((BA72+'Monthly Reserve Generation'!BB72-'Stoping Schedule'!BB72)&gt;1,(BA72+'Monthly Reserve Generation'!BB72-'Stoping Schedule'!BB72),0)</f>
        <v>0</v>
      </c>
      <c r="BC72" s="3">
        <f>IF((BB72+'Monthly Reserve Generation'!BC72-'Stoping Schedule'!BC72)&gt;1,(BB72+'Monthly Reserve Generation'!BC72-'Stoping Schedule'!BC72),0)</f>
        <v>0</v>
      </c>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row>
    <row r="73" spans="1:123" hidden="1" outlineLevel="1" x14ac:dyDescent="0.3">
      <c r="A73" t="s">
        <v>184</v>
      </c>
      <c r="B73" t="s">
        <v>190</v>
      </c>
      <c r="C73" t="s">
        <v>4</v>
      </c>
      <c r="D73" s="3">
        <f>+IFERROR(('Monthly Reserve Generation'!D72*'Monthly Reserve Generation'!D73-'Stoping Schedule'!D72*'Stoping Schedule'!D73)/D72,0)</f>
        <v>0</v>
      </c>
      <c r="E73" s="3">
        <f>+IFERROR((D72*D73+'Monthly Reserve Generation'!E72*'Monthly Reserve Generation'!E73-'Stoping Schedule'!E72*'Stoping Schedule'!E73)/E72,0)</f>
        <v>0</v>
      </c>
      <c r="F73" s="3">
        <f>+IFERROR((E72*E73+'Monthly Reserve Generation'!F72*'Monthly Reserve Generation'!F73-'Stoping Schedule'!F72*'Stoping Schedule'!F73)/F72,0)</f>
        <v>0</v>
      </c>
      <c r="G73" s="3">
        <f>+IFERROR((F72*F73+'Monthly Reserve Generation'!G72*'Monthly Reserve Generation'!G73-'Stoping Schedule'!G72*'Stoping Schedule'!G73)/G72,0)</f>
        <v>0</v>
      </c>
      <c r="H73" s="3">
        <f>+IFERROR((G72*G73+'Monthly Reserve Generation'!H72*'Monthly Reserve Generation'!H73-'Stoping Schedule'!H72*'Stoping Schedule'!H73)/H72,0)</f>
        <v>0</v>
      </c>
      <c r="I73" s="3">
        <f>+IFERROR((H72*H73+'Monthly Reserve Generation'!I72*'Monthly Reserve Generation'!I73-'Stoping Schedule'!I72*'Stoping Schedule'!I73)/I72,0)</f>
        <v>0</v>
      </c>
      <c r="J73" s="3">
        <f>+IFERROR((I72*I73+'Monthly Reserve Generation'!J72*'Monthly Reserve Generation'!J73-'Stoping Schedule'!J72*'Stoping Schedule'!J73)/J72,0)</f>
        <v>0</v>
      </c>
      <c r="K73" s="3">
        <f>+IFERROR((J72*J73+'Monthly Reserve Generation'!K72*'Monthly Reserve Generation'!K73-'Stoping Schedule'!K72*'Stoping Schedule'!K73)/K72,0)</f>
        <v>0</v>
      </c>
      <c r="L73" s="3">
        <f>+IFERROR((K72*K73+'Monthly Reserve Generation'!L72*'Monthly Reserve Generation'!L73-'Stoping Schedule'!L72*'Stoping Schedule'!L73)/L72,0)</f>
        <v>0</v>
      </c>
      <c r="M73" s="3">
        <f>+IFERROR((L72*L73+'Monthly Reserve Generation'!M72*'Monthly Reserve Generation'!M73-'Stoping Schedule'!M72*'Stoping Schedule'!M73)/M72,0)</f>
        <v>0</v>
      </c>
      <c r="N73" s="3">
        <f>+IFERROR((M72*M73+'Monthly Reserve Generation'!N72*'Monthly Reserve Generation'!N73-'Stoping Schedule'!N72*'Stoping Schedule'!N73)/N72,0)</f>
        <v>0</v>
      </c>
      <c r="O73" s="3">
        <f>+IFERROR((N72*N73+'Monthly Reserve Generation'!O72*'Monthly Reserve Generation'!O73-'Stoping Schedule'!O72*'Stoping Schedule'!O73)/O72,0)</f>
        <v>0</v>
      </c>
      <c r="P73" s="3">
        <f>+IFERROR((O72*O73+'Monthly Reserve Generation'!P72*'Monthly Reserve Generation'!P73-'Stoping Schedule'!P72*'Stoping Schedule'!P73)/P72,0)</f>
        <v>0</v>
      </c>
      <c r="Q73" s="3">
        <f>+IFERROR((P72*P73+'Monthly Reserve Generation'!Q72*'Monthly Reserve Generation'!Q73-'Stoping Schedule'!Q72*'Stoping Schedule'!Q73)/Q72,0)</f>
        <v>0</v>
      </c>
      <c r="R73" s="3">
        <f>+IFERROR((Q72*Q73+'Monthly Reserve Generation'!R72*'Monthly Reserve Generation'!R73-'Stoping Schedule'!R72*'Stoping Schedule'!R73)/R72,0)</f>
        <v>0</v>
      </c>
      <c r="S73" s="3">
        <f>+IFERROR((R72*R73+'Monthly Reserve Generation'!S72*'Monthly Reserve Generation'!S73-'Stoping Schedule'!S72*'Stoping Schedule'!S73)/S72,0)</f>
        <v>0</v>
      </c>
      <c r="T73" s="3">
        <f>+IFERROR((S72*S73+'Monthly Reserve Generation'!T72*'Monthly Reserve Generation'!T73-'Stoping Schedule'!T72*'Stoping Schedule'!T73)/T72,0)</f>
        <v>0</v>
      </c>
      <c r="U73" s="3">
        <f>+IFERROR((T72*T73+'Monthly Reserve Generation'!U72*'Monthly Reserve Generation'!U73-'Stoping Schedule'!U72*'Stoping Schedule'!U73)/U72,0)</f>
        <v>0</v>
      </c>
      <c r="V73" s="3">
        <f>+IFERROR((U72*U73+'Monthly Reserve Generation'!V72*'Monthly Reserve Generation'!V73-'Stoping Schedule'!V72*'Stoping Schedule'!V73)/V72,0)</f>
        <v>3.2799999999999994</v>
      </c>
      <c r="W73" s="3">
        <f>+IFERROR((V72*V73+'Monthly Reserve Generation'!W72*'Monthly Reserve Generation'!W73-'Stoping Schedule'!W72*'Stoping Schedule'!W73)/W72,0)</f>
        <v>3.2799999999999994</v>
      </c>
      <c r="X73" s="3">
        <f>+IFERROR((W72*W73+'Monthly Reserve Generation'!X72*'Monthly Reserve Generation'!X73-'Stoping Schedule'!X72*'Stoping Schedule'!X73)/X72,0)</f>
        <v>3.2799999999999994</v>
      </c>
      <c r="Y73" s="3">
        <f>+IFERROR((X72*X73+'Monthly Reserve Generation'!Y72*'Monthly Reserve Generation'!Y73-'Stoping Schedule'!Y72*'Stoping Schedule'!Y73)/Y72,0)</f>
        <v>3.2799999999999994</v>
      </c>
      <c r="Z73" s="3">
        <f>+IFERROR((Y72*Y73+'Monthly Reserve Generation'!Z72*'Monthly Reserve Generation'!Z73-'Stoping Schedule'!Z72*'Stoping Schedule'!Z73)/Z72,0)</f>
        <v>3.2799999999999994</v>
      </c>
      <c r="AA73" s="3">
        <f>+IFERROR((Z72*Z73+'Monthly Reserve Generation'!AA72*'Monthly Reserve Generation'!AA73-'Stoping Schedule'!AA72*'Stoping Schedule'!AA73)/AA72,0)</f>
        <v>3.2799999999999989</v>
      </c>
      <c r="AB73" s="3">
        <f>+IFERROR((AA72*AA73+'Monthly Reserve Generation'!AB72*'Monthly Reserve Generation'!AB73-'Stoping Schedule'!AB72*'Stoping Schedule'!AB73)/AB72,0)</f>
        <v>0</v>
      </c>
      <c r="AC73" s="3">
        <f>+IFERROR((AB72*AB73+'Monthly Reserve Generation'!AC72*'Monthly Reserve Generation'!AC73-'Stoping Schedule'!AC72*'Stoping Schedule'!AC73)/AC72,0)</f>
        <v>0</v>
      </c>
      <c r="AD73" s="3">
        <f>+IFERROR((AC72*AC73+'Monthly Reserve Generation'!AD72*'Monthly Reserve Generation'!AD73-'Stoping Schedule'!AD72*'Stoping Schedule'!AD73)/AD72,0)</f>
        <v>0</v>
      </c>
      <c r="AE73" s="3">
        <f>+IFERROR((AD72*AD73+'Monthly Reserve Generation'!AE72*'Monthly Reserve Generation'!AE73-'Stoping Schedule'!AE72*'Stoping Schedule'!AE73)/AE72,0)</f>
        <v>0</v>
      </c>
      <c r="AF73" s="3">
        <f>+IFERROR((AE72*AE73+'Monthly Reserve Generation'!AF72*'Monthly Reserve Generation'!AF73-'Stoping Schedule'!AF72*'Stoping Schedule'!AF73)/AF72,0)</f>
        <v>0</v>
      </c>
      <c r="AG73" s="3">
        <f>+IFERROR((AF72*AF73+'Monthly Reserve Generation'!AG72*'Monthly Reserve Generation'!AG73-'Stoping Schedule'!AG72*'Stoping Schedule'!AG73)/AG72,0)</f>
        <v>0</v>
      </c>
      <c r="AH73" s="3">
        <f>+IFERROR((AG72*AG73+'Monthly Reserve Generation'!AH72*'Monthly Reserve Generation'!AH73-'Stoping Schedule'!AH72*'Stoping Schedule'!AH73)/AH72,0)</f>
        <v>0</v>
      </c>
      <c r="AI73" s="3">
        <f>+IFERROR((AH72*AH73+'Monthly Reserve Generation'!AI72*'Monthly Reserve Generation'!AI73-'Stoping Schedule'!AI72*'Stoping Schedule'!AI73)/AI72,0)</f>
        <v>0</v>
      </c>
      <c r="AJ73" s="3">
        <f>+IFERROR((AI72*AI73+'Monthly Reserve Generation'!AJ72*'Monthly Reserve Generation'!AJ73-'Stoping Schedule'!AJ72*'Stoping Schedule'!AJ73)/AJ72,0)</f>
        <v>0</v>
      </c>
      <c r="AK73" s="3">
        <f>+IFERROR((AJ72*AJ73+'Monthly Reserve Generation'!AK72*'Monthly Reserve Generation'!AK73-'Stoping Schedule'!AK72*'Stoping Schedule'!AK73)/AK72,0)</f>
        <v>0</v>
      </c>
      <c r="AL73" s="3">
        <f>+IFERROR((AK72*AK73+'Monthly Reserve Generation'!AL72*'Monthly Reserve Generation'!AL73-'Stoping Schedule'!AL72*'Stoping Schedule'!AL73)/AL72,0)</f>
        <v>0</v>
      </c>
      <c r="AM73" s="3">
        <f>+IFERROR((AL72*AL73+'Monthly Reserve Generation'!AM72*'Monthly Reserve Generation'!AM73-'Stoping Schedule'!AM72*'Stoping Schedule'!AM73)/AM72,0)</f>
        <v>0</v>
      </c>
      <c r="AN73" s="3">
        <f>+IFERROR((AM72*AM73+'Monthly Reserve Generation'!AN72*'Monthly Reserve Generation'!AN73-'Stoping Schedule'!AN72*'Stoping Schedule'!AN73)/AN72,0)</f>
        <v>0</v>
      </c>
      <c r="AO73" s="3">
        <f>+IFERROR((AN72*AN73+'Monthly Reserve Generation'!AO72*'Monthly Reserve Generation'!AO73-'Stoping Schedule'!AO72*'Stoping Schedule'!AO73)/AO72,0)</f>
        <v>0</v>
      </c>
      <c r="AP73" s="3">
        <f>+IFERROR((AO72*AO73+'Monthly Reserve Generation'!AP72*'Monthly Reserve Generation'!AP73-'Stoping Schedule'!AP72*'Stoping Schedule'!AP73)/AP72,0)</f>
        <v>0</v>
      </c>
      <c r="AQ73" s="3">
        <f>+IFERROR((AP72*AP73+'Monthly Reserve Generation'!AQ72*'Monthly Reserve Generation'!AQ73-'Stoping Schedule'!AQ72*'Stoping Schedule'!AQ73)/AQ72,0)</f>
        <v>0</v>
      </c>
      <c r="AR73" s="3">
        <f>+IFERROR((AQ72*AQ73+'Monthly Reserve Generation'!AR72*'Monthly Reserve Generation'!AR73-'Stoping Schedule'!AR72*'Stoping Schedule'!AR73)/AR72,0)</f>
        <v>0</v>
      </c>
      <c r="AS73" s="3">
        <f>+IFERROR((AR72*AR73+'Monthly Reserve Generation'!AS72*'Monthly Reserve Generation'!AS73-'Stoping Schedule'!AS72*'Stoping Schedule'!AS73)/AS72,0)</f>
        <v>0</v>
      </c>
      <c r="AT73" s="3">
        <f>+IFERROR((AS72*AS73+'Monthly Reserve Generation'!AT72*'Monthly Reserve Generation'!AT73-'Stoping Schedule'!AT72*'Stoping Schedule'!AT73)/AT72,0)</f>
        <v>0</v>
      </c>
      <c r="AU73" s="3">
        <f>+IFERROR((AT72*AT73+'Monthly Reserve Generation'!AU72*'Monthly Reserve Generation'!AU73-'Stoping Schedule'!AU72*'Stoping Schedule'!AU73)/AU72,0)</f>
        <v>0</v>
      </c>
      <c r="AV73" s="3">
        <f>+IFERROR((AU72*AU73+'Monthly Reserve Generation'!AV72*'Monthly Reserve Generation'!AV73-'Stoping Schedule'!AV72*'Stoping Schedule'!AV73)/AV72,0)</f>
        <v>0</v>
      </c>
      <c r="AW73" s="3">
        <f>+IFERROR((AV72*AV73+'Monthly Reserve Generation'!AW72*'Monthly Reserve Generation'!AW73-'Stoping Schedule'!AW72*'Stoping Schedule'!AW73)/AW72,0)</f>
        <v>0</v>
      </c>
      <c r="AX73" s="3">
        <f>+IFERROR((AW72*AW73+'Monthly Reserve Generation'!AX72*'Monthly Reserve Generation'!AX73-'Stoping Schedule'!AX72*'Stoping Schedule'!AX73)/AX72,0)</f>
        <v>0</v>
      </c>
      <c r="AY73" s="3">
        <f>+IFERROR((AX72*AX73+'Monthly Reserve Generation'!AY72*'Monthly Reserve Generation'!AY73-'Stoping Schedule'!AY72*'Stoping Schedule'!AY73)/AY72,0)</f>
        <v>0</v>
      </c>
      <c r="AZ73" s="3">
        <f>+IFERROR((AY72*AY73+'Monthly Reserve Generation'!AZ72*'Monthly Reserve Generation'!AZ73-'Stoping Schedule'!AZ72*'Stoping Schedule'!AZ73)/AZ72,0)</f>
        <v>0</v>
      </c>
      <c r="BA73" s="3">
        <f>+IFERROR((AZ72*AZ73+'Monthly Reserve Generation'!BA72*'Monthly Reserve Generation'!BA73-'Stoping Schedule'!BA72*'Stoping Schedule'!BA73)/BA72,0)</f>
        <v>0</v>
      </c>
      <c r="BB73" s="3">
        <f>+IFERROR((BA72*BA73+'Monthly Reserve Generation'!BB72*'Monthly Reserve Generation'!BB73-'Stoping Schedule'!BB72*'Stoping Schedule'!BB73)/BB72,0)</f>
        <v>0</v>
      </c>
      <c r="BC73" s="3">
        <f>+IFERROR((BB72*BB73+'Monthly Reserve Generation'!BC72*'Monthly Reserve Generation'!BC73-'Stoping Schedule'!BC72*'Stoping Schedule'!BC73)/BC72,0)</f>
        <v>0</v>
      </c>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row>
    <row r="74" spans="1:123" hidden="1" outlineLevel="1" x14ac:dyDescent="0.3">
      <c r="A74" t="s">
        <v>184</v>
      </c>
      <c r="B74" t="s">
        <v>191</v>
      </c>
      <c r="C74" t="s">
        <v>3</v>
      </c>
      <c r="D74" s="3">
        <f>+'Monthly Reserve Generation'!D74-'Stoping Schedule'!D74</f>
        <v>0</v>
      </c>
      <c r="E74" s="3">
        <f>IF((D74+'Monthly Reserve Generation'!E74-'Stoping Schedule'!E74)&gt;1,(D74+'Monthly Reserve Generation'!E74-'Stoping Schedule'!E74),0)</f>
        <v>0</v>
      </c>
      <c r="F74" s="3">
        <f>IF((E74+'Monthly Reserve Generation'!F74-'Stoping Schedule'!F74)&gt;1,(E74+'Monthly Reserve Generation'!F74-'Stoping Schedule'!F74),0)</f>
        <v>0</v>
      </c>
      <c r="G74" s="3">
        <f>IF((F74+'Monthly Reserve Generation'!G74-'Stoping Schedule'!G74)&gt;1,(F74+'Monthly Reserve Generation'!G74-'Stoping Schedule'!G74),0)</f>
        <v>0</v>
      </c>
      <c r="H74" s="3">
        <f>IF((G74+'Monthly Reserve Generation'!H74-'Stoping Schedule'!H74)&gt;1,(G74+'Monthly Reserve Generation'!H74-'Stoping Schedule'!H74),0)</f>
        <v>0</v>
      </c>
      <c r="I74" s="3">
        <f>IF((H74+'Monthly Reserve Generation'!I74-'Stoping Schedule'!I74)&gt;1,(H74+'Monthly Reserve Generation'!I74-'Stoping Schedule'!I74),0)</f>
        <v>0</v>
      </c>
      <c r="J74" s="3">
        <f>IF((I74+'Monthly Reserve Generation'!J74-'Stoping Schedule'!J74)&gt;1,(I74+'Monthly Reserve Generation'!J74-'Stoping Schedule'!J74),0)</f>
        <v>0</v>
      </c>
      <c r="K74" s="3">
        <f>IF((J74+'Monthly Reserve Generation'!K74-'Stoping Schedule'!K74)&gt;1,(J74+'Monthly Reserve Generation'!K74-'Stoping Schedule'!K74),0)</f>
        <v>0</v>
      </c>
      <c r="L74" s="3">
        <f>IF((K74+'Monthly Reserve Generation'!L74-'Stoping Schedule'!L74)&gt;1,(K74+'Monthly Reserve Generation'!L74-'Stoping Schedule'!L74),0)</f>
        <v>0</v>
      </c>
      <c r="M74" s="3">
        <f>IF((L74+'Monthly Reserve Generation'!M74-'Stoping Schedule'!M74)&gt;1,(L74+'Monthly Reserve Generation'!M74-'Stoping Schedule'!M74),0)</f>
        <v>0</v>
      </c>
      <c r="N74" s="3">
        <f>IF((M74+'Monthly Reserve Generation'!N74-'Stoping Schedule'!N74)&gt;1,(M74+'Monthly Reserve Generation'!N74-'Stoping Schedule'!N74),0)</f>
        <v>0</v>
      </c>
      <c r="O74" s="3">
        <f>IF((N74+'Monthly Reserve Generation'!O74-'Stoping Schedule'!O74)&gt;1,(N74+'Monthly Reserve Generation'!O74-'Stoping Schedule'!O74),0)</f>
        <v>0</v>
      </c>
      <c r="P74" s="3">
        <f>IF((O74+'Monthly Reserve Generation'!P74-'Stoping Schedule'!P74)&gt;1,(O74+'Monthly Reserve Generation'!P74-'Stoping Schedule'!P74),0)</f>
        <v>0</v>
      </c>
      <c r="Q74" s="3">
        <f>IF((P74+'Monthly Reserve Generation'!Q74-'Stoping Schedule'!Q74)&gt;1,(P74+'Monthly Reserve Generation'!Q74-'Stoping Schedule'!Q74),0)</f>
        <v>0</v>
      </c>
      <c r="R74" s="3">
        <f>IF((Q74+'Monthly Reserve Generation'!R74-'Stoping Schedule'!R74)&gt;1,(Q74+'Monthly Reserve Generation'!R74-'Stoping Schedule'!R74),0)</f>
        <v>0</v>
      </c>
      <c r="S74" s="3">
        <f>IF((R74+'Monthly Reserve Generation'!S74-'Stoping Schedule'!S74)&gt;1,(R74+'Monthly Reserve Generation'!S74-'Stoping Schedule'!S74),0)</f>
        <v>0</v>
      </c>
      <c r="T74" s="3">
        <f>IF((S74+'Monthly Reserve Generation'!T74-'Stoping Schedule'!T74)&gt;1,(S74+'Monthly Reserve Generation'!T74-'Stoping Schedule'!T74),0)</f>
        <v>0</v>
      </c>
      <c r="U74" s="3">
        <f>IF((T74+'Monthly Reserve Generation'!U74-'Stoping Schedule'!U74)&gt;1,(T74+'Monthly Reserve Generation'!U74-'Stoping Schedule'!U74),0)</f>
        <v>0</v>
      </c>
      <c r="V74" s="3">
        <f>IF((U74+'Monthly Reserve Generation'!V74-'Stoping Schedule'!V74)&gt;1,(U74+'Monthly Reserve Generation'!V74-'Stoping Schedule'!V74),0)</f>
        <v>0</v>
      </c>
      <c r="W74" s="3">
        <f>IF((V74+'Monthly Reserve Generation'!W74-'Stoping Schedule'!W74)&gt;1,(V74+'Monthly Reserve Generation'!W74-'Stoping Schedule'!W74),0)</f>
        <v>5058</v>
      </c>
      <c r="X74" s="3">
        <f>IF((W74+'Monthly Reserve Generation'!X74-'Stoping Schedule'!X74)&gt;1,(W74+'Monthly Reserve Generation'!X74-'Stoping Schedule'!X74),0)</f>
        <v>5058</v>
      </c>
      <c r="Y74" s="3">
        <f>IF((X74+'Monthly Reserve Generation'!Y74-'Stoping Schedule'!Y74)&gt;1,(X74+'Monthly Reserve Generation'!Y74-'Stoping Schedule'!Y74),0)</f>
        <v>5058</v>
      </c>
      <c r="Z74" s="3">
        <f>IF((Y74+'Monthly Reserve Generation'!Z74-'Stoping Schedule'!Z74)&gt;1,(Y74+'Monthly Reserve Generation'!Z74-'Stoping Schedule'!Z74),0)</f>
        <v>3185</v>
      </c>
      <c r="AA74" s="3">
        <f>IF((Z74+'Monthly Reserve Generation'!AA74-'Stoping Schedule'!AA74)&gt;1,(Z74+'Monthly Reserve Generation'!AA74-'Stoping Schedule'!AA74),0)</f>
        <v>1387</v>
      </c>
      <c r="AB74" s="3">
        <f>IF((AA74+'Monthly Reserve Generation'!AB74-'Stoping Schedule'!AB74)&gt;1,(AA74+'Monthly Reserve Generation'!AB74-'Stoping Schedule'!AB74),0)</f>
        <v>0</v>
      </c>
      <c r="AC74" s="3">
        <f>IF((AB74+'Monthly Reserve Generation'!AC74-'Stoping Schedule'!AC74)&gt;1,(AB74+'Monthly Reserve Generation'!AC74-'Stoping Schedule'!AC74),0)</f>
        <v>0</v>
      </c>
      <c r="AD74" s="3">
        <f>IF((AC74+'Monthly Reserve Generation'!AD74-'Stoping Schedule'!AD74)&gt;1,(AC74+'Monthly Reserve Generation'!AD74-'Stoping Schedule'!AD74),0)</f>
        <v>0</v>
      </c>
      <c r="AE74" s="3">
        <f>IF((AD74+'Monthly Reserve Generation'!AE74-'Stoping Schedule'!AE74)&gt;1,(AD74+'Monthly Reserve Generation'!AE74-'Stoping Schedule'!AE74),0)</f>
        <v>0</v>
      </c>
      <c r="AF74" s="3">
        <f>IF((AE74+'Monthly Reserve Generation'!AF74-'Stoping Schedule'!AF74)&gt;1,(AE74+'Monthly Reserve Generation'!AF74-'Stoping Schedule'!AF74),0)</f>
        <v>0</v>
      </c>
      <c r="AG74" s="3">
        <f>IF((AF74+'Monthly Reserve Generation'!AG74-'Stoping Schedule'!AG74)&gt;1,(AF74+'Monthly Reserve Generation'!AG74-'Stoping Schedule'!AG74),0)</f>
        <v>0</v>
      </c>
      <c r="AH74" s="3">
        <f>IF((AG74+'Monthly Reserve Generation'!AH74-'Stoping Schedule'!AH74)&gt;1,(AG74+'Monthly Reserve Generation'!AH74-'Stoping Schedule'!AH74),0)</f>
        <v>0</v>
      </c>
      <c r="AI74" s="3">
        <f>IF((AH74+'Monthly Reserve Generation'!AI74-'Stoping Schedule'!AI74)&gt;1,(AH74+'Monthly Reserve Generation'!AI74-'Stoping Schedule'!AI74),0)</f>
        <v>0</v>
      </c>
      <c r="AJ74" s="3">
        <f>IF((AI74+'Monthly Reserve Generation'!AJ74-'Stoping Schedule'!AJ74)&gt;1,(AI74+'Monthly Reserve Generation'!AJ74-'Stoping Schedule'!AJ74),0)</f>
        <v>0</v>
      </c>
      <c r="AK74" s="3">
        <f>IF((AJ74+'Monthly Reserve Generation'!AK74-'Stoping Schedule'!AK74)&gt;1,(AJ74+'Monthly Reserve Generation'!AK74-'Stoping Schedule'!AK74),0)</f>
        <v>0</v>
      </c>
      <c r="AL74" s="3">
        <f>IF((AK74+'Monthly Reserve Generation'!AL74-'Stoping Schedule'!AL74)&gt;1,(AK74+'Monthly Reserve Generation'!AL74-'Stoping Schedule'!AL74),0)</f>
        <v>0</v>
      </c>
      <c r="AM74" s="3">
        <f>IF((AL74+'Monthly Reserve Generation'!AM74-'Stoping Schedule'!AM74)&gt;1,(AL74+'Monthly Reserve Generation'!AM74-'Stoping Schedule'!AM74),0)</f>
        <v>0</v>
      </c>
      <c r="AN74" s="3">
        <f>IF((AM74+'Monthly Reserve Generation'!AN74-'Stoping Schedule'!AN74)&gt;1,(AM74+'Monthly Reserve Generation'!AN74-'Stoping Schedule'!AN74),0)</f>
        <v>0</v>
      </c>
      <c r="AO74" s="3">
        <f>IF((AN74+'Monthly Reserve Generation'!AO74-'Stoping Schedule'!AO74)&gt;1,(AN74+'Monthly Reserve Generation'!AO74-'Stoping Schedule'!AO74),0)</f>
        <v>0</v>
      </c>
      <c r="AP74" s="3">
        <f>IF((AO74+'Monthly Reserve Generation'!AP74-'Stoping Schedule'!AP74)&gt;1,(AO74+'Monthly Reserve Generation'!AP74-'Stoping Schedule'!AP74),0)</f>
        <v>0</v>
      </c>
      <c r="AQ74" s="3">
        <f>IF((AP74+'Monthly Reserve Generation'!AQ74-'Stoping Schedule'!AQ74)&gt;1,(AP74+'Monthly Reserve Generation'!AQ74-'Stoping Schedule'!AQ74),0)</f>
        <v>0</v>
      </c>
      <c r="AR74" s="3">
        <f>IF((AQ74+'Monthly Reserve Generation'!AR74-'Stoping Schedule'!AR74)&gt;1,(AQ74+'Monthly Reserve Generation'!AR74-'Stoping Schedule'!AR74),0)</f>
        <v>0</v>
      </c>
      <c r="AS74" s="3">
        <f>IF((AR74+'Monthly Reserve Generation'!AS74-'Stoping Schedule'!AS74)&gt;1,(AR74+'Monthly Reserve Generation'!AS74-'Stoping Schedule'!AS74),0)</f>
        <v>0</v>
      </c>
      <c r="AT74" s="3">
        <f>IF((AS74+'Monthly Reserve Generation'!AT74-'Stoping Schedule'!AT74)&gt;1,(AS74+'Monthly Reserve Generation'!AT74-'Stoping Schedule'!AT74),0)</f>
        <v>0</v>
      </c>
      <c r="AU74" s="3">
        <f>IF((AT74+'Monthly Reserve Generation'!AU74-'Stoping Schedule'!AU74)&gt;1,(AT74+'Monthly Reserve Generation'!AU74-'Stoping Schedule'!AU74),0)</f>
        <v>0</v>
      </c>
      <c r="AV74" s="3">
        <f>IF((AU74+'Monthly Reserve Generation'!AV74-'Stoping Schedule'!AV74)&gt;1,(AU74+'Monthly Reserve Generation'!AV74-'Stoping Schedule'!AV74),0)</f>
        <v>0</v>
      </c>
      <c r="AW74" s="3">
        <f>IF((AV74+'Monthly Reserve Generation'!AW74-'Stoping Schedule'!AW74)&gt;1,(AV74+'Monthly Reserve Generation'!AW74-'Stoping Schedule'!AW74),0)</f>
        <v>0</v>
      </c>
      <c r="AX74" s="3">
        <f>IF((AW74+'Monthly Reserve Generation'!AX74-'Stoping Schedule'!AX74)&gt;1,(AW74+'Monthly Reserve Generation'!AX74-'Stoping Schedule'!AX74),0)</f>
        <v>0</v>
      </c>
      <c r="AY74" s="3">
        <f>IF((AX74+'Monthly Reserve Generation'!AY74-'Stoping Schedule'!AY74)&gt;1,(AX74+'Monthly Reserve Generation'!AY74-'Stoping Schedule'!AY74),0)</f>
        <v>0</v>
      </c>
      <c r="AZ74" s="3">
        <f>IF((AY74+'Monthly Reserve Generation'!AZ74-'Stoping Schedule'!AZ74)&gt;1,(AY74+'Monthly Reserve Generation'!AZ74-'Stoping Schedule'!AZ74),0)</f>
        <v>0</v>
      </c>
      <c r="BA74" s="3">
        <f>IF((AZ74+'Monthly Reserve Generation'!BA74-'Stoping Schedule'!BA74)&gt;1,(AZ74+'Monthly Reserve Generation'!BA74-'Stoping Schedule'!BA74),0)</f>
        <v>0</v>
      </c>
      <c r="BB74" s="3">
        <f>IF((BA74+'Monthly Reserve Generation'!BB74-'Stoping Schedule'!BB74)&gt;1,(BA74+'Monthly Reserve Generation'!BB74-'Stoping Schedule'!BB74),0)</f>
        <v>0</v>
      </c>
      <c r="BC74" s="3">
        <f>IF((BB74+'Monthly Reserve Generation'!BC74-'Stoping Schedule'!BC74)&gt;1,(BB74+'Monthly Reserve Generation'!BC74-'Stoping Schedule'!BC74),0)</f>
        <v>0</v>
      </c>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row>
    <row r="75" spans="1:123" hidden="1" outlineLevel="1" x14ac:dyDescent="0.3">
      <c r="A75" t="s">
        <v>184</v>
      </c>
      <c r="B75" t="s">
        <v>191</v>
      </c>
      <c r="C75" t="s">
        <v>4</v>
      </c>
      <c r="D75" s="3">
        <f>+IFERROR(('Monthly Reserve Generation'!D74*'Monthly Reserve Generation'!D75-'Stoping Schedule'!D74*'Stoping Schedule'!D75)/D74,0)</f>
        <v>0</v>
      </c>
      <c r="E75" s="3">
        <f>+IFERROR((D74*D75+'Monthly Reserve Generation'!E74*'Monthly Reserve Generation'!E75-'Stoping Schedule'!E74*'Stoping Schedule'!E75)/E74,0)</f>
        <v>0</v>
      </c>
      <c r="F75" s="3">
        <f>+IFERROR((E74*E75+'Monthly Reserve Generation'!F74*'Monthly Reserve Generation'!F75-'Stoping Schedule'!F74*'Stoping Schedule'!F75)/F74,0)</f>
        <v>0</v>
      </c>
      <c r="G75" s="3">
        <f>+IFERROR((F74*F75+'Monthly Reserve Generation'!G74*'Monthly Reserve Generation'!G75-'Stoping Schedule'!G74*'Stoping Schedule'!G75)/G74,0)</f>
        <v>0</v>
      </c>
      <c r="H75" s="3">
        <f>+IFERROR((G74*G75+'Monthly Reserve Generation'!H74*'Monthly Reserve Generation'!H75-'Stoping Schedule'!H74*'Stoping Schedule'!H75)/H74,0)</f>
        <v>0</v>
      </c>
      <c r="I75" s="3">
        <f>+IFERROR((H74*H75+'Monthly Reserve Generation'!I74*'Monthly Reserve Generation'!I75-'Stoping Schedule'!I74*'Stoping Schedule'!I75)/I74,0)</f>
        <v>0</v>
      </c>
      <c r="J75" s="3">
        <f>+IFERROR((I74*I75+'Monthly Reserve Generation'!J74*'Monthly Reserve Generation'!J75-'Stoping Schedule'!J74*'Stoping Schedule'!J75)/J74,0)</f>
        <v>0</v>
      </c>
      <c r="K75" s="3">
        <f>+IFERROR((J74*J75+'Monthly Reserve Generation'!K74*'Monthly Reserve Generation'!K75-'Stoping Schedule'!K74*'Stoping Schedule'!K75)/K74,0)</f>
        <v>0</v>
      </c>
      <c r="L75" s="3">
        <f>+IFERROR((K74*K75+'Monthly Reserve Generation'!L74*'Monthly Reserve Generation'!L75-'Stoping Schedule'!L74*'Stoping Schedule'!L75)/L74,0)</f>
        <v>0</v>
      </c>
      <c r="M75" s="3">
        <f>+IFERROR((L74*L75+'Monthly Reserve Generation'!M74*'Monthly Reserve Generation'!M75-'Stoping Schedule'!M74*'Stoping Schedule'!M75)/M74,0)</f>
        <v>0</v>
      </c>
      <c r="N75" s="3">
        <f>+IFERROR((M74*M75+'Monthly Reserve Generation'!N74*'Monthly Reserve Generation'!N75-'Stoping Schedule'!N74*'Stoping Schedule'!N75)/N74,0)</f>
        <v>0</v>
      </c>
      <c r="O75" s="3">
        <f>+IFERROR((N74*N75+'Monthly Reserve Generation'!O74*'Monthly Reserve Generation'!O75-'Stoping Schedule'!O74*'Stoping Schedule'!O75)/O74,0)</f>
        <v>0</v>
      </c>
      <c r="P75" s="3">
        <f>+IFERROR((O74*O75+'Monthly Reserve Generation'!P74*'Monthly Reserve Generation'!P75-'Stoping Schedule'!P74*'Stoping Schedule'!P75)/P74,0)</f>
        <v>0</v>
      </c>
      <c r="Q75" s="3">
        <f>+IFERROR((P74*P75+'Monthly Reserve Generation'!Q74*'Monthly Reserve Generation'!Q75-'Stoping Schedule'!Q74*'Stoping Schedule'!Q75)/Q74,0)</f>
        <v>0</v>
      </c>
      <c r="R75" s="3">
        <f>+IFERROR((Q74*Q75+'Monthly Reserve Generation'!R74*'Monthly Reserve Generation'!R75-'Stoping Schedule'!R74*'Stoping Schedule'!R75)/R74,0)</f>
        <v>0</v>
      </c>
      <c r="S75" s="3">
        <f>+IFERROR((R74*R75+'Monthly Reserve Generation'!S74*'Monthly Reserve Generation'!S75-'Stoping Schedule'!S74*'Stoping Schedule'!S75)/S74,0)</f>
        <v>0</v>
      </c>
      <c r="T75" s="3">
        <f>+IFERROR((S74*S75+'Monthly Reserve Generation'!T74*'Monthly Reserve Generation'!T75-'Stoping Schedule'!T74*'Stoping Schedule'!T75)/T74,0)</f>
        <v>0</v>
      </c>
      <c r="U75" s="3">
        <f>+IFERROR((T74*T75+'Monthly Reserve Generation'!U74*'Monthly Reserve Generation'!U75-'Stoping Schedule'!U74*'Stoping Schedule'!U75)/U74,0)</f>
        <v>0</v>
      </c>
      <c r="V75" s="3">
        <f>+IFERROR((U74*U75+'Monthly Reserve Generation'!V74*'Monthly Reserve Generation'!V75-'Stoping Schedule'!V74*'Stoping Schedule'!V75)/V74,0)</f>
        <v>0</v>
      </c>
      <c r="W75" s="3">
        <f>+IFERROR((V74*V75+'Monthly Reserve Generation'!W74*'Monthly Reserve Generation'!W75-'Stoping Schedule'!W74*'Stoping Schedule'!W75)/W74,0)</f>
        <v>2.8</v>
      </c>
      <c r="X75" s="3">
        <f>+IFERROR((W74*W75+'Monthly Reserve Generation'!X74*'Monthly Reserve Generation'!X75-'Stoping Schedule'!X74*'Stoping Schedule'!X75)/X74,0)</f>
        <v>2.8</v>
      </c>
      <c r="Y75" s="3">
        <f>+IFERROR((X74*X75+'Monthly Reserve Generation'!Y74*'Monthly Reserve Generation'!Y75-'Stoping Schedule'!Y74*'Stoping Schedule'!Y75)/Y74,0)</f>
        <v>2.8</v>
      </c>
      <c r="Z75" s="3">
        <f>+IFERROR((Y74*Y75+'Monthly Reserve Generation'!Z74*'Monthly Reserve Generation'!Z75-'Stoping Schedule'!Z74*'Stoping Schedule'!Z75)/Z74,0)</f>
        <v>2.8</v>
      </c>
      <c r="AA75" s="3">
        <f>+IFERROR((Z74*Z75+'Monthly Reserve Generation'!AA74*'Monthly Reserve Generation'!AA75-'Stoping Schedule'!AA74*'Stoping Schedule'!AA75)/AA74,0)</f>
        <v>2.8000000000000003</v>
      </c>
      <c r="AB75" s="3">
        <f>+IFERROR((AA74*AA75+'Monthly Reserve Generation'!AB74*'Monthly Reserve Generation'!AB75-'Stoping Schedule'!AB74*'Stoping Schedule'!AB75)/AB74,0)</f>
        <v>0</v>
      </c>
      <c r="AC75" s="3">
        <f>+IFERROR((AB74*AB75+'Monthly Reserve Generation'!AC74*'Monthly Reserve Generation'!AC75-'Stoping Schedule'!AC74*'Stoping Schedule'!AC75)/AC74,0)</f>
        <v>0</v>
      </c>
      <c r="AD75" s="3">
        <f>+IFERROR((AC74*AC75+'Monthly Reserve Generation'!AD74*'Monthly Reserve Generation'!AD75-'Stoping Schedule'!AD74*'Stoping Schedule'!AD75)/AD74,0)</f>
        <v>0</v>
      </c>
      <c r="AE75" s="3">
        <f>+IFERROR((AD74*AD75+'Monthly Reserve Generation'!AE74*'Monthly Reserve Generation'!AE75-'Stoping Schedule'!AE74*'Stoping Schedule'!AE75)/AE74,0)</f>
        <v>0</v>
      </c>
      <c r="AF75" s="3">
        <f>+IFERROR((AE74*AE75+'Monthly Reserve Generation'!AF74*'Monthly Reserve Generation'!AF75-'Stoping Schedule'!AF74*'Stoping Schedule'!AF75)/AF74,0)</f>
        <v>0</v>
      </c>
      <c r="AG75" s="3">
        <f>+IFERROR((AF74*AF75+'Monthly Reserve Generation'!AG74*'Monthly Reserve Generation'!AG75-'Stoping Schedule'!AG74*'Stoping Schedule'!AG75)/AG74,0)</f>
        <v>0</v>
      </c>
      <c r="AH75" s="3">
        <f>+IFERROR((AG74*AG75+'Monthly Reserve Generation'!AH74*'Monthly Reserve Generation'!AH75-'Stoping Schedule'!AH74*'Stoping Schedule'!AH75)/AH74,0)</f>
        <v>0</v>
      </c>
      <c r="AI75" s="3">
        <f>+IFERROR((AH74*AH75+'Monthly Reserve Generation'!AI74*'Monthly Reserve Generation'!AI75-'Stoping Schedule'!AI74*'Stoping Schedule'!AI75)/AI74,0)</f>
        <v>0</v>
      </c>
      <c r="AJ75" s="3">
        <f>+IFERROR((AI74*AI75+'Monthly Reserve Generation'!AJ74*'Monthly Reserve Generation'!AJ75-'Stoping Schedule'!AJ74*'Stoping Schedule'!AJ75)/AJ74,0)</f>
        <v>0</v>
      </c>
      <c r="AK75" s="3">
        <f>+IFERROR((AJ74*AJ75+'Monthly Reserve Generation'!AK74*'Monthly Reserve Generation'!AK75-'Stoping Schedule'!AK74*'Stoping Schedule'!AK75)/AK74,0)</f>
        <v>0</v>
      </c>
      <c r="AL75" s="3">
        <f>+IFERROR((AK74*AK75+'Monthly Reserve Generation'!AL74*'Monthly Reserve Generation'!AL75-'Stoping Schedule'!AL74*'Stoping Schedule'!AL75)/AL74,0)</f>
        <v>0</v>
      </c>
      <c r="AM75" s="3">
        <f>+IFERROR((AL74*AL75+'Monthly Reserve Generation'!AM74*'Monthly Reserve Generation'!AM75-'Stoping Schedule'!AM74*'Stoping Schedule'!AM75)/AM74,0)</f>
        <v>0</v>
      </c>
      <c r="AN75" s="3">
        <f>+IFERROR((AM74*AM75+'Monthly Reserve Generation'!AN74*'Monthly Reserve Generation'!AN75-'Stoping Schedule'!AN74*'Stoping Schedule'!AN75)/AN74,0)</f>
        <v>0</v>
      </c>
      <c r="AO75" s="3">
        <f>+IFERROR((AN74*AN75+'Monthly Reserve Generation'!AO74*'Monthly Reserve Generation'!AO75-'Stoping Schedule'!AO74*'Stoping Schedule'!AO75)/AO74,0)</f>
        <v>0</v>
      </c>
      <c r="AP75" s="3">
        <f>+IFERROR((AO74*AO75+'Monthly Reserve Generation'!AP74*'Monthly Reserve Generation'!AP75-'Stoping Schedule'!AP74*'Stoping Schedule'!AP75)/AP74,0)</f>
        <v>0</v>
      </c>
      <c r="AQ75" s="3">
        <f>+IFERROR((AP74*AP75+'Monthly Reserve Generation'!AQ74*'Monthly Reserve Generation'!AQ75-'Stoping Schedule'!AQ74*'Stoping Schedule'!AQ75)/AQ74,0)</f>
        <v>0</v>
      </c>
      <c r="AR75" s="3">
        <f>+IFERROR((AQ74*AQ75+'Monthly Reserve Generation'!AR74*'Monthly Reserve Generation'!AR75-'Stoping Schedule'!AR74*'Stoping Schedule'!AR75)/AR74,0)</f>
        <v>0</v>
      </c>
      <c r="AS75" s="3">
        <f>+IFERROR((AR74*AR75+'Monthly Reserve Generation'!AS74*'Monthly Reserve Generation'!AS75-'Stoping Schedule'!AS74*'Stoping Schedule'!AS75)/AS74,0)</f>
        <v>0</v>
      </c>
      <c r="AT75" s="3">
        <f>+IFERROR((AS74*AS75+'Monthly Reserve Generation'!AT74*'Monthly Reserve Generation'!AT75-'Stoping Schedule'!AT74*'Stoping Schedule'!AT75)/AT74,0)</f>
        <v>0</v>
      </c>
      <c r="AU75" s="3">
        <f>+IFERROR((AT74*AT75+'Monthly Reserve Generation'!AU74*'Monthly Reserve Generation'!AU75-'Stoping Schedule'!AU74*'Stoping Schedule'!AU75)/AU74,0)</f>
        <v>0</v>
      </c>
      <c r="AV75" s="3">
        <f>+IFERROR((AU74*AU75+'Monthly Reserve Generation'!AV74*'Monthly Reserve Generation'!AV75-'Stoping Schedule'!AV74*'Stoping Schedule'!AV75)/AV74,0)</f>
        <v>0</v>
      </c>
      <c r="AW75" s="3">
        <f>+IFERROR((AV74*AV75+'Monthly Reserve Generation'!AW74*'Monthly Reserve Generation'!AW75-'Stoping Schedule'!AW74*'Stoping Schedule'!AW75)/AW74,0)</f>
        <v>0</v>
      </c>
      <c r="AX75" s="3">
        <f>+IFERROR((AW74*AW75+'Monthly Reserve Generation'!AX74*'Monthly Reserve Generation'!AX75-'Stoping Schedule'!AX74*'Stoping Schedule'!AX75)/AX74,0)</f>
        <v>0</v>
      </c>
      <c r="AY75" s="3">
        <f>+IFERROR((AX74*AX75+'Monthly Reserve Generation'!AY74*'Monthly Reserve Generation'!AY75-'Stoping Schedule'!AY74*'Stoping Schedule'!AY75)/AY74,0)</f>
        <v>0</v>
      </c>
      <c r="AZ75" s="3">
        <f>+IFERROR((AY74*AY75+'Monthly Reserve Generation'!AZ74*'Monthly Reserve Generation'!AZ75-'Stoping Schedule'!AZ74*'Stoping Schedule'!AZ75)/AZ74,0)</f>
        <v>0</v>
      </c>
      <c r="BA75" s="3">
        <f>+IFERROR((AZ74*AZ75+'Monthly Reserve Generation'!BA74*'Monthly Reserve Generation'!BA75-'Stoping Schedule'!BA74*'Stoping Schedule'!BA75)/BA74,0)</f>
        <v>0</v>
      </c>
      <c r="BB75" s="3">
        <f>+IFERROR((BA74*BA75+'Monthly Reserve Generation'!BB74*'Monthly Reserve Generation'!BB75-'Stoping Schedule'!BB74*'Stoping Schedule'!BB75)/BB74,0)</f>
        <v>0</v>
      </c>
      <c r="BC75" s="3">
        <f>+IFERROR((BB74*BB75+'Monthly Reserve Generation'!BC74*'Monthly Reserve Generation'!BC75-'Stoping Schedule'!BC74*'Stoping Schedule'!BC75)/BC74,0)</f>
        <v>0</v>
      </c>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row>
    <row r="76" spans="1:123" hidden="1" outlineLevel="1" x14ac:dyDescent="0.3">
      <c r="A76" t="s">
        <v>184</v>
      </c>
      <c r="B76" t="s">
        <v>192</v>
      </c>
      <c r="C76" t="s">
        <v>3</v>
      </c>
      <c r="D76" s="3">
        <f>+'Monthly Reserve Generation'!D76-'Stoping Schedule'!D76</f>
        <v>0</v>
      </c>
      <c r="E76" s="3">
        <f>IF((D76+'Monthly Reserve Generation'!E76-'Stoping Schedule'!E76)&gt;1,(D76+'Monthly Reserve Generation'!E76-'Stoping Schedule'!E76),0)</f>
        <v>0</v>
      </c>
      <c r="F76" s="3">
        <f>IF((E76+'Monthly Reserve Generation'!F76-'Stoping Schedule'!F76)&gt;1,(E76+'Monthly Reserve Generation'!F76-'Stoping Schedule'!F76),0)</f>
        <v>0</v>
      </c>
      <c r="G76" s="3">
        <f>IF((F76+'Monthly Reserve Generation'!G76-'Stoping Schedule'!G76)&gt;1,(F76+'Monthly Reserve Generation'!G76-'Stoping Schedule'!G76),0)</f>
        <v>0</v>
      </c>
      <c r="H76" s="3">
        <f>IF((G76+'Monthly Reserve Generation'!H76-'Stoping Schedule'!H76)&gt;1,(G76+'Monthly Reserve Generation'!H76-'Stoping Schedule'!H76),0)</f>
        <v>0</v>
      </c>
      <c r="I76" s="3">
        <f>IF((H76+'Monthly Reserve Generation'!I76-'Stoping Schedule'!I76)&gt;1,(H76+'Monthly Reserve Generation'!I76-'Stoping Schedule'!I76),0)</f>
        <v>0</v>
      </c>
      <c r="J76" s="3">
        <f>IF((I76+'Monthly Reserve Generation'!J76-'Stoping Schedule'!J76)&gt;1,(I76+'Monthly Reserve Generation'!J76-'Stoping Schedule'!J76),0)</f>
        <v>0</v>
      </c>
      <c r="K76" s="3">
        <f>IF((J76+'Monthly Reserve Generation'!K76-'Stoping Schedule'!K76)&gt;1,(J76+'Monthly Reserve Generation'!K76-'Stoping Schedule'!K76),0)</f>
        <v>0</v>
      </c>
      <c r="L76" s="3">
        <f>IF((K76+'Monthly Reserve Generation'!L76-'Stoping Schedule'!L76)&gt;1,(K76+'Monthly Reserve Generation'!L76-'Stoping Schedule'!L76),0)</f>
        <v>0</v>
      </c>
      <c r="M76" s="3">
        <f>IF((L76+'Monthly Reserve Generation'!M76-'Stoping Schedule'!M76)&gt;1,(L76+'Monthly Reserve Generation'!M76-'Stoping Schedule'!M76),0)</f>
        <v>0</v>
      </c>
      <c r="N76" s="3">
        <f>IF((M76+'Monthly Reserve Generation'!N76-'Stoping Schedule'!N76)&gt;1,(M76+'Monthly Reserve Generation'!N76-'Stoping Schedule'!N76),0)</f>
        <v>0</v>
      </c>
      <c r="O76" s="3">
        <f>IF((N76+'Monthly Reserve Generation'!O76-'Stoping Schedule'!O76)&gt;1,(N76+'Monthly Reserve Generation'!O76-'Stoping Schedule'!O76),0)</f>
        <v>0</v>
      </c>
      <c r="P76" s="3">
        <f>IF((O76+'Monthly Reserve Generation'!P76-'Stoping Schedule'!P76)&gt;1,(O76+'Monthly Reserve Generation'!P76-'Stoping Schedule'!P76),0)</f>
        <v>0</v>
      </c>
      <c r="Q76" s="3">
        <f>IF((P76+'Monthly Reserve Generation'!Q76-'Stoping Schedule'!Q76)&gt;1,(P76+'Monthly Reserve Generation'!Q76-'Stoping Schedule'!Q76),0)</f>
        <v>3267</v>
      </c>
      <c r="R76" s="3">
        <f>IF((Q76+'Monthly Reserve Generation'!R76-'Stoping Schedule'!R76)&gt;1,(Q76+'Monthly Reserve Generation'!R76-'Stoping Schedule'!R76),0)</f>
        <v>1469</v>
      </c>
      <c r="S76" s="3">
        <f>IF((R76+'Monthly Reserve Generation'!S76-'Stoping Schedule'!S76)&gt;1,(R76+'Monthly Reserve Generation'!S76-'Stoping Schedule'!S76),0)</f>
        <v>0</v>
      </c>
      <c r="T76" s="3">
        <f>IF((S76+'Monthly Reserve Generation'!T76-'Stoping Schedule'!T76)&gt;1,(S76+'Monthly Reserve Generation'!T76-'Stoping Schedule'!T76),0)</f>
        <v>0</v>
      </c>
      <c r="U76" s="3">
        <f>IF((T76+'Monthly Reserve Generation'!U76-'Stoping Schedule'!U76)&gt;1,(T76+'Monthly Reserve Generation'!U76-'Stoping Schedule'!U76),0)</f>
        <v>0</v>
      </c>
      <c r="V76" s="3">
        <f>IF((U76+'Monthly Reserve Generation'!V76-'Stoping Schedule'!V76)&gt;1,(U76+'Monthly Reserve Generation'!V76-'Stoping Schedule'!V76),0)</f>
        <v>0</v>
      </c>
      <c r="W76" s="3">
        <f>IF((V76+'Monthly Reserve Generation'!W76-'Stoping Schedule'!W76)&gt;1,(V76+'Monthly Reserve Generation'!W76-'Stoping Schedule'!W76),0)</f>
        <v>0</v>
      </c>
      <c r="X76" s="3">
        <f>IF((W76+'Monthly Reserve Generation'!X76-'Stoping Schedule'!X76)&gt;1,(W76+'Monthly Reserve Generation'!X76-'Stoping Schedule'!X76),0)</f>
        <v>0</v>
      </c>
      <c r="Y76" s="3">
        <f>IF((X76+'Monthly Reserve Generation'!Y76-'Stoping Schedule'!Y76)&gt;1,(X76+'Monthly Reserve Generation'!Y76-'Stoping Schedule'!Y76),0)</f>
        <v>0</v>
      </c>
      <c r="Z76" s="3">
        <f>IF((Y76+'Monthly Reserve Generation'!Z76-'Stoping Schedule'!Z76)&gt;1,(Y76+'Monthly Reserve Generation'!Z76-'Stoping Schedule'!Z76),0)</f>
        <v>0</v>
      </c>
      <c r="AA76" s="3">
        <f>IF((Z76+'Monthly Reserve Generation'!AA76-'Stoping Schedule'!AA76)&gt;1,(Z76+'Monthly Reserve Generation'!AA76-'Stoping Schedule'!AA76),0)</f>
        <v>0</v>
      </c>
      <c r="AB76" s="3">
        <f>IF((AA76+'Monthly Reserve Generation'!AB76-'Stoping Schedule'!AB76)&gt;1,(AA76+'Monthly Reserve Generation'!AB76-'Stoping Schedule'!AB76),0)</f>
        <v>0</v>
      </c>
      <c r="AC76" s="3">
        <f>IF((AB76+'Monthly Reserve Generation'!AC76-'Stoping Schedule'!AC76)&gt;1,(AB76+'Monthly Reserve Generation'!AC76-'Stoping Schedule'!AC76),0)</f>
        <v>0</v>
      </c>
      <c r="AD76" s="3">
        <f>IF((AC76+'Monthly Reserve Generation'!AD76-'Stoping Schedule'!AD76)&gt;1,(AC76+'Monthly Reserve Generation'!AD76-'Stoping Schedule'!AD76),0)</f>
        <v>0</v>
      </c>
      <c r="AE76" s="3">
        <f>IF((AD76+'Monthly Reserve Generation'!AE76-'Stoping Schedule'!AE76)&gt;1,(AD76+'Monthly Reserve Generation'!AE76-'Stoping Schedule'!AE76),0)</f>
        <v>0</v>
      </c>
      <c r="AF76" s="3">
        <f>IF((AE76+'Monthly Reserve Generation'!AF76-'Stoping Schedule'!AF76)&gt;1,(AE76+'Monthly Reserve Generation'!AF76-'Stoping Schedule'!AF76),0)</f>
        <v>0</v>
      </c>
      <c r="AG76" s="3">
        <f>IF((AF76+'Monthly Reserve Generation'!AG76-'Stoping Schedule'!AG76)&gt;1,(AF76+'Monthly Reserve Generation'!AG76-'Stoping Schedule'!AG76),0)</f>
        <v>0</v>
      </c>
      <c r="AH76" s="3">
        <f>IF((AG76+'Monthly Reserve Generation'!AH76-'Stoping Schedule'!AH76)&gt;1,(AG76+'Monthly Reserve Generation'!AH76-'Stoping Schedule'!AH76),0)</f>
        <v>0</v>
      </c>
      <c r="AI76" s="3">
        <f>IF((AH76+'Monthly Reserve Generation'!AI76-'Stoping Schedule'!AI76)&gt;1,(AH76+'Monthly Reserve Generation'!AI76-'Stoping Schedule'!AI76),0)</f>
        <v>0</v>
      </c>
      <c r="AJ76" s="3">
        <f>IF((AI76+'Monthly Reserve Generation'!AJ76-'Stoping Schedule'!AJ76)&gt;1,(AI76+'Monthly Reserve Generation'!AJ76-'Stoping Schedule'!AJ76),0)</f>
        <v>0</v>
      </c>
      <c r="AK76" s="3">
        <f>IF((AJ76+'Monthly Reserve Generation'!AK76-'Stoping Schedule'!AK76)&gt;1,(AJ76+'Monthly Reserve Generation'!AK76-'Stoping Schedule'!AK76),0)</f>
        <v>0</v>
      </c>
      <c r="AL76" s="3">
        <f>IF((AK76+'Monthly Reserve Generation'!AL76-'Stoping Schedule'!AL76)&gt;1,(AK76+'Monthly Reserve Generation'!AL76-'Stoping Schedule'!AL76),0)</f>
        <v>0</v>
      </c>
      <c r="AM76" s="3">
        <f>IF((AL76+'Monthly Reserve Generation'!AM76-'Stoping Schedule'!AM76)&gt;1,(AL76+'Monthly Reserve Generation'!AM76-'Stoping Schedule'!AM76),0)</f>
        <v>0</v>
      </c>
      <c r="AN76" s="3">
        <f>IF((AM76+'Monthly Reserve Generation'!AN76-'Stoping Schedule'!AN76)&gt;1,(AM76+'Monthly Reserve Generation'!AN76-'Stoping Schedule'!AN76),0)</f>
        <v>0</v>
      </c>
      <c r="AO76" s="3">
        <f>IF((AN76+'Monthly Reserve Generation'!AO76-'Stoping Schedule'!AO76)&gt;1,(AN76+'Monthly Reserve Generation'!AO76-'Stoping Schedule'!AO76),0)</f>
        <v>0</v>
      </c>
      <c r="AP76" s="3">
        <f>IF((AO76+'Monthly Reserve Generation'!AP76-'Stoping Schedule'!AP76)&gt;1,(AO76+'Monthly Reserve Generation'!AP76-'Stoping Schedule'!AP76),0)</f>
        <v>0</v>
      </c>
      <c r="AQ76" s="3">
        <f>IF((AP76+'Monthly Reserve Generation'!AQ76-'Stoping Schedule'!AQ76)&gt;1,(AP76+'Monthly Reserve Generation'!AQ76-'Stoping Schedule'!AQ76),0)</f>
        <v>0</v>
      </c>
      <c r="AR76" s="3">
        <f>IF((AQ76+'Monthly Reserve Generation'!AR76-'Stoping Schedule'!AR76)&gt;1,(AQ76+'Monthly Reserve Generation'!AR76-'Stoping Schedule'!AR76),0)</f>
        <v>0</v>
      </c>
      <c r="AS76" s="3">
        <f>IF((AR76+'Monthly Reserve Generation'!AS76-'Stoping Schedule'!AS76)&gt;1,(AR76+'Monthly Reserve Generation'!AS76-'Stoping Schedule'!AS76),0)</f>
        <v>0</v>
      </c>
      <c r="AT76" s="3">
        <f>IF((AS76+'Monthly Reserve Generation'!AT76-'Stoping Schedule'!AT76)&gt;1,(AS76+'Monthly Reserve Generation'!AT76-'Stoping Schedule'!AT76),0)</f>
        <v>0</v>
      </c>
      <c r="AU76" s="3">
        <f>IF((AT76+'Monthly Reserve Generation'!AU76-'Stoping Schedule'!AU76)&gt;1,(AT76+'Monthly Reserve Generation'!AU76-'Stoping Schedule'!AU76),0)</f>
        <v>0</v>
      </c>
      <c r="AV76" s="3">
        <f>IF((AU76+'Monthly Reserve Generation'!AV76-'Stoping Schedule'!AV76)&gt;1,(AU76+'Monthly Reserve Generation'!AV76-'Stoping Schedule'!AV76),0)</f>
        <v>0</v>
      </c>
      <c r="AW76" s="3">
        <f>IF((AV76+'Monthly Reserve Generation'!AW76-'Stoping Schedule'!AW76)&gt;1,(AV76+'Monthly Reserve Generation'!AW76-'Stoping Schedule'!AW76),0)</f>
        <v>0</v>
      </c>
      <c r="AX76" s="3">
        <f>IF((AW76+'Monthly Reserve Generation'!AX76-'Stoping Schedule'!AX76)&gt;1,(AW76+'Monthly Reserve Generation'!AX76-'Stoping Schedule'!AX76),0)</f>
        <v>0</v>
      </c>
      <c r="AY76" s="3">
        <f>IF((AX76+'Monthly Reserve Generation'!AY76-'Stoping Schedule'!AY76)&gt;1,(AX76+'Monthly Reserve Generation'!AY76-'Stoping Schedule'!AY76),0)</f>
        <v>0</v>
      </c>
      <c r="AZ76" s="3">
        <f>IF((AY76+'Monthly Reserve Generation'!AZ76-'Stoping Schedule'!AZ76)&gt;1,(AY76+'Monthly Reserve Generation'!AZ76-'Stoping Schedule'!AZ76),0)</f>
        <v>0</v>
      </c>
      <c r="BA76" s="3">
        <f>IF((AZ76+'Monthly Reserve Generation'!BA76-'Stoping Schedule'!BA76)&gt;1,(AZ76+'Monthly Reserve Generation'!BA76-'Stoping Schedule'!BA76),0)</f>
        <v>0</v>
      </c>
      <c r="BB76" s="3">
        <f>IF((BA76+'Monthly Reserve Generation'!BB76-'Stoping Schedule'!BB76)&gt;1,(BA76+'Monthly Reserve Generation'!BB76-'Stoping Schedule'!BB76),0)</f>
        <v>0</v>
      </c>
      <c r="BC76" s="3">
        <f>IF((BB76+'Monthly Reserve Generation'!BC76-'Stoping Schedule'!BC76)&gt;1,(BB76+'Monthly Reserve Generation'!BC76-'Stoping Schedule'!BC76),0)</f>
        <v>0</v>
      </c>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row>
    <row r="77" spans="1:123" hidden="1" outlineLevel="1" x14ac:dyDescent="0.3">
      <c r="A77" t="s">
        <v>184</v>
      </c>
      <c r="B77" t="s">
        <v>192</v>
      </c>
      <c r="C77" t="s">
        <v>4</v>
      </c>
      <c r="D77" s="3">
        <f>+IFERROR(('Monthly Reserve Generation'!D76*'Monthly Reserve Generation'!D77-'Stoping Schedule'!D76*'Stoping Schedule'!D77)/D76,0)</f>
        <v>0</v>
      </c>
      <c r="E77" s="3">
        <f>+IFERROR((D76*D77+'Monthly Reserve Generation'!E76*'Monthly Reserve Generation'!E77-'Stoping Schedule'!E76*'Stoping Schedule'!E77)/E76,0)</f>
        <v>0</v>
      </c>
      <c r="F77" s="3">
        <f>+IFERROR((E76*E77+'Monthly Reserve Generation'!F76*'Monthly Reserve Generation'!F77-'Stoping Schedule'!F76*'Stoping Schedule'!F77)/F76,0)</f>
        <v>0</v>
      </c>
      <c r="G77" s="3">
        <f>+IFERROR((F76*F77+'Monthly Reserve Generation'!G76*'Monthly Reserve Generation'!G77-'Stoping Schedule'!G76*'Stoping Schedule'!G77)/G76,0)</f>
        <v>0</v>
      </c>
      <c r="H77" s="3">
        <f>+IFERROR((G76*G77+'Monthly Reserve Generation'!H76*'Monthly Reserve Generation'!H77-'Stoping Schedule'!H76*'Stoping Schedule'!H77)/H76,0)</f>
        <v>0</v>
      </c>
      <c r="I77" s="3">
        <f>+IFERROR((H76*H77+'Monthly Reserve Generation'!I76*'Monthly Reserve Generation'!I77-'Stoping Schedule'!I76*'Stoping Schedule'!I77)/I76,0)</f>
        <v>0</v>
      </c>
      <c r="J77" s="3">
        <f>+IFERROR((I76*I77+'Monthly Reserve Generation'!J76*'Monthly Reserve Generation'!J77-'Stoping Schedule'!J76*'Stoping Schedule'!J77)/J76,0)</f>
        <v>0</v>
      </c>
      <c r="K77" s="3">
        <f>+IFERROR((J76*J77+'Monthly Reserve Generation'!K76*'Monthly Reserve Generation'!K77-'Stoping Schedule'!K76*'Stoping Schedule'!K77)/K76,0)</f>
        <v>0</v>
      </c>
      <c r="L77" s="3">
        <f>+IFERROR((K76*K77+'Monthly Reserve Generation'!L76*'Monthly Reserve Generation'!L77-'Stoping Schedule'!L76*'Stoping Schedule'!L77)/L76,0)</f>
        <v>0</v>
      </c>
      <c r="M77" s="3">
        <f>+IFERROR((L76*L77+'Monthly Reserve Generation'!M76*'Monthly Reserve Generation'!M77-'Stoping Schedule'!M76*'Stoping Schedule'!M77)/M76,0)</f>
        <v>0</v>
      </c>
      <c r="N77" s="3">
        <f>+IFERROR((M76*M77+'Monthly Reserve Generation'!N76*'Monthly Reserve Generation'!N77-'Stoping Schedule'!N76*'Stoping Schedule'!N77)/N76,0)</f>
        <v>0</v>
      </c>
      <c r="O77" s="3">
        <f>+IFERROR((N76*N77+'Monthly Reserve Generation'!O76*'Monthly Reserve Generation'!O77-'Stoping Schedule'!O76*'Stoping Schedule'!O77)/O76,0)</f>
        <v>0</v>
      </c>
      <c r="P77" s="3">
        <f>+IFERROR((O76*O77+'Monthly Reserve Generation'!P76*'Monthly Reserve Generation'!P77-'Stoping Schedule'!P76*'Stoping Schedule'!P77)/P76,0)</f>
        <v>0</v>
      </c>
      <c r="Q77" s="3">
        <f>+IFERROR((P76*P77+'Monthly Reserve Generation'!Q76*'Monthly Reserve Generation'!Q77-'Stoping Schedule'!Q76*'Stoping Schedule'!Q77)/Q76,0)</f>
        <v>3.23</v>
      </c>
      <c r="R77" s="3">
        <f>+IFERROR((Q76*Q77+'Monthly Reserve Generation'!R76*'Monthly Reserve Generation'!R77-'Stoping Schedule'!R76*'Stoping Schedule'!R77)/R76,0)</f>
        <v>3.23</v>
      </c>
      <c r="S77" s="3">
        <f>+IFERROR((R76*R77+'Monthly Reserve Generation'!S76*'Monthly Reserve Generation'!S77-'Stoping Schedule'!S76*'Stoping Schedule'!S77)/S76,0)</f>
        <v>0</v>
      </c>
      <c r="T77" s="3">
        <f>+IFERROR((S76*S77+'Monthly Reserve Generation'!T76*'Monthly Reserve Generation'!T77-'Stoping Schedule'!T76*'Stoping Schedule'!T77)/T76,0)</f>
        <v>0</v>
      </c>
      <c r="U77" s="3">
        <f>+IFERROR((T76*T77+'Monthly Reserve Generation'!U76*'Monthly Reserve Generation'!U77-'Stoping Schedule'!U76*'Stoping Schedule'!U77)/U76,0)</f>
        <v>0</v>
      </c>
      <c r="V77" s="3">
        <f>+IFERROR((U76*U77+'Monthly Reserve Generation'!V76*'Monthly Reserve Generation'!V77-'Stoping Schedule'!V76*'Stoping Schedule'!V77)/V76,0)</f>
        <v>0</v>
      </c>
      <c r="W77" s="3">
        <f>+IFERROR((V76*V77+'Monthly Reserve Generation'!W76*'Monthly Reserve Generation'!W77-'Stoping Schedule'!W76*'Stoping Schedule'!W77)/W76,0)</f>
        <v>0</v>
      </c>
      <c r="X77" s="3">
        <f>+IFERROR((W76*W77+'Monthly Reserve Generation'!X76*'Monthly Reserve Generation'!X77-'Stoping Schedule'!X76*'Stoping Schedule'!X77)/X76,0)</f>
        <v>0</v>
      </c>
      <c r="Y77" s="3">
        <f>+IFERROR((X76*X77+'Monthly Reserve Generation'!Y76*'Monthly Reserve Generation'!Y77-'Stoping Schedule'!Y76*'Stoping Schedule'!Y77)/Y76,0)</f>
        <v>0</v>
      </c>
      <c r="Z77" s="3">
        <f>+IFERROR((Y76*Y77+'Monthly Reserve Generation'!Z76*'Monthly Reserve Generation'!Z77-'Stoping Schedule'!Z76*'Stoping Schedule'!Z77)/Z76,0)</f>
        <v>0</v>
      </c>
      <c r="AA77" s="3">
        <f>+IFERROR((Z76*Z77+'Monthly Reserve Generation'!AA76*'Monthly Reserve Generation'!AA77-'Stoping Schedule'!AA76*'Stoping Schedule'!AA77)/AA76,0)</f>
        <v>0</v>
      </c>
      <c r="AB77" s="3">
        <f>+IFERROR((AA76*AA77+'Monthly Reserve Generation'!AB76*'Monthly Reserve Generation'!AB77-'Stoping Schedule'!AB76*'Stoping Schedule'!AB77)/AB76,0)</f>
        <v>0</v>
      </c>
      <c r="AC77" s="3">
        <f>+IFERROR((AB76*AB77+'Monthly Reserve Generation'!AC76*'Monthly Reserve Generation'!AC77-'Stoping Schedule'!AC76*'Stoping Schedule'!AC77)/AC76,0)</f>
        <v>0</v>
      </c>
      <c r="AD77" s="3">
        <f>+IFERROR((AC76*AC77+'Monthly Reserve Generation'!AD76*'Monthly Reserve Generation'!AD77-'Stoping Schedule'!AD76*'Stoping Schedule'!AD77)/AD76,0)</f>
        <v>0</v>
      </c>
      <c r="AE77" s="3">
        <f>+IFERROR((AD76*AD77+'Monthly Reserve Generation'!AE76*'Monthly Reserve Generation'!AE77-'Stoping Schedule'!AE76*'Stoping Schedule'!AE77)/AE76,0)</f>
        <v>0</v>
      </c>
      <c r="AF77" s="3">
        <f>+IFERROR((AE76*AE77+'Monthly Reserve Generation'!AF76*'Monthly Reserve Generation'!AF77-'Stoping Schedule'!AF76*'Stoping Schedule'!AF77)/AF76,0)</f>
        <v>0</v>
      </c>
      <c r="AG77" s="3">
        <f>+IFERROR((AF76*AF77+'Monthly Reserve Generation'!AG76*'Monthly Reserve Generation'!AG77-'Stoping Schedule'!AG76*'Stoping Schedule'!AG77)/AG76,0)</f>
        <v>0</v>
      </c>
      <c r="AH77" s="3">
        <f>+IFERROR((AG76*AG77+'Monthly Reserve Generation'!AH76*'Monthly Reserve Generation'!AH77-'Stoping Schedule'!AH76*'Stoping Schedule'!AH77)/AH76,0)</f>
        <v>0</v>
      </c>
      <c r="AI77" s="3">
        <f>+IFERROR((AH76*AH77+'Monthly Reserve Generation'!AI76*'Monthly Reserve Generation'!AI77-'Stoping Schedule'!AI76*'Stoping Schedule'!AI77)/AI76,0)</f>
        <v>0</v>
      </c>
      <c r="AJ77" s="3">
        <f>+IFERROR((AI76*AI77+'Monthly Reserve Generation'!AJ76*'Monthly Reserve Generation'!AJ77-'Stoping Schedule'!AJ76*'Stoping Schedule'!AJ77)/AJ76,0)</f>
        <v>0</v>
      </c>
      <c r="AK77" s="3">
        <f>+IFERROR((AJ76*AJ77+'Monthly Reserve Generation'!AK76*'Monthly Reserve Generation'!AK77-'Stoping Schedule'!AK76*'Stoping Schedule'!AK77)/AK76,0)</f>
        <v>0</v>
      </c>
      <c r="AL77" s="3">
        <f>+IFERROR((AK76*AK77+'Monthly Reserve Generation'!AL76*'Monthly Reserve Generation'!AL77-'Stoping Schedule'!AL76*'Stoping Schedule'!AL77)/AL76,0)</f>
        <v>0</v>
      </c>
      <c r="AM77" s="3">
        <f>+IFERROR((AL76*AL77+'Monthly Reserve Generation'!AM76*'Monthly Reserve Generation'!AM77-'Stoping Schedule'!AM76*'Stoping Schedule'!AM77)/AM76,0)</f>
        <v>0</v>
      </c>
      <c r="AN77" s="3">
        <f>+IFERROR((AM76*AM77+'Monthly Reserve Generation'!AN76*'Monthly Reserve Generation'!AN77-'Stoping Schedule'!AN76*'Stoping Schedule'!AN77)/AN76,0)</f>
        <v>0</v>
      </c>
      <c r="AO77" s="3">
        <f>+IFERROR((AN76*AN77+'Monthly Reserve Generation'!AO76*'Monthly Reserve Generation'!AO77-'Stoping Schedule'!AO76*'Stoping Schedule'!AO77)/AO76,0)</f>
        <v>0</v>
      </c>
      <c r="AP77" s="3">
        <f>+IFERROR((AO76*AO77+'Monthly Reserve Generation'!AP76*'Monthly Reserve Generation'!AP77-'Stoping Schedule'!AP76*'Stoping Schedule'!AP77)/AP76,0)</f>
        <v>0</v>
      </c>
      <c r="AQ77" s="3">
        <f>+IFERROR((AP76*AP77+'Monthly Reserve Generation'!AQ76*'Monthly Reserve Generation'!AQ77-'Stoping Schedule'!AQ76*'Stoping Schedule'!AQ77)/AQ76,0)</f>
        <v>0</v>
      </c>
      <c r="AR77" s="3">
        <f>+IFERROR((AQ76*AQ77+'Monthly Reserve Generation'!AR76*'Monthly Reserve Generation'!AR77-'Stoping Schedule'!AR76*'Stoping Schedule'!AR77)/AR76,0)</f>
        <v>0</v>
      </c>
      <c r="AS77" s="3">
        <f>+IFERROR((AR76*AR77+'Monthly Reserve Generation'!AS76*'Monthly Reserve Generation'!AS77-'Stoping Schedule'!AS76*'Stoping Schedule'!AS77)/AS76,0)</f>
        <v>0</v>
      </c>
      <c r="AT77" s="3">
        <f>+IFERROR((AS76*AS77+'Monthly Reserve Generation'!AT76*'Monthly Reserve Generation'!AT77-'Stoping Schedule'!AT76*'Stoping Schedule'!AT77)/AT76,0)</f>
        <v>0</v>
      </c>
      <c r="AU77" s="3">
        <f>+IFERROR((AT76*AT77+'Monthly Reserve Generation'!AU76*'Monthly Reserve Generation'!AU77-'Stoping Schedule'!AU76*'Stoping Schedule'!AU77)/AU76,0)</f>
        <v>0</v>
      </c>
      <c r="AV77" s="3">
        <f>+IFERROR((AU76*AU77+'Monthly Reserve Generation'!AV76*'Monthly Reserve Generation'!AV77-'Stoping Schedule'!AV76*'Stoping Schedule'!AV77)/AV76,0)</f>
        <v>0</v>
      </c>
      <c r="AW77" s="3">
        <f>+IFERROR((AV76*AV77+'Monthly Reserve Generation'!AW76*'Monthly Reserve Generation'!AW77-'Stoping Schedule'!AW76*'Stoping Schedule'!AW77)/AW76,0)</f>
        <v>0</v>
      </c>
      <c r="AX77" s="3">
        <f>+IFERROR((AW76*AW77+'Monthly Reserve Generation'!AX76*'Monthly Reserve Generation'!AX77-'Stoping Schedule'!AX76*'Stoping Schedule'!AX77)/AX76,0)</f>
        <v>0</v>
      </c>
      <c r="AY77" s="3">
        <f>+IFERROR((AX76*AX77+'Monthly Reserve Generation'!AY76*'Monthly Reserve Generation'!AY77-'Stoping Schedule'!AY76*'Stoping Schedule'!AY77)/AY76,0)</f>
        <v>0</v>
      </c>
      <c r="AZ77" s="3">
        <f>+IFERROR((AY76*AY77+'Monthly Reserve Generation'!AZ76*'Monthly Reserve Generation'!AZ77-'Stoping Schedule'!AZ76*'Stoping Schedule'!AZ77)/AZ76,0)</f>
        <v>0</v>
      </c>
      <c r="BA77" s="3">
        <f>+IFERROR((AZ76*AZ77+'Monthly Reserve Generation'!BA76*'Monthly Reserve Generation'!BA77-'Stoping Schedule'!BA76*'Stoping Schedule'!BA77)/BA76,0)</f>
        <v>0</v>
      </c>
      <c r="BB77" s="3">
        <f>+IFERROR((BA76*BA77+'Monthly Reserve Generation'!BB76*'Monthly Reserve Generation'!BB77-'Stoping Schedule'!BB76*'Stoping Schedule'!BB77)/BB76,0)</f>
        <v>0</v>
      </c>
      <c r="BC77" s="3">
        <f>+IFERROR((BB76*BB77+'Monthly Reserve Generation'!BC76*'Monthly Reserve Generation'!BC77-'Stoping Schedule'!BC76*'Stoping Schedule'!BC77)/BC76,0)</f>
        <v>0</v>
      </c>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row>
    <row r="78" spans="1:123" hidden="1" outlineLevel="1" x14ac:dyDescent="0.3">
      <c r="A78" t="s">
        <v>184</v>
      </c>
      <c r="B78" t="s">
        <v>193</v>
      </c>
      <c r="C78" t="s">
        <v>3</v>
      </c>
      <c r="D78" s="3">
        <f>+'Monthly Reserve Generation'!D78-'Stoping Schedule'!D78</f>
        <v>0</v>
      </c>
      <c r="E78" s="3">
        <f>IF((D78+'Monthly Reserve Generation'!E78-'Stoping Schedule'!E78)&gt;1,(D78+'Monthly Reserve Generation'!E78-'Stoping Schedule'!E78),0)</f>
        <v>0</v>
      </c>
      <c r="F78" s="3">
        <f>IF((E78+'Monthly Reserve Generation'!F78-'Stoping Schedule'!F78)&gt;1,(E78+'Monthly Reserve Generation'!F78-'Stoping Schedule'!F78),0)</f>
        <v>0</v>
      </c>
      <c r="G78" s="3">
        <f>IF((F78+'Monthly Reserve Generation'!G78-'Stoping Schedule'!G78)&gt;1,(F78+'Monthly Reserve Generation'!G78-'Stoping Schedule'!G78),0)</f>
        <v>0</v>
      </c>
      <c r="H78" s="3">
        <f>IF((G78+'Monthly Reserve Generation'!H78-'Stoping Schedule'!H78)&gt;1,(G78+'Monthly Reserve Generation'!H78-'Stoping Schedule'!H78),0)</f>
        <v>0</v>
      </c>
      <c r="I78" s="3">
        <f>IF((H78+'Monthly Reserve Generation'!I78-'Stoping Schedule'!I78)&gt;1,(H78+'Monthly Reserve Generation'!I78-'Stoping Schedule'!I78),0)</f>
        <v>0</v>
      </c>
      <c r="J78" s="3">
        <f>IF((I78+'Monthly Reserve Generation'!J78-'Stoping Schedule'!J78)&gt;1,(I78+'Monthly Reserve Generation'!J78-'Stoping Schedule'!J78),0)</f>
        <v>0</v>
      </c>
      <c r="K78" s="3">
        <f>IF((J78+'Monthly Reserve Generation'!K78-'Stoping Schedule'!K78)&gt;1,(J78+'Monthly Reserve Generation'!K78-'Stoping Schedule'!K78),0)</f>
        <v>0</v>
      </c>
      <c r="L78" s="3">
        <f>IF((K78+'Monthly Reserve Generation'!L78-'Stoping Schedule'!L78)&gt;1,(K78+'Monthly Reserve Generation'!L78-'Stoping Schedule'!L78),0)</f>
        <v>0</v>
      </c>
      <c r="M78" s="3">
        <f>IF((L78+'Monthly Reserve Generation'!M78-'Stoping Schedule'!M78)&gt;1,(L78+'Monthly Reserve Generation'!M78-'Stoping Schedule'!M78),0)</f>
        <v>0</v>
      </c>
      <c r="N78" s="3">
        <f>IF((M78+'Monthly Reserve Generation'!N78-'Stoping Schedule'!N78)&gt;1,(M78+'Monthly Reserve Generation'!N78-'Stoping Schedule'!N78),0)</f>
        <v>0</v>
      </c>
      <c r="O78" s="3">
        <f>IF((N78+'Monthly Reserve Generation'!O78-'Stoping Schedule'!O78)&gt;1,(N78+'Monthly Reserve Generation'!O78-'Stoping Schedule'!O78),0)</f>
        <v>0</v>
      </c>
      <c r="P78" s="3">
        <f>IF((O78+'Monthly Reserve Generation'!P78-'Stoping Schedule'!P78)&gt;1,(O78+'Monthly Reserve Generation'!P78-'Stoping Schedule'!P78),0)</f>
        <v>0</v>
      </c>
      <c r="Q78" s="3">
        <f>IF((P78+'Monthly Reserve Generation'!Q78-'Stoping Schedule'!Q78)&gt;1,(P78+'Monthly Reserve Generation'!Q78-'Stoping Schedule'!Q78),0)</f>
        <v>0</v>
      </c>
      <c r="R78" s="3">
        <f>IF((Q78+'Monthly Reserve Generation'!R78-'Stoping Schedule'!R78)&gt;1,(Q78+'Monthly Reserve Generation'!R78-'Stoping Schedule'!R78),0)</f>
        <v>5386</v>
      </c>
      <c r="S78" s="3">
        <f>IF((R78+'Monthly Reserve Generation'!S78-'Stoping Schedule'!S78)&gt;1,(R78+'Monthly Reserve Generation'!S78-'Stoping Schedule'!S78),0)</f>
        <v>3439</v>
      </c>
      <c r="T78" s="3">
        <f>IF((S78+'Monthly Reserve Generation'!T78-'Stoping Schedule'!T78)&gt;1,(S78+'Monthly Reserve Generation'!T78-'Stoping Schedule'!T78),0)</f>
        <v>1417</v>
      </c>
      <c r="U78" s="3">
        <f>IF((T78+'Monthly Reserve Generation'!U78-'Stoping Schedule'!U78)&gt;1,(T78+'Monthly Reserve Generation'!U78-'Stoping Schedule'!U78),0)</f>
        <v>0</v>
      </c>
      <c r="V78" s="3">
        <f>IF((U78+'Monthly Reserve Generation'!V78-'Stoping Schedule'!V78)&gt;1,(U78+'Monthly Reserve Generation'!V78-'Stoping Schedule'!V78),0)</f>
        <v>0</v>
      </c>
      <c r="W78" s="3">
        <f>IF((V78+'Monthly Reserve Generation'!W78-'Stoping Schedule'!W78)&gt;1,(V78+'Monthly Reserve Generation'!W78-'Stoping Schedule'!W78),0)</f>
        <v>0</v>
      </c>
      <c r="X78" s="3">
        <f>IF((W78+'Monthly Reserve Generation'!X78-'Stoping Schedule'!X78)&gt;1,(W78+'Monthly Reserve Generation'!X78-'Stoping Schedule'!X78),0)</f>
        <v>0</v>
      </c>
      <c r="Y78" s="3">
        <f>IF((X78+'Monthly Reserve Generation'!Y78-'Stoping Schedule'!Y78)&gt;1,(X78+'Monthly Reserve Generation'!Y78-'Stoping Schedule'!Y78),0)</f>
        <v>0</v>
      </c>
      <c r="Z78" s="3">
        <f>IF((Y78+'Monthly Reserve Generation'!Z78-'Stoping Schedule'!Z78)&gt;1,(Y78+'Monthly Reserve Generation'!Z78-'Stoping Schedule'!Z78),0)</f>
        <v>0</v>
      </c>
      <c r="AA78" s="3">
        <f>IF((Z78+'Monthly Reserve Generation'!AA78-'Stoping Schedule'!AA78)&gt;1,(Z78+'Monthly Reserve Generation'!AA78-'Stoping Schedule'!AA78),0)</f>
        <v>0</v>
      </c>
      <c r="AB78" s="3">
        <f>IF((AA78+'Monthly Reserve Generation'!AB78-'Stoping Schedule'!AB78)&gt;1,(AA78+'Monthly Reserve Generation'!AB78-'Stoping Schedule'!AB78),0)</f>
        <v>0</v>
      </c>
      <c r="AC78" s="3">
        <f>IF((AB78+'Monthly Reserve Generation'!AC78-'Stoping Schedule'!AC78)&gt;1,(AB78+'Monthly Reserve Generation'!AC78-'Stoping Schedule'!AC78),0)</f>
        <v>0</v>
      </c>
      <c r="AD78" s="3">
        <f>IF((AC78+'Monthly Reserve Generation'!AD78-'Stoping Schedule'!AD78)&gt;1,(AC78+'Monthly Reserve Generation'!AD78-'Stoping Schedule'!AD78),0)</f>
        <v>0</v>
      </c>
      <c r="AE78" s="3">
        <f>IF((AD78+'Monthly Reserve Generation'!AE78-'Stoping Schedule'!AE78)&gt;1,(AD78+'Monthly Reserve Generation'!AE78-'Stoping Schedule'!AE78),0)</f>
        <v>0</v>
      </c>
      <c r="AF78" s="3">
        <f>IF((AE78+'Monthly Reserve Generation'!AF78-'Stoping Schedule'!AF78)&gt;1,(AE78+'Monthly Reserve Generation'!AF78-'Stoping Schedule'!AF78),0)</f>
        <v>0</v>
      </c>
      <c r="AG78" s="3">
        <f>IF((AF78+'Monthly Reserve Generation'!AG78-'Stoping Schedule'!AG78)&gt;1,(AF78+'Monthly Reserve Generation'!AG78-'Stoping Schedule'!AG78),0)</f>
        <v>0</v>
      </c>
      <c r="AH78" s="3">
        <f>IF((AG78+'Monthly Reserve Generation'!AH78-'Stoping Schedule'!AH78)&gt;1,(AG78+'Monthly Reserve Generation'!AH78-'Stoping Schedule'!AH78),0)</f>
        <v>0</v>
      </c>
      <c r="AI78" s="3">
        <f>IF((AH78+'Monthly Reserve Generation'!AI78-'Stoping Schedule'!AI78)&gt;1,(AH78+'Monthly Reserve Generation'!AI78-'Stoping Schedule'!AI78),0)</f>
        <v>0</v>
      </c>
      <c r="AJ78" s="3">
        <f>IF((AI78+'Monthly Reserve Generation'!AJ78-'Stoping Schedule'!AJ78)&gt;1,(AI78+'Monthly Reserve Generation'!AJ78-'Stoping Schedule'!AJ78),0)</f>
        <v>0</v>
      </c>
      <c r="AK78" s="3">
        <f>IF((AJ78+'Monthly Reserve Generation'!AK78-'Stoping Schedule'!AK78)&gt;1,(AJ78+'Monthly Reserve Generation'!AK78-'Stoping Schedule'!AK78),0)</f>
        <v>0</v>
      </c>
      <c r="AL78" s="3">
        <f>IF((AK78+'Monthly Reserve Generation'!AL78-'Stoping Schedule'!AL78)&gt;1,(AK78+'Monthly Reserve Generation'!AL78-'Stoping Schedule'!AL78),0)</f>
        <v>0</v>
      </c>
      <c r="AM78" s="3">
        <f>IF((AL78+'Monthly Reserve Generation'!AM78-'Stoping Schedule'!AM78)&gt;1,(AL78+'Monthly Reserve Generation'!AM78-'Stoping Schedule'!AM78),0)</f>
        <v>0</v>
      </c>
      <c r="AN78" s="3">
        <f>IF((AM78+'Monthly Reserve Generation'!AN78-'Stoping Schedule'!AN78)&gt;1,(AM78+'Monthly Reserve Generation'!AN78-'Stoping Schedule'!AN78),0)</f>
        <v>0</v>
      </c>
      <c r="AO78" s="3">
        <f>IF((AN78+'Monthly Reserve Generation'!AO78-'Stoping Schedule'!AO78)&gt;1,(AN78+'Monthly Reserve Generation'!AO78-'Stoping Schedule'!AO78),0)</f>
        <v>0</v>
      </c>
      <c r="AP78" s="3">
        <f>IF((AO78+'Monthly Reserve Generation'!AP78-'Stoping Schedule'!AP78)&gt;1,(AO78+'Monthly Reserve Generation'!AP78-'Stoping Schedule'!AP78),0)</f>
        <v>0</v>
      </c>
      <c r="AQ78" s="3">
        <f>IF((AP78+'Monthly Reserve Generation'!AQ78-'Stoping Schedule'!AQ78)&gt;1,(AP78+'Monthly Reserve Generation'!AQ78-'Stoping Schedule'!AQ78),0)</f>
        <v>0</v>
      </c>
      <c r="AR78" s="3">
        <f>IF((AQ78+'Monthly Reserve Generation'!AR78-'Stoping Schedule'!AR78)&gt;1,(AQ78+'Monthly Reserve Generation'!AR78-'Stoping Schedule'!AR78),0)</f>
        <v>0</v>
      </c>
      <c r="AS78" s="3">
        <f>IF((AR78+'Monthly Reserve Generation'!AS78-'Stoping Schedule'!AS78)&gt;1,(AR78+'Monthly Reserve Generation'!AS78-'Stoping Schedule'!AS78),0)</f>
        <v>0</v>
      </c>
      <c r="AT78" s="3">
        <f>IF((AS78+'Monthly Reserve Generation'!AT78-'Stoping Schedule'!AT78)&gt;1,(AS78+'Monthly Reserve Generation'!AT78-'Stoping Schedule'!AT78),0)</f>
        <v>0</v>
      </c>
      <c r="AU78" s="3">
        <f>IF((AT78+'Monthly Reserve Generation'!AU78-'Stoping Schedule'!AU78)&gt;1,(AT78+'Monthly Reserve Generation'!AU78-'Stoping Schedule'!AU78),0)</f>
        <v>0</v>
      </c>
      <c r="AV78" s="3">
        <f>IF((AU78+'Monthly Reserve Generation'!AV78-'Stoping Schedule'!AV78)&gt;1,(AU78+'Monthly Reserve Generation'!AV78-'Stoping Schedule'!AV78),0)</f>
        <v>0</v>
      </c>
      <c r="AW78" s="3">
        <f>IF((AV78+'Monthly Reserve Generation'!AW78-'Stoping Schedule'!AW78)&gt;1,(AV78+'Monthly Reserve Generation'!AW78-'Stoping Schedule'!AW78),0)</f>
        <v>0</v>
      </c>
      <c r="AX78" s="3">
        <f>IF((AW78+'Monthly Reserve Generation'!AX78-'Stoping Schedule'!AX78)&gt;1,(AW78+'Monthly Reserve Generation'!AX78-'Stoping Schedule'!AX78),0)</f>
        <v>0</v>
      </c>
      <c r="AY78" s="3">
        <f>IF((AX78+'Monthly Reserve Generation'!AY78-'Stoping Schedule'!AY78)&gt;1,(AX78+'Monthly Reserve Generation'!AY78-'Stoping Schedule'!AY78),0)</f>
        <v>0</v>
      </c>
      <c r="AZ78" s="3">
        <f>IF((AY78+'Monthly Reserve Generation'!AZ78-'Stoping Schedule'!AZ78)&gt;1,(AY78+'Monthly Reserve Generation'!AZ78-'Stoping Schedule'!AZ78),0)</f>
        <v>0</v>
      </c>
      <c r="BA78" s="3">
        <f>IF((AZ78+'Monthly Reserve Generation'!BA78-'Stoping Schedule'!BA78)&gt;1,(AZ78+'Monthly Reserve Generation'!BA78-'Stoping Schedule'!BA78),0)</f>
        <v>0</v>
      </c>
      <c r="BB78" s="3">
        <f>IF((BA78+'Monthly Reserve Generation'!BB78-'Stoping Schedule'!BB78)&gt;1,(BA78+'Monthly Reserve Generation'!BB78-'Stoping Schedule'!BB78),0)</f>
        <v>0</v>
      </c>
      <c r="BC78" s="3">
        <f>IF((BB78+'Monthly Reserve Generation'!BC78-'Stoping Schedule'!BC78)&gt;1,(BB78+'Monthly Reserve Generation'!BC78-'Stoping Schedule'!BC78),0)</f>
        <v>0</v>
      </c>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row>
    <row r="79" spans="1:123" hidden="1" outlineLevel="1" x14ac:dyDescent="0.3">
      <c r="A79" t="s">
        <v>184</v>
      </c>
      <c r="B79" t="s">
        <v>193</v>
      </c>
      <c r="C79" t="s">
        <v>4</v>
      </c>
      <c r="D79" s="3">
        <f>+IFERROR(('Monthly Reserve Generation'!D78*'Monthly Reserve Generation'!D79-'Stoping Schedule'!D78*'Stoping Schedule'!D79)/D78,0)</f>
        <v>0</v>
      </c>
      <c r="E79" s="3">
        <f>+IFERROR((D78*D79+'Monthly Reserve Generation'!E78*'Monthly Reserve Generation'!E79-'Stoping Schedule'!E78*'Stoping Schedule'!E79)/E78,0)</f>
        <v>0</v>
      </c>
      <c r="F79" s="3">
        <f>+IFERROR((E78*E79+'Monthly Reserve Generation'!F78*'Monthly Reserve Generation'!F79-'Stoping Schedule'!F78*'Stoping Schedule'!F79)/F78,0)</f>
        <v>0</v>
      </c>
      <c r="G79" s="3">
        <f>+IFERROR((F78*F79+'Monthly Reserve Generation'!G78*'Monthly Reserve Generation'!G79-'Stoping Schedule'!G78*'Stoping Schedule'!G79)/G78,0)</f>
        <v>0</v>
      </c>
      <c r="H79" s="3">
        <f>+IFERROR((G78*G79+'Monthly Reserve Generation'!H78*'Monthly Reserve Generation'!H79-'Stoping Schedule'!H78*'Stoping Schedule'!H79)/H78,0)</f>
        <v>0</v>
      </c>
      <c r="I79" s="3">
        <f>+IFERROR((H78*H79+'Monthly Reserve Generation'!I78*'Monthly Reserve Generation'!I79-'Stoping Schedule'!I78*'Stoping Schedule'!I79)/I78,0)</f>
        <v>0</v>
      </c>
      <c r="J79" s="3">
        <f>+IFERROR((I78*I79+'Monthly Reserve Generation'!J78*'Monthly Reserve Generation'!J79-'Stoping Schedule'!J78*'Stoping Schedule'!J79)/J78,0)</f>
        <v>0</v>
      </c>
      <c r="K79" s="3">
        <f>+IFERROR((J78*J79+'Monthly Reserve Generation'!K78*'Monthly Reserve Generation'!K79-'Stoping Schedule'!K78*'Stoping Schedule'!K79)/K78,0)</f>
        <v>0</v>
      </c>
      <c r="L79" s="3">
        <f>+IFERROR((K78*K79+'Monthly Reserve Generation'!L78*'Monthly Reserve Generation'!L79-'Stoping Schedule'!L78*'Stoping Schedule'!L79)/L78,0)</f>
        <v>0</v>
      </c>
      <c r="M79" s="3">
        <f>+IFERROR((L78*L79+'Monthly Reserve Generation'!M78*'Monthly Reserve Generation'!M79-'Stoping Schedule'!M78*'Stoping Schedule'!M79)/M78,0)</f>
        <v>0</v>
      </c>
      <c r="N79" s="3">
        <f>+IFERROR((M78*M79+'Monthly Reserve Generation'!N78*'Monthly Reserve Generation'!N79-'Stoping Schedule'!N78*'Stoping Schedule'!N79)/N78,0)</f>
        <v>0</v>
      </c>
      <c r="O79" s="3">
        <f>+IFERROR((N78*N79+'Monthly Reserve Generation'!O78*'Monthly Reserve Generation'!O79-'Stoping Schedule'!O78*'Stoping Schedule'!O79)/O78,0)</f>
        <v>0</v>
      </c>
      <c r="P79" s="3">
        <f>+IFERROR((O78*O79+'Monthly Reserve Generation'!P78*'Monthly Reserve Generation'!P79-'Stoping Schedule'!P78*'Stoping Schedule'!P79)/P78,0)</f>
        <v>0</v>
      </c>
      <c r="Q79" s="3">
        <f>+IFERROR((P78*P79+'Monthly Reserve Generation'!Q78*'Monthly Reserve Generation'!Q79-'Stoping Schedule'!Q78*'Stoping Schedule'!Q79)/Q78,0)</f>
        <v>0</v>
      </c>
      <c r="R79" s="3">
        <f>+IFERROR((Q78*Q79+'Monthly Reserve Generation'!R78*'Monthly Reserve Generation'!R79-'Stoping Schedule'!R78*'Stoping Schedule'!R79)/R78,0)</f>
        <v>3.9699999999999998</v>
      </c>
      <c r="S79" s="3">
        <f>+IFERROR((R78*R79+'Monthly Reserve Generation'!S78*'Monthly Reserve Generation'!S79-'Stoping Schedule'!S78*'Stoping Schedule'!S79)/S78,0)</f>
        <v>3.9699999999999993</v>
      </c>
      <c r="T79" s="3">
        <f>+IFERROR((S78*S79+'Monthly Reserve Generation'!T78*'Monthly Reserve Generation'!T79-'Stoping Schedule'!T78*'Stoping Schedule'!T79)/T78,0)</f>
        <v>3.9699999999999984</v>
      </c>
      <c r="U79" s="3">
        <f>+IFERROR((T78*T79+'Monthly Reserve Generation'!U78*'Monthly Reserve Generation'!U79-'Stoping Schedule'!U78*'Stoping Schedule'!U79)/U78,0)</f>
        <v>0</v>
      </c>
      <c r="V79" s="3">
        <f>+IFERROR((U78*U79+'Monthly Reserve Generation'!V78*'Monthly Reserve Generation'!V79-'Stoping Schedule'!V78*'Stoping Schedule'!V79)/V78,0)</f>
        <v>0</v>
      </c>
      <c r="W79" s="3">
        <f>+IFERROR((V78*V79+'Monthly Reserve Generation'!W78*'Monthly Reserve Generation'!W79-'Stoping Schedule'!W78*'Stoping Schedule'!W79)/W78,0)</f>
        <v>0</v>
      </c>
      <c r="X79" s="3">
        <f>+IFERROR((W78*W79+'Monthly Reserve Generation'!X78*'Monthly Reserve Generation'!X79-'Stoping Schedule'!X78*'Stoping Schedule'!X79)/X78,0)</f>
        <v>0</v>
      </c>
      <c r="Y79" s="3">
        <f>+IFERROR((X78*X79+'Monthly Reserve Generation'!Y78*'Monthly Reserve Generation'!Y79-'Stoping Schedule'!Y78*'Stoping Schedule'!Y79)/Y78,0)</f>
        <v>0</v>
      </c>
      <c r="Z79" s="3">
        <f>+IFERROR((Y78*Y79+'Monthly Reserve Generation'!Z78*'Monthly Reserve Generation'!Z79-'Stoping Schedule'!Z78*'Stoping Schedule'!Z79)/Z78,0)</f>
        <v>0</v>
      </c>
      <c r="AA79" s="3">
        <f>+IFERROR((Z78*Z79+'Monthly Reserve Generation'!AA78*'Monthly Reserve Generation'!AA79-'Stoping Schedule'!AA78*'Stoping Schedule'!AA79)/AA78,0)</f>
        <v>0</v>
      </c>
      <c r="AB79" s="3">
        <f>+IFERROR((AA78*AA79+'Monthly Reserve Generation'!AB78*'Monthly Reserve Generation'!AB79-'Stoping Schedule'!AB78*'Stoping Schedule'!AB79)/AB78,0)</f>
        <v>0</v>
      </c>
      <c r="AC79" s="3">
        <f>+IFERROR((AB78*AB79+'Monthly Reserve Generation'!AC78*'Monthly Reserve Generation'!AC79-'Stoping Schedule'!AC78*'Stoping Schedule'!AC79)/AC78,0)</f>
        <v>0</v>
      </c>
      <c r="AD79" s="3">
        <f>+IFERROR((AC78*AC79+'Monthly Reserve Generation'!AD78*'Monthly Reserve Generation'!AD79-'Stoping Schedule'!AD78*'Stoping Schedule'!AD79)/AD78,0)</f>
        <v>0</v>
      </c>
      <c r="AE79" s="3">
        <f>+IFERROR((AD78*AD79+'Monthly Reserve Generation'!AE78*'Monthly Reserve Generation'!AE79-'Stoping Schedule'!AE78*'Stoping Schedule'!AE79)/AE78,0)</f>
        <v>0</v>
      </c>
      <c r="AF79" s="3">
        <f>+IFERROR((AE78*AE79+'Monthly Reserve Generation'!AF78*'Monthly Reserve Generation'!AF79-'Stoping Schedule'!AF78*'Stoping Schedule'!AF79)/AF78,0)</f>
        <v>0</v>
      </c>
      <c r="AG79" s="3">
        <f>+IFERROR((AF78*AF79+'Monthly Reserve Generation'!AG78*'Monthly Reserve Generation'!AG79-'Stoping Schedule'!AG78*'Stoping Schedule'!AG79)/AG78,0)</f>
        <v>0</v>
      </c>
      <c r="AH79" s="3">
        <f>+IFERROR((AG78*AG79+'Monthly Reserve Generation'!AH78*'Monthly Reserve Generation'!AH79-'Stoping Schedule'!AH78*'Stoping Schedule'!AH79)/AH78,0)</f>
        <v>0</v>
      </c>
      <c r="AI79" s="3">
        <f>+IFERROR((AH78*AH79+'Monthly Reserve Generation'!AI78*'Monthly Reserve Generation'!AI79-'Stoping Schedule'!AI78*'Stoping Schedule'!AI79)/AI78,0)</f>
        <v>0</v>
      </c>
      <c r="AJ79" s="3">
        <f>+IFERROR((AI78*AI79+'Monthly Reserve Generation'!AJ78*'Monthly Reserve Generation'!AJ79-'Stoping Schedule'!AJ78*'Stoping Schedule'!AJ79)/AJ78,0)</f>
        <v>0</v>
      </c>
      <c r="AK79" s="3">
        <f>+IFERROR((AJ78*AJ79+'Monthly Reserve Generation'!AK78*'Monthly Reserve Generation'!AK79-'Stoping Schedule'!AK78*'Stoping Schedule'!AK79)/AK78,0)</f>
        <v>0</v>
      </c>
      <c r="AL79" s="3">
        <f>+IFERROR((AK78*AK79+'Monthly Reserve Generation'!AL78*'Monthly Reserve Generation'!AL79-'Stoping Schedule'!AL78*'Stoping Schedule'!AL79)/AL78,0)</f>
        <v>0</v>
      </c>
      <c r="AM79" s="3">
        <f>+IFERROR((AL78*AL79+'Monthly Reserve Generation'!AM78*'Monthly Reserve Generation'!AM79-'Stoping Schedule'!AM78*'Stoping Schedule'!AM79)/AM78,0)</f>
        <v>0</v>
      </c>
      <c r="AN79" s="3">
        <f>+IFERROR((AM78*AM79+'Monthly Reserve Generation'!AN78*'Monthly Reserve Generation'!AN79-'Stoping Schedule'!AN78*'Stoping Schedule'!AN79)/AN78,0)</f>
        <v>0</v>
      </c>
      <c r="AO79" s="3">
        <f>+IFERROR((AN78*AN79+'Monthly Reserve Generation'!AO78*'Monthly Reserve Generation'!AO79-'Stoping Schedule'!AO78*'Stoping Schedule'!AO79)/AO78,0)</f>
        <v>0</v>
      </c>
      <c r="AP79" s="3">
        <f>+IFERROR((AO78*AO79+'Monthly Reserve Generation'!AP78*'Monthly Reserve Generation'!AP79-'Stoping Schedule'!AP78*'Stoping Schedule'!AP79)/AP78,0)</f>
        <v>0</v>
      </c>
      <c r="AQ79" s="3">
        <f>+IFERROR((AP78*AP79+'Monthly Reserve Generation'!AQ78*'Monthly Reserve Generation'!AQ79-'Stoping Schedule'!AQ78*'Stoping Schedule'!AQ79)/AQ78,0)</f>
        <v>0</v>
      </c>
      <c r="AR79" s="3">
        <f>+IFERROR((AQ78*AQ79+'Monthly Reserve Generation'!AR78*'Monthly Reserve Generation'!AR79-'Stoping Schedule'!AR78*'Stoping Schedule'!AR79)/AR78,0)</f>
        <v>0</v>
      </c>
      <c r="AS79" s="3">
        <f>+IFERROR((AR78*AR79+'Monthly Reserve Generation'!AS78*'Monthly Reserve Generation'!AS79-'Stoping Schedule'!AS78*'Stoping Schedule'!AS79)/AS78,0)</f>
        <v>0</v>
      </c>
      <c r="AT79" s="3">
        <f>+IFERROR((AS78*AS79+'Monthly Reserve Generation'!AT78*'Monthly Reserve Generation'!AT79-'Stoping Schedule'!AT78*'Stoping Schedule'!AT79)/AT78,0)</f>
        <v>0</v>
      </c>
      <c r="AU79" s="3">
        <f>+IFERROR((AT78*AT79+'Monthly Reserve Generation'!AU78*'Monthly Reserve Generation'!AU79-'Stoping Schedule'!AU78*'Stoping Schedule'!AU79)/AU78,0)</f>
        <v>0</v>
      </c>
      <c r="AV79" s="3">
        <f>+IFERROR((AU78*AU79+'Monthly Reserve Generation'!AV78*'Monthly Reserve Generation'!AV79-'Stoping Schedule'!AV78*'Stoping Schedule'!AV79)/AV78,0)</f>
        <v>0</v>
      </c>
      <c r="AW79" s="3">
        <f>+IFERROR((AV78*AV79+'Monthly Reserve Generation'!AW78*'Monthly Reserve Generation'!AW79-'Stoping Schedule'!AW78*'Stoping Schedule'!AW79)/AW78,0)</f>
        <v>0</v>
      </c>
      <c r="AX79" s="3">
        <f>+IFERROR((AW78*AW79+'Monthly Reserve Generation'!AX78*'Monthly Reserve Generation'!AX79-'Stoping Schedule'!AX78*'Stoping Schedule'!AX79)/AX78,0)</f>
        <v>0</v>
      </c>
      <c r="AY79" s="3">
        <f>+IFERROR((AX78*AX79+'Monthly Reserve Generation'!AY78*'Monthly Reserve Generation'!AY79-'Stoping Schedule'!AY78*'Stoping Schedule'!AY79)/AY78,0)</f>
        <v>0</v>
      </c>
      <c r="AZ79" s="3">
        <f>+IFERROR((AY78*AY79+'Monthly Reserve Generation'!AZ78*'Monthly Reserve Generation'!AZ79-'Stoping Schedule'!AZ78*'Stoping Schedule'!AZ79)/AZ78,0)</f>
        <v>0</v>
      </c>
      <c r="BA79" s="3">
        <f>+IFERROR((AZ78*AZ79+'Monthly Reserve Generation'!BA78*'Monthly Reserve Generation'!BA79-'Stoping Schedule'!BA78*'Stoping Schedule'!BA79)/BA78,0)</f>
        <v>0</v>
      </c>
      <c r="BB79" s="3">
        <f>+IFERROR((BA78*BA79+'Monthly Reserve Generation'!BB78*'Monthly Reserve Generation'!BB79-'Stoping Schedule'!BB78*'Stoping Schedule'!BB79)/BB78,0)</f>
        <v>0</v>
      </c>
      <c r="BC79" s="3">
        <f>+IFERROR((BB78*BB79+'Monthly Reserve Generation'!BC78*'Monthly Reserve Generation'!BC79-'Stoping Schedule'!BC78*'Stoping Schedule'!BC79)/BC78,0)</f>
        <v>0</v>
      </c>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row>
    <row r="80" spans="1:123" hidden="1" outlineLevel="1" x14ac:dyDescent="0.3">
      <c r="A80" t="s">
        <v>184</v>
      </c>
      <c r="B80" t="s">
        <v>194</v>
      </c>
      <c r="C80" t="s">
        <v>3</v>
      </c>
      <c r="D80" s="3">
        <f>+'Monthly Reserve Generation'!D80-'Stoping Schedule'!D80</f>
        <v>0</v>
      </c>
      <c r="E80" s="3">
        <f>IF((D80+'Monthly Reserve Generation'!E80-'Stoping Schedule'!E80)&gt;1,(D80+'Monthly Reserve Generation'!E80-'Stoping Schedule'!E80),0)</f>
        <v>0</v>
      </c>
      <c r="F80" s="3">
        <f>IF((E80+'Monthly Reserve Generation'!F80-'Stoping Schedule'!F80)&gt;1,(E80+'Monthly Reserve Generation'!F80-'Stoping Schedule'!F80),0)</f>
        <v>0</v>
      </c>
      <c r="G80" s="3">
        <f>IF((F80+'Monthly Reserve Generation'!G80-'Stoping Schedule'!G80)&gt;1,(F80+'Monthly Reserve Generation'!G80-'Stoping Schedule'!G80),0)</f>
        <v>0</v>
      </c>
      <c r="H80" s="3">
        <f>IF((G80+'Monthly Reserve Generation'!H80-'Stoping Schedule'!H80)&gt;1,(G80+'Monthly Reserve Generation'!H80-'Stoping Schedule'!H80),0)</f>
        <v>0</v>
      </c>
      <c r="I80" s="3">
        <f>IF((H80+'Monthly Reserve Generation'!I80-'Stoping Schedule'!I80)&gt;1,(H80+'Monthly Reserve Generation'!I80-'Stoping Schedule'!I80),0)</f>
        <v>2036</v>
      </c>
      <c r="J80" s="3">
        <f>IF((I80+'Monthly Reserve Generation'!J80-'Stoping Schedule'!J80)&gt;1,(I80+'Monthly Reserve Generation'!J80-'Stoping Schedule'!J80),0)</f>
        <v>351</v>
      </c>
      <c r="K80" s="3">
        <f>IF((J80+'Monthly Reserve Generation'!K80-'Stoping Schedule'!K80)&gt;1,(J80+'Monthly Reserve Generation'!K80-'Stoping Schedule'!K80),0)</f>
        <v>0</v>
      </c>
      <c r="L80" s="3">
        <f>IF((K80+'Monthly Reserve Generation'!L80-'Stoping Schedule'!L80)&gt;1,(K80+'Monthly Reserve Generation'!L80-'Stoping Schedule'!L80),0)</f>
        <v>0</v>
      </c>
      <c r="M80" s="3">
        <f>IF((L80+'Monthly Reserve Generation'!M80-'Stoping Schedule'!M80)&gt;1,(L80+'Monthly Reserve Generation'!M80-'Stoping Schedule'!M80),0)</f>
        <v>0</v>
      </c>
      <c r="N80" s="3">
        <f>IF((M80+'Monthly Reserve Generation'!N80-'Stoping Schedule'!N80)&gt;1,(M80+'Monthly Reserve Generation'!N80-'Stoping Schedule'!N80),0)</f>
        <v>0</v>
      </c>
      <c r="O80" s="3">
        <f>IF((N80+'Monthly Reserve Generation'!O80-'Stoping Schedule'!O80)&gt;1,(N80+'Monthly Reserve Generation'!O80-'Stoping Schedule'!O80),0)</f>
        <v>0</v>
      </c>
      <c r="P80" s="3">
        <f>IF((O80+'Monthly Reserve Generation'!P80-'Stoping Schedule'!P80)&gt;1,(O80+'Monthly Reserve Generation'!P80-'Stoping Schedule'!P80),0)</f>
        <v>0</v>
      </c>
      <c r="Q80" s="3">
        <f>IF((P80+'Monthly Reserve Generation'!Q80-'Stoping Schedule'!Q80)&gt;1,(P80+'Monthly Reserve Generation'!Q80-'Stoping Schedule'!Q80),0)</f>
        <v>0</v>
      </c>
      <c r="R80" s="3">
        <f>IF((Q80+'Monthly Reserve Generation'!R80-'Stoping Schedule'!R80)&gt;1,(Q80+'Monthly Reserve Generation'!R80-'Stoping Schedule'!R80),0)</f>
        <v>0</v>
      </c>
      <c r="S80" s="3">
        <f>IF((R80+'Monthly Reserve Generation'!S80-'Stoping Schedule'!S80)&gt;1,(R80+'Monthly Reserve Generation'!S80-'Stoping Schedule'!S80),0)</f>
        <v>0</v>
      </c>
      <c r="T80" s="3">
        <f>IF((S80+'Monthly Reserve Generation'!T80-'Stoping Schedule'!T80)&gt;1,(S80+'Monthly Reserve Generation'!T80-'Stoping Schedule'!T80),0)</f>
        <v>0</v>
      </c>
      <c r="U80" s="3">
        <f>IF((T80+'Monthly Reserve Generation'!U80-'Stoping Schedule'!U80)&gt;1,(T80+'Monthly Reserve Generation'!U80-'Stoping Schedule'!U80),0)</f>
        <v>0</v>
      </c>
      <c r="V80" s="3">
        <f>IF((U80+'Monthly Reserve Generation'!V80-'Stoping Schedule'!V80)&gt;1,(U80+'Monthly Reserve Generation'!V80-'Stoping Schedule'!V80),0)</f>
        <v>0</v>
      </c>
      <c r="W80" s="3">
        <f>IF((V80+'Monthly Reserve Generation'!W80-'Stoping Schedule'!W80)&gt;1,(V80+'Monthly Reserve Generation'!W80-'Stoping Schedule'!W80),0)</f>
        <v>0</v>
      </c>
      <c r="X80" s="3">
        <f>IF((W80+'Monthly Reserve Generation'!X80-'Stoping Schedule'!X80)&gt;1,(W80+'Monthly Reserve Generation'!X80-'Stoping Schedule'!X80),0)</f>
        <v>0</v>
      </c>
      <c r="Y80" s="3">
        <f>IF((X80+'Monthly Reserve Generation'!Y80-'Stoping Schedule'!Y80)&gt;1,(X80+'Monthly Reserve Generation'!Y80-'Stoping Schedule'!Y80),0)</f>
        <v>0</v>
      </c>
      <c r="Z80" s="3">
        <f>IF((Y80+'Monthly Reserve Generation'!Z80-'Stoping Schedule'!Z80)&gt;1,(Y80+'Monthly Reserve Generation'!Z80-'Stoping Schedule'!Z80),0)</f>
        <v>0</v>
      </c>
      <c r="AA80" s="3">
        <f>IF((Z80+'Monthly Reserve Generation'!AA80-'Stoping Schedule'!AA80)&gt;1,(Z80+'Monthly Reserve Generation'!AA80-'Stoping Schedule'!AA80),0)</f>
        <v>0</v>
      </c>
      <c r="AB80" s="3">
        <f>IF((AA80+'Monthly Reserve Generation'!AB80-'Stoping Schedule'!AB80)&gt;1,(AA80+'Monthly Reserve Generation'!AB80-'Stoping Schedule'!AB80),0)</f>
        <v>0</v>
      </c>
      <c r="AC80" s="3">
        <f>IF((AB80+'Monthly Reserve Generation'!AC80-'Stoping Schedule'!AC80)&gt;1,(AB80+'Monthly Reserve Generation'!AC80-'Stoping Schedule'!AC80),0)</f>
        <v>0</v>
      </c>
      <c r="AD80" s="3">
        <f>IF((AC80+'Monthly Reserve Generation'!AD80-'Stoping Schedule'!AD80)&gt;1,(AC80+'Monthly Reserve Generation'!AD80-'Stoping Schedule'!AD80),0)</f>
        <v>0</v>
      </c>
      <c r="AE80" s="3">
        <f>IF((AD80+'Monthly Reserve Generation'!AE80-'Stoping Schedule'!AE80)&gt;1,(AD80+'Monthly Reserve Generation'!AE80-'Stoping Schedule'!AE80),0)</f>
        <v>0</v>
      </c>
      <c r="AF80" s="3">
        <f>IF((AE80+'Monthly Reserve Generation'!AF80-'Stoping Schedule'!AF80)&gt;1,(AE80+'Monthly Reserve Generation'!AF80-'Stoping Schedule'!AF80),0)</f>
        <v>0</v>
      </c>
      <c r="AG80" s="3">
        <f>IF((AF80+'Monthly Reserve Generation'!AG80-'Stoping Schedule'!AG80)&gt;1,(AF80+'Monthly Reserve Generation'!AG80-'Stoping Schedule'!AG80),0)</f>
        <v>0</v>
      </c>
      <c r="AH80" s="3">
        <f>IF((AG80+'Monthly Reserve Generation'!AH80-'Stoping Schedule'!AH80)&gt;1,(AG80+'Monthly Reserve Generation'!AH80-'Stoping Schedule'!AH80),0)</f>
        <v>0</v>
      </c>
      <c r="AI80" s="3">
        <f>IF((AH80+'Monthly Reserve Generation'!AI80-'Stoping Schedule'!AI80)&gt;1,(AH80+'Monthly Reserve Generation'!AI80-'Stoping Schedule'!AI80),0)</f>
        <v>0</v>
      </c>
      <c r="AJ80" s="3">
        <f>IF((AI80+'Monthly Reserve Generation'!AJ80-'Stoping Schedule'!AJ80)&gt;1,(AI80+'Monthly Reserve Generation'!AJ80-'Stoping Schedule'!AJ80),0)</f>
        <v>0</v>
      </c>
      <c r="AK80" s="3">
        <f>IF((AJ80+'Monthly Reserve Generation'!AK80-'Stoping Schedule'!AK80)&gt;1,(AJ80+'Monthly Reserve Generation'!AK80-'Stoping Schedule'!AK80),0)</f>
        <v>0</v>
      </c>
      <c r="AL80" s="3">
        <f>IF((AK80+'Monthly Reserve Generation'!AL80-'Stoping Schedule'!AL80)&gt;1,(AK80+'Monthly Reserve Generation'!AL80-'Stoping Schedule'!AL80),0)</f>
        <v>0</v>
      </c>
      <c r="AM80" s="3">
        <f>IF((AL80+'Monthly Reserve Generation'!AM80-'Stoping Schedule'!AM80)&gt;1,(AL80+'Monthly Reserve Generation'!AM80-'Stoping Schedule'!AM80),0)</f>
        <v>0</v>
      </c>
      <c r="AN80" s="3">
        <f>IF((AM80+'Monthly Reserve Generation'!AN80-'Stoping Schedule'!AN80)&gt;1,(AM80+'Monthly Reserve Generation'!AN80-'Stoping Schedule'!AN80),0)</f>
        <v>0</v>
      </c>
      <c r="AO80" s="3">
        <f>IF((AN80+'Monthly Reserve Generation'!AO80-'Stoping Schedule'!AO80)&gt;1,(AN80+'Monthly Reserve Generation'!AO80-'Stoping Schedule'!AO80),0)</f>
        <v>0</v>
      </c>
      <c r="AP80" s="3">
        <f>IF((AO80+'Monthly Reserve Generation'!AP80-'Stoping Schedule'!AP80)&gt;1,(AO80+'Monthly Reserve Generation'!AP80-'Stoping Schedule'!AP80),0)</f>
        <v>0</v>
      </c>
      <c r="AQ80" s="3">
        <f>IF((AP80+'Monthly Reserve Generation'!AQ80-'Stoping Schedule'!AQ80)&gt;1,(AP80+'Monthly Reserve Generation'!AQ80-'Stoping Schedule'!AQ80),0)</f>
        <v>0</v>
      </c>
      <c r="AR80" s="3">
        <f>IF((AQ80+'Monthly Reserve Generation'!AR80-'Stoping Schedule'!AR80)&gt;1,(AQ80+'Monthly Reserve Generation'!AR80-'Stoping Schedule'!AR80),0)</f>
        <v>0</v>
      </c>
      <c r="AS80" s="3">
        <f>IF((AR80+'Monthly Reserve Generation'!AS80-'Stoping Schedule'!AS80)&gt;1,(AR80+'Monthly Reserve Generation'!AS80-'Stoping Schedule'!AS80),0)</f>
        <v>0</v>
      </c>
      <c r="AT80" s="3">
        <f>IF((AS80+'Monthly Reserve Generation'!AT80-'Stoping Schedule'!AT80)&gt;1,(AS80+'Monthly Reserve Generation'!AT80-'Stoping Schedule'!AT80),0)</f>
        <v>0</v>
      </c>
      <c r="AU80" s="3">
        <f>IF((AT80+'Monthly Reserve Generation'!AU80-'Stoping Schedule'!AU80)&gt;1,(AT80+'Monthly Reserve Generation'!AU80-'Stoping Schedule'!AU80),0)</f>
        <v>0</v>
      </c>
      <c r="AV80" s="3">
        <f>IF((AU80+'Monthly Reserve Generation'!AV80-'Stoping Schedule'!AV80)&gt;1,(AU80+'Monthly Reserve Generation'!AV80-'Stoping Schedule'!AV80),0)</f>
        <v>0</v>
      </c>
      <c r="AW80" s="3">
        <f>IF((AV80+'Monthly Reserve Generation'!AW80-'Stoping Schedule'!AW80)&gt;1,(AV80+'Monthly Reserve Generation'!AW80-'Stoping Schedule'!AW80),0)</f>
        <v>0</v>
      </c>
      <c r="AX80" s="3">
        <f>IF((AW80+'Monthly Reserve Generation'!AX80-'Stoping Schedule'!AX80)&gt;1,(AW80+'Monthly Reserve Generation'!AX80-'Stoping Schedule'!AX80),0)</f>
        <v>0</v>
      </c>
      <c r="AY80" s="3">
        <f>IF((AX80+'Monthly Reserve Generation'!AY80-'Stoping Schedule'!AY80)&gt;1,(AX80+'Monthly Reserve Generation'!AY80-'Stoping Schedule'!AY80),0)</f>
        <v>0</v>
      </c>
      <c r="AZ80" s="3">
        <f>IF((AY80+'Monthly Reserve Generation'!AZ80-'Stoping Schedule'!AZ80)&gt;1,(AY80+'Monthly Reserve Generation'!AZ80-'Stoping Schedule'!AZ80),0)</f>
        <v>0</v>
      </c>
      <c r="BA80" s="3">
        <f>IF((AZ80+'Monthly Reserve Generation'!BA80-'Stoping Schedule'!BA80)&gt;1,(AZ80+'Monthly Reserve Generation'!BA80-'Stoping Schedule'!BA80),0)</f>
        <v>0</v>
      </c>
      <c r="BB80" s="3">
        <f>IF((BA80+'Monthly Reserve Generation'!BB80-'Stoping Schedule'!BB80)&gt;1,(BA80+'Monthly Reserve Generation'!BB80-'Stoping Schedule'!BB80),0)</f>
        <v>0</v>
      </c>
      <c r="BC80" s="3">
        <f>IF((BB80+'Monthly Reserve Generation'!BC80-'Stoping Schedule'!BC80)&gt;1,(BB80+'Monthly Reserve Generation'!BC80-'Stoping Schedule'!BC80),0)</f>
        <v>0</v>
      </c>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row>
    <row r="81" spans="1:123" hidden="1" outlineLevel="1" x14ac:dyDescent="0.3">
      <c r="A81" t="s">
        <v>184</v>
      </c>
      <c r="B81" t="s">
        <v>194</v>
      </c>
      <c r="C81" t="s">
        <v>4</v>
      </c>
      <c r="D81" s="3">
        <f>+IFERROR(('Monthly Reserve Generation'!D80*'Monthly Reserve Generation'!D81-'Stoping Schedule'!D80*'Stoping Schedule'!D81)/D80,0)</f>
        <v>0</v>
      </c>
      <c r="E81" s="3">
        <f>+IFERROR((D80*D81+'Monthly Reserve Generation'!E80*'Monthly Reserve Generation'!E81-'Stoping Schedule'!E80*'Stoping Schedule'!E81)/E80,0)</f>
        <v>0</v>
      </c>
      <c r="F81" s="3">
        <f>+IFERROR((E80*E81+'Monthly Reserve Generation'!F80*'Monthly Reserve Generation'!F81-'Stoping Schedule'!F80*'Stoping Schedule'!F81)/F80,0)</f>
        <v>0</v>
      </c>
      <c r="G81" s="3">
        <f>+IFERROR((F80*F81+'Monthly Reserve Generation'!G80*'Monthly Reserve Generation'!G81-'Stoping Schedule'!G80*'Stoping Schedule'!G81)/G80,0)</f>
        <v>0</v>
      </c>
      <c r="H81" s="3">
        <f>+IFERROR((G80*G81+'Monthly Reserve Generation'!H80*'Monthly Reserve Generation'!H81-'Stoping Schedule'!H80*'Stoping Schedule'!H81)/H80,0)</f>
        <v>0</v>
      </c>
      <c r="I81" s="3">
        <f>+IFERROR((H80*H81+'Monthly Reserve Generation'!I80*'Monthly Reserve Generation'!I81-'Stoping Schedule'!I80*'Stoping Schedule'!I81)/I80,0)</f>
        <v>1.82</v>
      </c>
      <c r="J81" s="3">
        <f>+IFERROR((I80*I81+'Monthly Reserve Generation'!J80*'Monthly Reserve Generation'!J81-'Stoping Schedule'!J80*'Stoping Schedule'!J81)/J80,0)</f>
        <v>1.8199999999999992</v>
      </c>
      <c r="K81" s="3">
        <f>+IFERROR((J80*J81+'Monthly Reserve Generation'!K80*'Monthly Reserve Generation'!K81-'Stoping Schedule'!K80*'Stoping Schedule'!K81)/K80,0)</f>
        <v>0</v>
      </c>
      <c r="L81" s="3">
        <f>+IFERROR((K80*K81+'Monthly Reserve Generation'!L80*'Monthly Reserve Generation'!L81-'Stoping Schedule'!L80*'Stoping Schedule'!L81)/L80,0)</f>
        <v>0</v>
      </c>
      <c r="M81" s="3">
        <f>+IFERROR((L80*L81+'Monthly Reserve Generation'!M80*'Monthly Reserve Generation'!M81-'Stoping Schedule'!M80*'Stoping Schedule'!M81)/M80,0)</f>
        <v>0</v>
      </c>
      <c r="N81" s="3">
        <f>+IFERROR((M80*M81+'Monthly Reserve Generation'!N80*'Monthly Reserve Generation'!N81-'Stoping Schedule'!N80*'Stoping Schedule'!N81)/N80,0)</f>
        <v>0</v>
      </c>
      <c r="O81" s="3">
        <f>+IFERROR((N80*N81+'Monthly Reserve Generation'!O80*'Monthly Reserve Generation'!O81-'Stoping Schedule'!O80*'Stoping Schedule'!O81)/O80,0)</f>
        <v>0</v>
      </c>
      <c r="P81" s="3">
        <f>+IFERROR((O80*O81+'Monthly Reserve Generation'!P80*'Monthly Reserve Generation'!P81-'Stoping Schedule'!P80*'Stoping Schedule'!P81)/P80,0)</f>
        <v>0</v>
      </c>
      <c r="Q81" s="3">
        <f>+IFERROR((P80*P81+'Monthly Reserve Generation'!Q80*'Monthly Reserve Generation'!Q81-'Stoping Schedule'!Q80*'Stoping Schedule'!Q81)/Q80,0)</f>
        <v>0</v>
      </c>
      <c r="R81" s="3">
        <f>+IFERROR((Q80*Q81+'Monthly Reserve Generation'!R80*'Monthly Reserve Generation'!R81-'Stoping Schedule'!R80*'Stoping Schedule'!R81)/R80,0)</f>
        <v>0</v>
      </c>
      <c r="S81" s="3">
        <f>+IFERROR((R80*R81+'Monthly Reserve Generation'!S80*'Monthly Reserve Generation'!S81-'Stoping Schedule'!S80*'Stoping Schedule'!S81)/S80,0)</f>
        <v>0</v>
      </c>
      <c r="T81" s="3">
        <f>+IFERROR((S80*S81+'Monthly Reserve Generation'!T80*'Monthly Reserve Generation'!T81-'Stoping Schedule'!T80*'Stoping Schedule'!T81)/T80,0)</f>
        <v>0</v>
      </c>
      <c r="U81" s="3">
        <f>+IFERROR((T80*T81+'Monthly Reserve Generation'!U80*'Monthly Reserve Generation'!U81-'Stoping Schedule'!U80*'Stoping Schedule'!U81)/U80,0)</f>
        <v>0</v>
      </c>
      <c r="V81" s="3">
        <f>+IFERROR((U80*U81+'Monthly Reserve Generation'!V80*'Monthly Reserve Generation'!V81-'Stoping Schedule'!V80*'Stoping Schedule'!V81)/V80,0)</f>
        <v>0</v>
      </c>
      <c r="W81" s="3">
        <f>+IFERROR((V80*V81+'Monthly Reserve Generation'!W80*'Monthly Reserve Generation'!W81-'Stoping Schedule'!W80*'Stoping Schedule'!W81)/W80,0)</f>
        <v>0</v>
      </c>
      <c r="X81" s="3">
        <f>+IFERROR((W80*W81+'Monthly Reserve Generation'!X80*'Monthly Reserve Generation'!X81-'Stoping Schedule'!X80*'Stoping Schedule'!X81)/X80,0)</f>
        <v>0</v>
      </c>
      <c r="Y81" s="3">
        <f>+IFERROR((X80*X81+'Monthly Reserve Generation'!Y80*'Monthly Reserve Generation'!Y81-'Stoping Schedule'!Y80*'Stoping Schedule'!Y81)/Y80,0)</f>
        <v>0</v>
      </c>
      <c r="Z81" s="3">
        <f>+IFERROR((Y80*Y81+'Monthly Reserve Generation'!Z80*'Monthly Reserve Generation'!Z81-'Stoping Schedule'!Z80*'Stoping Schedule'!Z81)/Z80,0)</f>
        <v>0</v>
      </c>
      <c r="AA81" s="3">
        <f>+IFERROR((Z80*Z81+'Monthly Reserve Generation'!AA80*'Monthly Reserve Generation'!AA81-'Stoping Schedule'!AA80*'Stoping Schedule'!AA81)/AA80,0)</f>
        <v>0</v>
      </c>
      <c r="AB81" s="3">
        <f>+IFERROR((AA80*AA81+'Monthly Reserve Generation'!AB80*'Monthly Reserve Generation'!AB81-'Stoping Schedule'!AB80*'Stoping Schedule'!AB81)/AB80,0)</f>
        <v>0</v>
      </c>
      <c r="AC81" s="3">
        <f>+IFERROR((AB80*AB81+'Monthly Reserve Generation'!AC80*'Monthly Reserve Generation'!AC81-'Stoping Schedule'!AC80*'Stoping Schedule'!AC81)/AC80,0)</f>
        <v>0</v>
      </c>
      <c r="AD81" s="3">
        <f>+IFERROR((AC80*AC81+'Monthly Reserve Generation'!AD80*'Monthly Reserve Generation'!AD81-'Stoping Schedule'!AD80*'Stoping Schedule'!AD81)/AD80,0)</f>
        <v>0</v>
      </c>
      <c r="AE81" s="3">
        <f>+IFERROR((AD80*AD81+'Monthly Reserve Generation'!AE80*'Monthly Reserve Generation'!AE81-'Stoping Schedule'!AE80*'Stoping Schedule'!AE81)/AE80,0)</f>
        <v>0</v>
      </c>
      <c r="AF81" s="3">
        <f>+IFERROR((AE80*AE81+'Monthly Reserve Generation'!AF80*'Monthly Reserve Generation'!AF81-'Stoping Schedule'!AF80*'Stoping Schedule'!AF81)/AF80,0)</f>
        <v>0</v>
      </c>
      <c r="AG81" s="3">
        <f>+IFERROR((AF80*AF81+'Monthly Reserve Generation'!AG80*'Monthly Reserve Generation'!AG81-'Stoping Schedule'!AG80*'Stoping Schedule'!AG81)/AG80,0)</f>
        <v>0</v>
      </c>
      <c r="AH81" s="3">
        <f>+IFERROR((AG80*AG81+'Monthly Reserve Generation'!AH80*'Monthly Reserve Generation'!AH81-'Stoping Schedule'!AH80*'Stoping Schedule'!AH81)/AH80,0)</f>
        <v>0</v>
      </c>
      <c r="AI81" s="3">
        <f>+IFERROR((AH80*AH81+'Monthly Reserve Generation'!AI80*'Monthly Reserve Generation'!AI81-'Stoping Schedule'!AI80*'Stoping Schedule'!AI81)/AI80,0)</f>
        <v>0</v>
      </c>
      <c r="AJ81" s="3">
        <f>+IFERROR((AI80*AI81+'Monthly Reserve Generation'!AJ80*'Monthly Reserve Generation'!AJ81-'Stoping Schedule'!AJ80*'Stoping Schedule'!AJ81)/AJ80,0)</f>
        <v>0</v>
      </c>
      <c r="AK81" s="3">
        <f>+IFERROR((AJ80*AJ81+'Monthly Reserve Generation'!AK80*'Monthly Reserve Generation'!AK81-'Stoping Schedule'!AK80*'Stoping Schedule'!AK81)/AK80,0)</f>
        <v>0</v>
      </c>
      <c r="AL81" s="3">
        <f>+IFERROR((AK80*AK81+'Monthly Reserve Generation'!AL80*'Monthly Reserve Generation'!AL81-'Stoping Schedule'!AL80*'Stoping Schedule'!AL81)/AL80,0)</f>
        <v>0</v>
      </c>
      <c r="AM81" s="3">
        <f>+IFERROR((AL80*AL81+'Monthly Reserve Generation'!AM80*'Monthly Reserve Generation'!AM81-'Stoping Schedule'!AM80*'Stoping Schedule'!AM81)/AM80,0)</f>
        <v>0</v>
      </c>
      <c r="AN81" s="3">
        <f>+IFERROR((AM80*AM81+'Monthly Reserve Generation'!AN80*'Monthly Reserve Generation'!AN81-'Stoping Schedule'!AN80*'Stoping Schedule'!AN81)/AN80,0)</f>
        <v>0</v>
      </c>
      <c r="AO81" s="3">
        <f>+IFERROR((AN80*AN81+'Monthly Reserve Generation'!AO80*'Monthly Reserve Generation'!AO81-'Stoping Schedule'!AO80*'Stoping Schedule'!AO81)/AO80,0)</f>
        <v>0</v>
      </c>
      <c r="AP81" s="3">
        <f>+IFERROR((AO80*AO81+'Monthly Reserve Generation'!AP80*'Monthly Reserve Generation'!AP81-'Stoping Schedule'!AP80*'Stoping Schedule'!AP81)/AP80,0)</f>
        <v>0</v>
      </c>
      <c r="AQ81" s="3">
        <f>+IFERROR((AP80*AP81+'Monthly Reserve Generation'!AQ80*'Monthly Reserve Generation'!AQ81-'Stoping Schedule'!AQ80*'Stoping Schedule'!AQ81)/AQ80,0)</f>
        <v>0</v>
      </c>
      <c r="AR81" s="3">
        <f>+IFERROR((AQ80*AQ81+'Monthly Reserve Generation'!AR80*'Monthly Reserve Generation'!AR81-'Stoping Schedule'!AR80*'Stoping Schedule'!AR81)/AR80,0)</f>
        <v>0</v>
      </c>
      <c r="AS81" s="3">
        <f>+IFERROR((AR80*AR81+'Monthly Reserve Generation'!AS80*'Monthly Reserve Generation'!AS81-'Stoping Schedule'!AS80*'Stoping Schedule'!AS81)/AS80,0)</f>
        <v>0</v>
      </c>
      <c r="AT81" s="3">
        <f>+IFERROR((AS80*AS81+'Monthly Reserve Generation'!AT80*'Monthly Reserve Generation'!AT81-'Stoping Schedule'!AT80*'Stoping Schedule'!AT81)/AT80,0)</f>
        <v>0</v>
      </c>
      <c r="AU81" s="3">
        <f>+IFERROR((AT80*AT81+'Monthly Reserve Generation'!AU80*'Monthly Reserve Generation'!AU81-'Stoping Schedule'!AU80*'Stoping Schedule'!AU81)/AU80,0)</f>
        <v>0</v>
      </c>
      <c r="AV81" s="3">
        <f>+IFERROR((AU80*AU81+'Monthly Reserve Generation'!AV80*'Monthly Reserve Generation'!AV81-'Stoping Schedule'!AV80*'Stoping Schedule'!AV81)/AV80,0)</f>
        <v>0</v>
      </c>
      <c r="AW81" s="3">
        <f>+IFERROR((AV80*AV81+'Monthly Reserve Generation'!AW80*'Monthly Reserve Generation'!AW81-'Stoping Schedule'!AW80*'Stoping Schedule'!AW81)/AW80,0)</f>
        <v>0</v>
      </c>
      <c r="AX81" s="3">
        <f>+IFERROR((AW80*AW81+'Monthly Reserve Generation'!AX80*'Monthly Reserve Generation'!AX81-'Stoping Schedule'!AX80*'Stoping Schedule'!AX81)/AX80,0)</f>
        <v>0</v>
      </c>
      <c r="AY81" s="3">
        <f>+IFERROR((AX80*AX81+'Monthly Reserve Generation'!AY80*'Monthly Reserve Generation'!AY81-'Stoping Schedule'!AY80*'Stoping Schedule'!AY81)/AY80,0)</f>
        <v>0</v>
      </c>
      <c r="AZ81" s="3">
        <f>+IFERROR((AY80*AY81+'Monthly Reserve Generation'!AZ80*'Monthly Reserve Generation'!AZ81-'Stoping Schedule'!AZ80*'Stoping Schedule'!AZ81)/AZ80,0)</f>
        <v>0</v>
      </c>
      <c r="BA81" s="3">
        <f>+IFERROR((AZ80*AZ81+'Monthly Reserve Generation'!BA80*'Monthly Reserve Generation'!BA81-'Stoping Schedule'!BA80*'Stoping Schedule'!BA81)/BA80,0)</f>
        <v>0</v>
      </c>
      <c r="BB81" s="3">
        <f>+IFERROR((BA80*BA81+'Monthly Reserve Generation'!BB80*'Monthly Reserve Generation'!BB81-'Stoping Schedule'!BB80*'Stoping Schedule'!BB81)/BB80,0)</f>
        <v>0</v>
      </c>
      <c r="BC81" s="3">
        <f>+IFERROR((BB80*BB81+'Monthly Reserve Generation'!BC80*'Monthly Reserve Generation'!BC81-'Stoping Schedule'!BC80*'Stoping Schedule'!BC81)/BC80,0)</f>
        <v>0</v>
      </c>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row>
    <row r="82" spans="1:123" hidden="1" outlineLevel="1" x14ac:dyDescent="0.3">
      <c r="A82" t="s">
        <v>184</v>
      </c>
      <c r="B82" t="s">
        <v>195</v>
      </c>
      <c r="C82" t="s">
        <v>3</v>
      </c>
      <c r="D82" s="3">
        <f>+'Monthly Reserve Generation'!D82-'Stoping Schedule'!D82</f>
        <v>0</v>
      </c>
      <c r="E82" s="3">
        <f>IF((D82+'Monthly Reserve Generation'!E82-'Stoping Schedule'!E82)&gt;1,(D82+'Monthly Reserve Generation'!E82-'Stoping Schedule'!E82),0)</f>
        <v>0</v>
      </c>
      <c r="F82" s="3">
        <f>IF((E82+'Monthly Reserve Generation'!F82-'Stoping Schedule'!F82)&gt;1,(E82+'Monthly Reserve Generation'!F82-'Stoping Schedule'!F82),0)</f>
        <v>0</v>
      </c>
      <c r="G82" s="3">
        <f>IF((F82+'Monthly Reserve Generation'!G82-'Stoping Schedule'!G82)&gt;1,(F82+'Monthly Reserve Generation'!G82-'Stoping Schedule'!G82),0)</f>
        <v>0</v>
      </c>
      <c r="H82" s="3">
        <f>IF((G82+'Monthly Reserve Generation'!H82-'Stoping Schedule'!H82)&gt;1,(G82+'Monthly Reserve Generation'!H82-'Stoping Schedule'!H82),0)</f>
        <v>0</v>
      </c>
      <c r="I82" s="3">
        <f>IF((H82+'Monthly Reserve Generation'!I82-'Stoping Schedule'!I82)&gt;1,(H82+'Monthly Reserve Generation'!I82-'Stoping Schedule'!I82),0)</f>
        <v>113</v>
      </c>
      <c r="J82" s="3">
        <f>IF((I82+'Monthly Reserve Generation'!J82-'Stoping Schedule'!J82)&gt;1,(I82+'Monthly Reserve Generation'!J82-'Stoping Schedule'!J82),0)</f>
        <v>0</v>
      </c>
      <c r="K82" s="3">
        <f>IF((J82+'Monthly Reserve Generation'!K82-'Stoping Schedule'!K82)&gt;1,(J82+'Monthly Reserve Generation'!K82-'Stoping Schedule'!K82),0)</f>
        <v>0</v>
      </c>
      <c r="L82" s="3">
        <f>IF((K82+'Monthly Reserve Generation'!L82-'Stoping Schedule'!L82)&gt;1,(K82+'Monthly Reserve Generation'!L82-'Stoping Schedule'!L82),0)</f>
        <v>0</v>
      </c>
      <c r="M82" s="3">
        <f>IF((L82+'Monthly Reserve Generation'!M82-'Stoping Schedule'!M82)&gt;1,(L82+'Monthly Reserve Generation'!M82-'Stoping Schedule'!M82),0)</f>
        <v>0</v>
      </c>
      <c r="N82" s="3">
        <f>IF((M82+'Monthly Reserve Generation'!N82-'Stoping Schedule'!N82)&gt;1,(M82+'Monthly Reserve Generation'!N82-'Stoping Schedule'!N82),0)</f>
        <v>0</v>
      </c>
      <c r="O82" s="3">
        <f>IF((N82+'Monthly Reserve Generation'!O82-'Stoping Schedule'!O82)&gt;1,(N82+'Monthly Reserve Generation'!O82-'Stoping Schedule'!O82),0)</f>
        <v>0</v>
      </c>
      <c r="P82" s="3">
        <f>IF((O82+'Monthly Reserve Generation'!P82-'Stoping Schedule'!P82)&gt;1,(O82+'Monthly Reserve Generation'!P82-'Stoping Schedule'!P82),0)</f>
        <v>0</v>
      </c>
      <c r="Q82" s="3">
        <f>IF((P82+'Monthly Reserve Generation'!Q82-'Stoping Schedule'!Q82)&gt;1,(P82+'Monthly Reserve Generation'!Q82-'Stoping Schedule'!Q82),0)</f>
        <v>0</v>
      </c>
      <c r="R82" s="3">
        <f>IF((Q82+'Monthly Reserve Generation'!R82-'Stoping Schedule'!R82)&gt;1,(Q82+'Monthly Reserve Generation'!R82-'Stoping Schedule'!R82),0)</f>
        <v>0</v>
      </c>
      <c r="S82" s="3">
        <f>IF((R82+'Monthly Reserve Generation'!S82-'Stoping Schedule'!S82)&gt;1,(R82+'Monthly Reserve Generation'!S82-'Stoping Schedule'!S82),0)</f>
        <v>0</v>
      </c>
      <c r="T82" s="3">
        <f>IF((S82+'Monthly Reserve Generation'!T82-'Stoping Schedule'!T82)&gt;1,(S82+'Monthly Reserve Generation'!T82-'Stoping Schedule'!T82),0)</f>
        <v>0</v>
      </c>
      <c r="U82" s="3">
        <f>IF((T82+'Monthly Reserve Generation'!U82-'Stoping Schedule'!U82)&gt;1,(T82+'Monthly Reserve Generation'!U82-'Stoping Schedule'!U82),0)</f>
        <v>0</v>
      </c>
      <c r="V82" s="3">
        <f>IF((U82+'Monthly Reserve Generation'!V82-'Stoping Schedule'!V82)&gt;1,(U82+'Monthly Reserve Generation'!V82-'Stoping Schedule'!V82),0)</f>
        <v>0</v>
      </c>
      <c r="W82" s="3">
        <f>IF((V82+'Monthly Reserve Generation'!W82-'Stoping Schedule'!W82)&gt;1,(V82+'Monthly Reserve Generation'!W82-'Stoping Schedule'!W82),0)</f>
        <v>0</v>
      </c>
      <c r="X82" s="3">
        <f>IF((W82+'Monthly Reserve Generation'!X82-'Stoping Schedule'!X82)&gt;1,(W82+'Monthly Reserve Generation'!X82-'Stoping Schedule'!X82),0)</f>
        <v>0</v>
      </c>
      <c r="Y82" s="3">
        <f>IF((X82+'Monthly Reserve Generation'!Y82-'Stoping Schedule'!Y82)&gt;1,(X82+'Monthly Reserve Generation'!Y82-'Stoping Schedule'!Y82),0)</f>
        <v>0</v>
      </c>
      <c r="Z82" s="3">
        <f>IF((Y82+'Monthly Reserve Generation'!Z82-'Stoping Schedule'!Z82)&gt;1,(Y82+'Monthly Reserve Generation'!Z82-'Stoping Schedule'!Z82),0)</f>
        <v>0</v>
      </c>
      <c r="AA82" s="3">
        <f>IF((Z82+'Monthly Reserve Generation'!AA82-'Stoping Schedule'!AA82)&gt;1,(Z82+'Monthly Reserve Generation'!AA82-'Stoping Schedule'!AA82),0)</f>
        <v>0</v>
      </c>
      <c r="AB82" s="3">
        <f>IF((AA82+'Monthly Reserve Generation'!AB82-'Stoping Schedule'!AB82)&gt;1,(AA82+'Monthly Reserve Generation'!AB82-'Stoping Schedule'!AB82),0)</f>
        <v>0</v>
      </c>
      <c r="AC82" s="3">
        <f>IF((AB82+'Monthly Reserve Generation'!AC82-'Stoping Schedule'!AC82)&gt;1,(AB82+'Monthly Reserve Generation'!AC82-'Stoping Schedule'!AC82),0)</f>
        <v>0</v>
      </c>
      <c r="AD82" s="3">
        <f>IF((AC82+'Monthly Reserve Generation'!AD82-'Stoping Schedule'!AD82)&gt;1,(AC82+'Monthly Reserve Generation'!AD82-'Stoping Schedule'!AD82),0)</f>
        <v>0</v>
      </c>
      <c r="AE82" s="3">
        <f>IF((AD82+'Monthly Reserve Generation'!AE82-'Stoping Schedule'!AE82)&gt;1,(AD82+'Monthly Reserve Generation'!AE82-'Stoping Schedule'!AE82),0)</f>
        <v>0</v>
      </c>
      <c r="AF82" s="3">
        <f>IF((AE82+'Monthly Reserve Generation'!AF82-'Stoping Schedule'!AF82)&gt;1,(AE82+'Monthly Reserve Generation'!AF82-'Stoping Schedule'!AF82),0)</f>
        <v>0</v>
      </c>
      <c r="AG82" s="3">
        <f>IF((AF82+'Monthly Reserve Generation'!AG82-'Stoping Schedule'!AG82)&gt;1,(AF82+'Monthly Reserve Generation'!AG82-'Stoping Schedule'!AG82),0)</f>
        <v>0</v>
      </c>
      <c r="AH82" s="3">
        <f>IF((AG82+'Monthly Reserve Generation'!AH82-'Stoping Schedule'!AH82)&gt;1,(AG82+'Monthly Reserve Generation'!AH82-'Stoping Schedule'!AH82),0)</f>
        <v>0</v>
      </c>
      <c r="AI82" s="3">
        <f>IF((AH82+'Monthly Reserve Generation'!AI82-'Stoping Schedule'!AI82)&gt;1,(AH82+'Monthly Reserve Generation'!AI82-'Stoping Schedule'!AI82),0)</f>
        <v>0</v>
      </c>
      <c r="AJ82" s="3">
        <f>IF((AI82+'Monthly Reserve Generation'!AJ82-'Stoping Schedule'!AJ82)&gt;1,(AI82+'Monthly Reserve Generation'!AJ82-'Stoping Schedule'!AJ82),0)</f>
        <v>0</v>
      </c>
      <c r="AK82" s="3">
        <f>IF((AJ82+'Monthly Reserve Generation'!AK82-'Stoping Schedule'!AK82)&gt;1,(AJ82+'Monthly Reserve Generation'!AK82-'Stoping Schedule'!AK82),0)</f>
        <v>0</v>
      </c>
      <c r="AL82" s="3">
        <f>IF((AK82+'Monthly Reserve Generation'!AL82-'Stoping Schedule'!AL82)&gt;1,(AK82+'Monthly Reserve Generation'!AL82-'Stoping Schedule'!AL82),0)</f>
        <v>0</v>
      </c>
      <c r="AM82" s="3">
        <f>IF((AL82+'Monthly Reserve Generation'!AM82-'Stoping Schedule'!AM82)&gt;1,(AL82+'Monthly Reserve Generation'!AM82-'Stoping Schedule'!AM82),0)</f>
        <v>0</v>
      </c>
      <c r="AN82" s="3">
        <f>IF((AM82+'Monthly Reserve Generation'!AN82-'Stoping Schedule'!AN82)&gt;1,(AM82+'Monthly Reserve Generation'!AN82-'Stoping Schedule'!AN82),0)</f>
        <v>0</v>
      </c>
      <c r="AO82" s="3">
        <f>IF((AN82+'Monthly Reserve Generation'!AO82-'Stoping Schedule'!AO82)&gt;1,(AN82+'Monthly Reserve Generation'!AO82-'Stoping Schedule'!AO82),0)</f>
        <v>0</v>
      </c>
      <c r="AP82" s="3">
        <f>IF((AO82+'Monthly Reserve Generation'!AP82-'Stoping Schedule'!AP82)&gt;1,(AO82+'Monthly Reserve Generation'!AP82-'Stoping Schedule'!AP82),0)</f>
        <v>0</v>
      </c>
      <c r="AQ82" s="3">
        <f>IF((AP82+'Monthly Reserve Generation'!AQ82-'Stoping Schedule'!AQ82)&gt;1,(AP82+'Monthly Reserve Generation'!AQ82-'Stoping Schedule'!AQ82),0)</f>
        <v>0</v>
      </c>
      <c r="AR82" s="3">
        <f>IF((AQ82+'Monthly Reserve Generation'!AR82-'Stoping Schedule'!AR82)&gt;1,(AQ82+'Monthly Reserve Generation'!AR82-'Stoping Schedule'!AR82),0)</f>
        <v>0</v>
      </c>
      <c r="AS82" s="3">
        <f>IF((AR82+'Monthly Reserve Generation'!AS82-'Stoping Schedule'!AS82)&gt;1,(AR82+'Monthly Reserve Generation'!AS82-'Stoping Schedule'!AS82),0)</f>
        <v>0</v>
      </c>
      <c r="AT82" s="3">
        <f>IF((AS82+'Monthly Reserve Generation'!AT82-'Stoping Schedule'!AT82)&gt;1,(AS82+'Monthly Reserve Generation'!AT82-'Stoping Schedule'!AT82),0)</f>
        <v>0</v>
      </c>
      <c r="AU82" s="3">
        <f>IF((AT82+'Monthly Reserve Generation'!AU82-'Stoping Schedule'!AU82)&gt;1,(AT82+'Monthly Reserve Generation'!AU82-'Stoping Schedule'!AU82),0)</f>
        <v>0</v>
      </c>
      <c r="AV82" s="3">
        <f>IF((AU82+'Monthly Reserve Generation'!AV82-'Stoping Schedule'!AV82)&gt;1,(AU82+'Monthly Reserve Generation'!AV82-'Stoping Schedule'!AV82),0)</f>
        <v>0</v>
      </c>
      <c r="AW82" s="3">
        <f>IF((AV82+'Monthly Reserve Generation'!AW82-'Stoping Schedule'!AW82)&gt;1,(AV82+'Monthly Reserve Generation'!AW82-'Stoping Schedule'!AW82),0)</f>
        <v>0</v>
      </c>
      <c r="AX82" s="3">
        <f>IF((AW82+'Monthly Reserve Generation'!AX82-'Stoping Schedule'!AX82)&gt;1,(AW82+'Monthly Reserve Generation'!AX82-'Stoping Schedule'!AX82),0)</f>
        <v>0</v>
      </c>
      <c r="AY82" s="3">
        <f>IF((AX82+'Monthly Reserve Generation'!AY82-'Stoping Schedule'!AY82)&gt;1,(AX82+'Monthly Reserve Generation'!AY82-'Stoping Schedule'!AY82),0)</f>
        <v>0</v>
      </c>
      <c r="AZ82" s="3">
        <f>IF((AY82+'Monthly Reserve Generation'!AZ82-'Stoping Schedule'!AZ82)&gt;1,(AY82+'Monthly Reserve Generation'!AZ82-'Stoping Schedule'!AZ82),0)</f>
        <v>0</v>
      </c>
      <c r="BA82" s="3">
        <f>IF((AZ82+'Monthly Reserve Generation'!BA82-'Stoping Schedule'!BA82)&gt;1,(AZ82+'Monthly Reserve Generation'!BA82-'Stoping Schedule'!BA82),0)</f>
        <v>0</v>
      </c>
      <c r="BB82" s="3">
        <f>IF((BA82+'Monthly Reserve Generation'!BB82-'Stoping Schedule'!BB82)&gt;1,(BA82+'Monthly Reserve Generation'!BB82-'Stoping Schedule'!BB82),0)</f>
        <v>0</v>
      </c>
      <c r="BC82" s="3">
        <f>IF((BB82+'Monthly Reserve Generation'!BC82-'Stoping Schedule'!BC82)&gt;1,(BB82+'Monthly Reserve Generation'!BC82-'Stoping Schedule'!BC82),0)</f>
        <v>0</v>
      </c>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row>
    <row r="83" spans="1:123" hidden="1" outlineLevel="1" x14ac:dyDescent="0.3">
      <c r="A83" t="s">
        <v>184</v>
      </c>
      <c r="B83" t="s">
        <v>195</v>
      </c>
      <c r="C83" t="s">
        <v>4</v>
      </c>
      <c r="D83" s="3">
        <f>+IFERROR(('Monthly Reserve Generation'!D82*'Monthly Reserve Generation'!D83-'Stoping Schedule'!D82*'Stoping Schedule'!D83)/D82,0)</f>
        <v>0</v>
      </c>
      <c r="E83" s="3">
        <f>+IFERROR((D82*D83+'Monthly Reserve Generation'!E82*'Monthly Reserve Generation'!E83-'Stoping Schedule'!E82*'Stoping Schedule'!E83)/E82,0)</f>
        <v>0</v>
      </c>
      <c r="F83" s="3">
        <f>+IFERROR((E82*E83+'Monthly Reserve Generation'!F82*'Monthly Reserve Generation'!F83-'Stoping Schedule'!F82*'Stoping Schedule'!F83)/F82,0)</f>
        <v>0</v>
      </c>
      <c r="G83" s="3">
        <f>+IFERROR((F82*F83+'Monthly Reserve Generation'!G82*'Monthly Reserve Generation'!G83-'Stoping Schedule'!G82*'Stoping Schedule'!G83)/G82,0)</f>
        <v>0</v>
      </c>
      <c r="H83" s="3">
        <f>+IFERROR((G82*G83+'Monthly Reserve Generation'!H82*'Monthly Reserve Generation'!H83-'Stoping Schedule'!H82*'Stoping Schedule'!H83)/H82,0)</f>
        <v>0</v>
      </c>
      <c r="I83" s="3">
        <f>+IFERROR((H82*H83+'Monthly Reserve Generation'!I82*'Monthly Reserve Generation'!I83-'Stoping Schedule'!I82*'Stoping Schedule'!I83)/I82,0)</f>
        <v>1.6999999999999993</v>
      </c>
      <c r="J83" s="3">
        <f>+IFERROR((I82*I83+'Monthly Reserve Generation'!J82*'Monthly Reserve Generation'!J83-'Stoping Schedule'!J82*'Stoping Schedule'!J83)/J82,0)</f>
        <v>0</v>
      </c>
      <c r="K83" s="3">
        <f>+IFERROR((J82*J83+'Monthly Reserve Generation'!K82*'Monthly Reserve Generation'!K83-'Stoping Schedule'!K82*'Stoping Schedule'!K83)/K82,0)</f>
        <v>0</v>
      </c>
      <c r="L83" s="3">
        <f>+IFERROR((K82*K83+'Monthly Reserve Generation'!L82*'Monthly Reserve Generation'!L83-'Stoping Schedule'!L82*'Stoping Schedule'!L83)/L82,0)</f>
        <v>0</v>
      </c>
      <c r="M83" s="3">
        <f>+IFERROR((L82*L83+'Monthly Reserve Generation'!M82*'Monthly Reserve Generation'!M83-'Stoping Schedule'!M82*'Stoping Schedule'!M83)/M82,0)</f>
        <v>0</v>
      </c>
      <c r="N83" s="3">
        <f>+IFERROR((M82*M83+'Monthly Reserve Generation'!N82*'Monthly Reserve Generation'!N83-'Stoping Schedule'!N82*'Stoping Schedule'!N83)/N82,0)</f>
        <v>0</v>
      </c>
      <c r="O83" s="3">
        <f>+IFERROR((N82*N83+'Monthly Reserve Generation'!O82*'Monthly Reserve Generation'!O83-'Stoping Schedule'!O82*'Stoping Schedule'!O83)/O82,0)</f>
        <v>0</v>
      </c>
      <c r="P83" s="3">
        <f>+IFERROR((O82*O83+'Monthly Reserve Generation'!P82*'Monthly Reserve Generation'!P83-'Stoping Schedule'!P82*'Stoping Schedule'!P83)/P82,0)</f>
        <v>0</v>
      </c>
      <c r="Q83" s="3">
        <f>+IFERROR((P82*P83+'Monthly Reserve Generation'!Q82*'Monthly Reserve Generation'!Q83-'Stoping Schedule'!Q82*'Stoping Schedule'!Q83)/Q82,0)</f>
        <v>0</v>
      </c>
      <c r="R83" s="3">
        <f>+IFERROR((Q82*Q83+'Monthly Reserve Generation'!R82*'Monthly Reserve Generation'!R83-'Stoping Schedule'!R82*'Stoping Schedule'!R83)/R82,0)</f>
        <v>0</v>
      </c>
      <c r="S83" s="3">
        <f>+IFERROR((R82*R83+'Monthly Reserve Generation'!S82*'Monthly Reserve Generation'!S83-'Stoping Schedule'!S82*'Stoping Schedule'!S83)/S82,0)</f>
        <v>0</v>
      </c>
      <c r="T83" s="3">
        <f>+IFERROR((S82*S83+'Monthly Reserve Generation'!T82*'Monthly Reserve Generation'!T83-'Stoping Schedule'!T82*'Stoping Schedule'!T83)/T82,0)</f>
        <v>0</v>
      </c>
      <c r="U83" s="3">
        <f>+IFERROR((T82*T83+'Monthly Reserve Generation'!U82*'Monthly Reserve Generation'!U83-'Stoping Schedule'!U82*'Stoping Schedule'!U83)/U82,0)</f>
        <v>0</v>
      </c>
      <c r="V83" s="3">
        <f>+IFERROR((U82*U83+'Monthly Reserve Generation'!V82*'Monthly Reserve Generation'!V83-'Stoping Schedule'!V82*'Stoping Schedule'!V83)/V82,0)</f>
        <v>0</v>
      </c>
      <c r="W83" s="3">
        <f>+IFERROR((V82*V83+'Monthly Reserve Generation'!W82*'Monthly Reserve Generation'!W83-'Stoping Schedule'!W82*'Stoping Schedule'!W83)/W82,0)</f>
        <v>0</v>
      </c>
      <c r="X83" s="3">
        <f>+IFERROR((W82*W83+'Monthly Reserve Generation'!X82*'Monthly Reserve Generation'!X83-'Stoping Schedule'!X82*'Stoping Schedule'!X83)/X82,0)</f>
        <v>0</v>
      </c>
      <c r="Y83" s="3">
        <f>+IFERROR((X82*X83+'Monthly Reserve Generation'!Y82*'Monthly Reserve Generation'!Y83-'Stoping Schedule'!Y82*'Stoping Schedule'!Y83)/Y82,0)</f>
        <v>0</v>
      </c>
      <c r="Z83" s="3">
        <f>+IFERROR((Y82*Y83+'Monthly Reserve Generation'!Z82*'Monthly Reserve Generation'!Z83-'Stoping Schedule'!Z82*'Stoping Schedule'!Z83)/Z82,0)</f>
        <v>0</v>
      </c>
      <c r="AA83" s="3">
        <f>+IFERROR((Z82*Z83+'Monthly Reserve Generation'!AA82*'Monthly Reserve Generation'!AA83-'Stoping Schedule'!AA82*'Stoping Schedule'!AA83)/AA82,0)</f>
        <v>0</v>
      </c>
      <c r="AB83" s="3">
        <f>+IFERROR((AA82*AA83+'Monthly Reserve Generation'!AB82*'Monthly Reserve Generation'!AB83-'Stoping Schedule'!AB82*'Stoping Schedule'!AB83)/AB82,0)</f>
        <v>0</v>
      </c>
      <c r="AC83" s="3">
        <f>+IFERROR((AB82*AB83+'Monthly Reserve Generation'!AC82*'Monthly Reserve Generation'!AC83-'Stoping Schedule'!AC82*'Stoping Schedule'!AC83)/AC82,0)</f>
        <v>0</v>
      </c>
      <c r="AD83" s="3">
        <f>+IFERROR((AC82*AC83+'Monthly Reserve Generation'!AD82*'Monthly Reserve Generation'!AD83-'Stoping Schedule'!AD82*'Stoping Schedule'!AD83)/AD82,0)</f>
        <v>0</v>
      </c>
      <c r="AE83" s="3">
        <f>+IFERROR((AD82*AD83+'Monthly Reserve Generation'!AE82*'Monthly Reserve Generation'!AE83-'Stoping Schedule'!AE82*'Stoping Schedule'!AE83)/AE82,0)</f>
        <v>0</v>
      </c>
      <c r="AF83" s="3">
        <f>+IFERROR((AE82*AE83+'Monthly Reserve Generation'!AF82*'Monthly Reserve Generation'!AF83-'Stoping Schedule'!AF82*'Stoping Schedule'!AF83)/AF82,0)</f>
        <v>0</v>
      </c>
      <c r="AG83" s="3">
        <f>+IFERROR((AF82*AF83+'Monthly Reserve Generation'!AG82*'Monthly Reserve Generation'!AG83-'Stoping Schedule'!AG82*'Stoping Schedule'!AG83)/AG82,0)</f>
        <v>0</v>
      </c>
      <c r="AH83" s="3">
        <f>+IFERROR((AG82*AG83+'Monthly Reserve Generation'!AH82*'Monthly Reserve Generation'!AH83-'Stoping Schedule'!AH82*'Stoping Schedule'!AH83)/AH82,0)</f>
        <v>0</v>
      </c>
      <c r="AI83" s="3">
        <f>+IFERROR((AH82*AH83+'Monthly Reserve Generation'!AI82*'Monthly Reserve Generation'!AI83-'Stoping Schedule'!AI82*'Stoping Schedule'!AI83)/AI82,0)</f>
        <v>0</v>
      </c>
      <c r="AJ83" s="3">
        <f>+IFERROR((AI82*AI83+'Monthly Reserve Generation'!AJ82*'Monthly Reserve Generation'!AJ83-'Stoping Schedule'!AJ82*'Stoping Schedule'!AJ83)/AJ82,0)</f>
        <v>0</v>
      </c>
      <c r="AK83" s="3">
        <f>+IFERROR((AJ82*AJ83+'Monthly Reserve Generation'!AK82*'Monthly Reserve Generation'!AK83-'Stoping Schedule'!AK82*'Stoping Schedule'!AK83)/AK82,0)</f>
        <v>0</v>
      </c>
      <c r="AL83" s="3">
        <f>+IFERROR((AK82*AK83+'Monthly Reserve Generation'!AL82*'Monthly Reserve Generation'!AL83-'Stoping Schedule'!AL82*'Stoping Schedule'!AL83)/AL82,0)</f>
        <v>0</v>
      </c>
      <c r="AM83" s="3">
        <f>+IFERROR((AL82*AL83+'Monthly Reserve Generation'!AM82*'Monthly Reserve Generation'!AM83-'Stoping Schedule'!AM82*'Stoping Schedule'!AM83)/AM82,0)</f>
        <v>0</v>
      </c>
      <c r="AN83" s="3">
        <f>+IFERROR((AM82*AM83+'Monthly Reserve Generation'!AN82*'Monthly Reserve Generation'!AN83-'Stoping Schedule'!AN82*'Stoping Schedule'!AN83)/AN82,0)</f>
        <v>0</v>
      </c>
      <c r="AO83" s="3">
        <f>+IFERROR((AN82*AN83+'Monthly Reserve Generation'!AO82*'Monthly Reserve Generation'!AO83-'Stoping Schedule'!AO82*'Stoping Schedule'!AO83)/AO82,0)</f>
        <v>0</v>
      </c>
      <c r="AP83" s="3">
        <f>+IFERROR((AO82*AO83+'Monthly Reserve Generation'!AP82*'Monthly Reserve Generation'!AP83-'Stoping Schedule'!AP82*'Stoping Schedule'!AP83)/AP82,0)</f>
        <v>0</v>
      </c>
      <c r="AQ83" s="3">
        <f>+IFERROR((AP82*AP83+'Monthly Reserve Generation'!AQ82*'Monthly Reserve Generation'!AQ83-'Stoping Schedule'!AQ82*'Stoping Schedule'!AQ83)/AQ82,0)</f>
        <v>0</v>
      </c>
      <c r="AR83" s="3">
        <f>+IFERROR((AQ82*AQ83+'Monthly Reserve Generation'!AR82*'Monthly Reserve Generation'!AR83-'Stoping Schedule'!AR82*'Stoping Schedule'!AR83)/AR82,0)</f>
        <v>0</v>
      </c>
      <c r="AS83" s="3">
        <f>+IFERROR((AR82*AR83+'Monthly Reserve Generation'!AS82*'Monthly Reserve Generation'!AS83-'Stoping Schedule'!AS82*'Stoping Schedule'!AS83)/AS82,0)</f>
        <v>0</v>
      </c>
      <c r="AT83" s="3">
        <f>+IFERROR((AS82*AS83+'Monthly Reserve Generation'!AT82*'Monthly Reserve Generation'!AT83-'Stoping Schedule'!AT82*'Stoping Schedule'!AT83)/AT82,0)</f>
        <v>0</v>
      </c>
      <c r="AU83" s="3">
        <f>+IFERROR((AT82*AT83+'Monthly Reserve Generation'!AU82*'Monthly Reserve Generation'!AU83-'Stoping Schedule'!AU82*'Stoping Schedule'!AU83)/AU82,0)</f>
        <v>0</v>
      </c>
      <c r="AV83" s="3">
        <f>+IFERROR((AU82*AU83+'Monthly Reserve Generation'!AV82*'Monthly Reserve Generation'!AV83-'Stoping Schedule'!AV82*'Stoping Schedule'!AV83)/AV82,0)</f>
        <v>0</v>
      </c>
      <c r="AW83" s="3">
        <f>+IFERROR((AV82*AV83+'Monthly Reserve Generation'!AW82*'Monthly Reserve Generation'!AW83-'Stoping Schedule'!AW82*'Stoping Schedule'!AW83)/AW82,0)</f>
        <v>0</v>
      </c>
      <c r="AX83" s="3">
        <f>+IFERROR((AW82*AW83+'Monthly Reserve Generation'!AX82*'Monthly Reserve Generation'!AX83-'Stoping Schedule'!AX82*'Stoping Schedule'!AX83)/AX82,0)</f>
        <v>0</v>
      </c>
      <c r="AY83" s="3">
        <f>+IFERROR((AX82*AX83+'Monthly Reserve Generation'!AY82*'Monthly Reserve Generation'!AY83-'Stoping Schedule'!AY82*'Stoping Schedule'!AY83)/AY82,0)</f>
        <v>0</v>
      </c>
      <c r="AZ83" s="3">
        <f>+IFERROR((AY82*AY83+'Monthly Reserve Generation'!AZ82*'Monthly Reserve Generation'!AZ83-'Stoping Schedule'!AZ82*'Stoping Schedule'!AZ83)/AZ82,0)</f>
        <v>0</v>
      </c>
      <c r="BA83" s="3">
        <f>+IFERROR((AZ82*AZ83+'Monthly Reserve Generation'!BA82*'Monthly Reserve Generation'!BA83-'Stoping Schedule'!BA82*'Stoping Schedule'!BA83)/BA82,0)</f>
        <v>0</v>
      </c>
      <c r="BB83" s="3">
        <f>+IFERROR((BA82*BA83+'Monthly Reserve Generation'!BB82*'Monthly Reserve Generation'!BB83-'Stoping Schedule'!BB82*'Stoping Schedule'!BB83)/BB82,0)</f>
        <v>0</v>
      </c>
      <c r="BC83" s="3">
        <f>+IFERROR((BB82*BB83+'Monthly Reserve Generation'!BC82*'Monthly Reserve Generation'!BC83-'Stoping Schedule'!BC82*'Stoping Schedule'!BC83)/BC82,0)</f>
        <v>0</v>
      </c>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row>
    <row r="84" spans="1:123" hidden="1" outlineLevel="1" x14ac:dyDescent="0.3">
      <c r="A84" t="s">
        <v>184</v>
      </c>
      <c r="B84" t="s">
        <v>196</v>
      </c>
      <c r="C84" t="s">
        <v>3</v>
      </c>
      <c r="D84" s="3">
        <f>+'Monthly Reserve Generation'!D84-'Stoping Schedule'!D84</f>
        <v>0</v>
      </c>
      <c r="E84" s="3">
        <f>IF((D84+'Monthly Reserve Generation'!E84-'Stoping Schedule'!E84)&gt;1,(D84+'Monthly Reserve Generation'!E84-'Stoping Schedule'!E84),0)</f>
        <v>0</v>
      </c>
      <c r="F84" s="3">
        <f>IF((E84+'Monthly Reserve Generation'!F84-'Stoping Schedule'!F84)&gt;1,(E84+'Monthly Reserve Generation'!F84-'Stoping Schedule'!F84),0)</f>
        <v>0</v>
      </c>
      <c r="G84" s="3">
        <f>IF((F84+'Monthly Reserve Generation'!G84-'Stoping Schedule'!G84)&gt;1,(F84+'Monthly Reserve Generation'!G84-'Stoping Schedule'!G84),0)</f>
        <v>0</v>
      </c>
      <c r="H84" s="3">
        <f>IF((G84+'Monthly Reserve Generation'!H84-'Stoping Schedule'!H84)&gt;1,(G84+'Monthly Reserve Generation'!H84-'Stoping Schedule'!H84),0)</f>
        <v>0</v>
      </c>
      <c r="I84" s="3">
        <f>IF((H84+'Monthly Reserve Generation'!I84-'Stoping Schedule'!I84)&gt;1,(H84+'Monthly Reserve Generation'!I84-'Stoping Schedule'!I84),0)</f>
        <v>0</v>
      </c>
      <c r="J84" s="3">
        <f>IF((I84+'Monthly Reserve Generation'!J84-'Stoping Schedule'!J84)&gt;1,(I84+'Monthly Reserve Generation'!J84-'Stoping Schedule'!J84),0)</f>
        <v>0</v>
      </c>
      <c r="K84" s="3">
        <f>IF((J84+'Monthly Reserve Generation'!K84-'Stoping Schedule'!K84)&gt;1,(J84+'Monthly Reserve Generation'!K84-'Stoping Schedule'!K84),0)</f>
        <v>0</v>
      </c>
      <c r="L84" s="3">
        <f>IF((K84+'Monthly Reserve Generation'!L84-'Stoping Schedule'!L84)&gt;1,(K84+'Monthly Reserve Generation'!L84-'Stoping Schedule'!L84),0)</f>
        <v>184</v>
      </c>
      <c r="M84" s="3">
        <f>IF((L84+'Monthly Reserve Generation'!M84-'Stoping Schedule'!M84)&gt;1,(L84+'Monthly Reserve Generation'!M84-'Stoping Schedule'!M84),0)</f>
        <v>0</v>
      </c>
      <c r="N84" s="3">
        <f>IF((M84+'Monthly Reserve Generation'!N84-'Stoping Schedule'!N84)&gt;1,(M84+'Monthly Reserve Generation'!N84-'Stoping Schedule'!N84),0)</f>
        <v>0</v>
      </c>
      <c r="O84" s="3">
        <f>IF((N84+'Monthly Reserve Generation'!O84-'Stoping Schedule'!O84)&gt;1,(N84+'Monthly Reserve Generation'!O84-'Stoping Schedule'!O84),0)</f>
        <v>0</v>
      </c>
      <c r="P84" s="3">
        <f>IF((O84+'Monthly Reserve Generation'!P84-'Stoping Schedule'!P84)&gt;1,(O84+'Monthly Reserve Generation'!P84-'Stoping Schedule'!P84),0)</f>
        <v>0</v>
      </c>
      <c r="Q84" s="3">
        <f>IF((P84+'Monthly Reserve Generation'!Q84-'Stoping Schedule'!Q84)&gt;1,(P84+'Monthly Reserve Generation'!Q84-'Stoping Schedule'!Q84),0)</f>
        <v>0</v>
      </c>
      <c r="R84" s="3">
        <f>IF((Q84+'Monthly Reserve Generation'!R84-'Stoping Schedule'!R84)&gt;1,(Q84+'Monthly Reserve Generation'!R84-'Stoping Schedule'!R84),0)</f>
        <v>0</v>
      </c>
      <c r="S84" s="3">
        <f>IF((R84+'Monthly Reserve Generation'!S84-'Stoping Schedule'!S84)&gt;1,(R84+'Monthly Reserve Generation'!S84-'Stoping Schedule'!S84),0)</f>
        <v>0</v>
      </c>
      <c r="T84" s="3">
        <f>IF((S84+'Monthly Reserve Generation'!T84-'Stoping Schedule'!T84)&gt;1,(S84+'Monthly Reserve Generation'!T84-'Stoping Schedule'!T84),0)</f>
        <v>0</v>
      </c>
      <c r="U84" s="3">
        <f>IF((T84+'Monthly Reserve Generation'!U84-'Stoping Schedule'!U84)&gt;1,(T84+'Monthly Reserve Generation'!U84-'Stoping Schedule'!U84),0)</f>
        <v>0</v>
      </c>
      <c r="V84" s="3">
        <f>IF((U84+'Monthly Reserve Generation'!V84-'Stoping Schedule'!V84)&gt;1,(U84+'Monthly Reserve Generation'!V84-'Stoping Schedule'!V84),0)</f>
        <v>0</v>
      </c>
      <c r="W84" s="3">
        <f>IF((V84+'Monthly Reserve Generation'!W84-'Stoping Schedule'!W84)&gt;1,(V84+'Monthly Reserve Generation'!W84-'Stoping Schedule'!W84),0)</f>
        <v>0</v>
      </c>
      <c r="X84" s="3">
        <f>IF((W84+'Monthly Reserve Generation'!X84-'Stoping Schedule'!X84)&gt;1,(W84+'Monthly Reserve Generation'!X84-'Stoping Schedule'!X84),0)</f>
        <v>0</v>
      </c>
      <c r="Y84" s="3">
        <f>IF((X84+'Monthly Reserve Generation'!Y84-'Stoping Schedule'!Y84)&gt;1,(X84+'Monthly Reserve Generation'!Y84-'Stoping Schedule'!Y84),0)</f>
        <v>0</v>
      </c>
      <c r="Z84" s="3">
        <f>IF((Y84+'Monthly Reserve Generation'!Z84-'Stoping Schedule'!Z84)&gt;1,(Y84+'Monthly Reserve Generation'!Z84-'Stoping Schedule'!Z84),0)</f>
        <v>0</v>
      </c>
      <c r="AA84" s="3">
        <f>IF((Z84+'Monthly Reserve Generation'!AA84-'Stoping Schedule'!AA84)&gt;1,(Z84+'Monthly Reserve Generation'!AA84-'Stoping Schedule'!AA84),0)</f>
        <v>0</v>
      </c>
      <c r="AB84" s="3">
        <f>IF((AA84+'Monthly Reserve Generation'!AB84-'Stoping Schedule'!AB84)&gt;1,(AA84+'Monthly Reserve Generation'!AB84-'Stoping Schedule'!AB84),0)</f>
        <v>0</v>
      </c>
      <c r="AC84" s="3">
        <f>IF((AB84+'Monthly Reserve Generation'!AC84-'Stoping Schedule'!AC84)&gt;1,(AB84+'Monthly Reserve Generation'!AC84-'Stoping Schedule'!AC84),0)</f>
        <v>0</v>
      </c>
      <c r="AD84" s="3">
        <f>IF((AC84+'Monthly Reserve Generation'!AD84-'Stoping Schedule'!AD84)&gt;1,(AC84+'Monthly Reserve Generation'!AD84-'Stoping Schedule'!AD84),0)</f>
        <v>0</v>
      </c>
      <c r="AE84" s="3">
        <f>IF((AD84+'Monthly Reserve Generation'!AE84-'Stoping Schedule'!AE84)&gt;1,(AD84+'Monthly Reserve Generation'!AE84-'Stoping Schedule'!AE84),0)</f>
        <v>0</v>
      </c>
      <c r="AF84" s="3">
        <f>IF((AE84+'Monthly Reserve Generation'!AF84-'Stoping Schedule'!AF84)&gt;1,(AE84+'Monthly Reserve Generation'!AF84-'Stoping Schedule'!AF84),0)</f>
        <v>0</v>
      </c>
      <c r="AG84" s="3">
        <f>IF((AF84+'Monthly Reserve Generation'!AG84-'Stoping Schedule'!AG84)&gt;1,(AF84+'Monthly Reserve Generation'!AG84-'Stoping Schedule'!AG84),0)</f>
        <v>0</v>
      </c>
      <c r="AH84" s="3">
        <f>IF((AG84+'Monthly Reserve Generation'!AH84-'Stoping Schedule'!AH84)&gt;1,(AG84+'Monthly Reserve Generation'!AH84-'Stoping Schedule'!AH84),0)</f>
        <v>0</v>
      </c>
      <c r="AI84" s="3">
        <f>IF((AH84+'Monthly Reserve Generation'!AI84-'Stoping Schedule'!AI84)&gt;1,(AH84+'Monthly Reserve Generation'!AI84-'Stoping Schedule'!AI84),0)</f>
        <v>0</v>
      </c>
      <c r="AJ84" s="3">
        <f>IF((AI84+'Monthly Reserve Generation'!AJ84-'Stoping Schedule'!AJ84)&gt;1,(AI84+'Monthly Reserve Generation'!AJ84-'Stoping Schedule'!AJ84),0)</f>
        <v>0</v>
      </c>
      <c r="AK84" s="3">
        <f>IF((AJ84+'Monthly Reserve Generation'!AK84-'Stoping Schedule'!AK84)&gt;1,(AJ84+'Monthly Reserve Generation'!AK84-'Stoping Schedule'!AK84),0)</f>
        <v>0</v>
      </c>
      <c r="AL84" s="3">
        <f>IF((AK84+'Monthly Reserve Generation'!AL84-'Stoping Schedule'!AL84)&gt;1,(AK84+'Monthly Reserve Generation'!AL84-'Stoping Schedule'!AL84),0)</f>
        <v>0</v>
      </c>
      <c r="AM84" s="3">
        <f>IF((AL84+'Monthly Reserve Generation'!AM84-'Stoping Schedule'!AM84)&gt;1,(AL84+'Monthly Reserve Generation'!AM84-'Stoping Schedule'!AM84),0)</f>
        <v>0</v>
      </c>
      <c r="AN84" s="3">
        <f>IF((AM84+'Monthly Reserve Generation'!AN84-'Stoping Schedule'!AN84)&gt;1,(AM84+'Monthly Reserve Generation'!AN84-'Stoping Schedule'!AN84),0)</f>
        <v>0</v>
      </c>
      <c r="AO84" s="3">
        <f>IF((AN84+'Monthly Reserve Generation'!AO84-'Stoping Schedule'!AO84)&gt;1,(AN84+'Monthly Reserve Generation'!AO84-'Stoping Schedule'!AO84),0)</f>
        <v>0</v>
      </c>
      <c r="AP84" s="3">
        <f>IF((AO84+'Monthly Reserve Generation'!AP84-'Stoping Schedule'!AP84)&gt;1,(AO84+'Monthly Reserve Generation'!AP84-'Stoping Schedule'!AP84),0)</f>
        <v>0</v>
      </c>
      <c r="AQ84" s="3">
        <f>IF((AP84+'Monthly Reserve Generation'!AQ84-'Stoping Schedule'!AQ84)&gt;1,(AP84+'Monthly Reserve Generation'!AQ84-'Stoping Schedule'!AQ84),0)</f>
        <v>0</v>
      </c>
      <c r="AR84" s="3">
        <f>IF((AQ84+'Monthly Reserve Generation'!AR84-'Stoping Schedule'!AR84)&gt;1,(AQ84+'Monthly Reserve Generation'!AR84-'Stoping Schedule'!AR84),0)</f>
        <v>0</v>
      </c>
      <c r="AS84" s="3">
        <f>IF((AR84+'Monthly Reserve Generation'!AS84-'Stoping Schedule'!AS84)&gt;1,(AR84+'Monthly Reserve Generation'!AS84-'Stoping Schedule'!AS84),0)</f>
        <v>0</v>
      </c>
      <c r="AT84" s="3">
        <f>IF((AS84+'Monthly Reserve Generation'!AT84-'Stoping Schedule'!AT84)&gt;1,(AS84+'Monthly Reserve Generation'!AT84-'Stoping Schedule'!AT84),0)</f>
        <v>0</v>
      </c>
      <c r="AU84" s="3">
        <f>IF((AT84+'Monthly Reserve Generation'!AU84-'Stoping Schedule'!AU84)&gt;1,(AT84+'Monthly Reserve Generation'!AU84-'Stoping Schedule'!AU84),0)</f>
        <v>0</v>
      </c>
      <c r="AV84" s="3">
        <f>IF((AU84+'Monthly Reserve Generation'!AV84-'Stoping Schedule'!AV84)&gt;1,(AU84+'Monthly Reserve Generation'!AV84-'Stoping Schedule'!AV84),0)</f>
        <v>0</v>
      </c>
      <c r="AW84" s="3">
        <f>IF((AV84+'Monthly Reserve Generation'!AW84-'Stoping Schedule'!AW84)&gt;1,(AV84+'Monthly Reserve Generation'!AW84-'Stoping Schedule'!AW84),0)</f>
        <v>0</v>
      </c>
      <c r="AX84" s="3">
        <f>IF((AW84+'Monthly Reserve Generation'!AX84-'Stoping Schedule'!AX84)&gt;1,(AW84+'Monthly Reserve Generation'!AX84-'Stoping Schedule'!AX84),0)</f>
        <v>0</v>
      </c>
      <c r="AY84" s="3">
        <f>IF((AX84+'Monthly Reserve Generation'!AY84-'Stoping Schedule'!AY84)&gt;1,(AX84+'Monthly Reserve Generation'!AY84-'Stoping Schedule'!AY84),0)</f>
        <v>0</v>
      </c>
      <c r="AZ84" s="3">
        <f>IF((AY84+'Monthly Reserve Generation'!AZ84-'Stoping Schedule'!AZ84)&gt;1,(AY84+'Monthly Reserve Generation'!AZ84-'Stoping Schedule'!AZ84),0)</f>
        <v>0</v>
      </c>
      <c r="BA84" s="3">
        <f>IF((AZ84+'Monthly Reserve Generation'!BA84-'Stoping Schedule'!BA84)&gt;1,(AZ84+'Monthly Reserve Generation'!BA84-'Stoping Schedule'!BA84),0)</f>
        <v>0</v>
      </c>
      <c r="BB84" s="3">
        <f>IF((BA84+'Monthly Reserve Generation'!BB84-'Stoping Schedule'!BB84)&gt;1,(BA84+'Monthly Reserve Generation'!BB84-'Stoping Schedule'!BB84),0)</f>
        <v>0</v>
      </c>
      <c r="BC84" s="3">
        <f>IF((BB84+'Monthly Reserve Generation'!BC84-'Stoping Schedule'!BC84)&gt;1,(BB84+'Monthly Reserve Generation'!BC84-'Stoping Schedule'!BC84),0)</f>
        <v>0</v>
      </c>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row>
    <row r="85" spans="1:123" hidden="1" outlineLevel="1" x14ac:dyDescent="0.3">
      <c r="A85" t="s">
        <v>184</v>
      </c>
      <c r="B85" t="s">
        <v>196</v>
      </c>
      <c r="C85" t="s">
        <v>4</v>
      </c>
      <c r="D85" s="3">
        <f>+IFERROR(('Monthly Reserve Generation'!D84*'Monthly Reserve Generation'!D85-'Stoping Schedule'!D84*'Stoping Schedule'!D85)/D84,0)</f>
        <v>0</v>
      </c>
      <c r="E85" s="3">
        <f>+IFERROR((D84*D85+'Monthly Reserve Generation'!E84*'Monthly Reserve Generation'!E85-'Stoping Schedule'!E84*'Stoping Schedule'!E85)/E84,0)</f>
        <v>0</v>
      </c>
      <c r="F85" s="3">
        <f>+IFERROR((E84*E85+'Monthly Reserve Generation'!F84*'Monthly Reserve Generation'!F85-'Stoping Schedule'!F84*'Stoping Schedule'!F85)/F84,0)</f>
        <v>0</v>
      </c>
      <c r="G85" s="3">
        <f>+IFERROR((F84*F85+'Monthly Reserve Generation'!G84*'Monthly Reserve Generation'!G85-'Stoping Schedule'!G84*'Stoping Schedule'!G85)/G84,0)</f>
        <v>0</v>
      </c>
      <c r="H85" s="3">
        <f>+IFERROR((G84*G85+'Monthly Reserve Generation'!H84*'Monthly Reserve Generation'!H85-'Stoping Schedule'!H84*'Stoping Schedule'!H85)/H84,0)</f>
        <v>0</v>
      </c>
      <c r="I85" s="3">
        <f>+IFERROR((H84*H85+'Monthly Reserve Generation'!I84*'Monthly Reserve Generation'!I85-'Stoping Schedule'!I84*'Stoping Schedule'!I85)/I84,0)</f>
        <v>0</v>
      </c>
      <c r="J85" s="3">
        <f>+IFERROR((I84*I85+'Monthly Reserve Generation'!J84*'Monthly Reserve Generation'!J85-'Stoping Schedule'!J84*'Stoping Schedule'!J85)/J84,0)</f>
        <v>0</v>
      </c>
      <c r="K85" s="3">
        <f>+IFERROR((J84*J85+'Monthly Reserve Generation'!K84*'Monthly Reserve Generation'!K85-'Stoping Schedule'!K84*'Stoping Schedule'!K85)/K84,0)</f>
        <v>0</v>
      </c>
      <c r="L85" s="3">
        <f>+IFERROR((K84*K85+'Monthly Reserve Generation'!L84*'Monthly Reserve Generation'!L85-'Stoping Schedule'!L84*'Stoping Schedule'!L85)/L84,0)</f>
        <v>0.82000000000000062</v>
      </c>
      <c r="M85" s="3">
        <f>+IFERROR((L84*L85+'Monthly Reserve Generation'!M84*'Monthly Reserve Generation'!M85-'Stoping Schedule'!M84*'Stoping Schedule'!M85)/M84,0)</f>
        <v>0</v>
      </c>
      <c r="N85" s="3">
        <f>+IFERROR((M84*M85+'Monthly Reserve Generation'!N84*'Monthly Reserve Generation'!N85-'Stoping Schedule'!N84*'Stoping Schedule'!N85)/N84,0)</f>
        <v>0</v>
      </c>
      <c r="O85" s="3">
        <f>+IFERROR((N84*N85+'Monthly Reserve Generation'!O84*'Monthly Reserve Generation'!O85-'Stoping Schedule'!O84*'Stoping Schedule'!O85)/O84,0)</f>
        <v>0</v>
      </c>
      <c r="P85" s="3">
        <f>+IFERROR((O84*O85+'Monthly Reserve Generation'!P84*'Monthly Reserve Generation'!P85-'Stoping Schedule'!P84*'Stoping Schedule'!P85)/P84,0)</f>
        <v>0</v>
      </c>
      <c r="Q85" s="3">
        <f>+IFERROR((P84*P85+'Monthly Reserve Generation'!Q84*'Monthly Reserve Generation'!Q85-'Stoping Schedule'!Q84*'Stoping Schedule'!Q85)/Q84,0)</f>
        <v>0</v>
      </c>
      <c r="R85" s="3">
        <f>+IFERROR((Q84*Q85+'Monthly Reserve Generation'!R84*'Monthly Reserve Generation'!R85-'Stoping Schedule'!R84*'Stoping Schedule'!R85)/R84,0)</f>
        <v>0</v>
      </c>
      <c r="S85" s="3">
        <f>+IFERROR((R84*R85+'Monthly Reserve Generation'!S84*'Monthly Reserve Generation'!S85-'Stoping Schedule'!S84*'Stoping Schedule'!S85)/S84,0)</f>
        <v>0</v>
      </c>
      <c r="T85" s="3">
        <f>+IFERROR((S84*S85+'Monthly Reserve Generation'!T84*'Monthly Reserve Generation'!T85-'Stoping Schedule'!T84*'Stoping Schedule'!T85)/T84,0)</f>
        <v>0</v>
      </c>
      <c r="U85" s="3">
        <f>+IFERROR((T84*T85+'Monthly Reserve Generation'!U84*'Monthly Reserve Generation'!U85-'Stoping Schedule'!U84*'Stoping Schedule'!U85)/U84,0)</f>
        <v>0</v>
      </c>
      <c r="V85" s="3">
        <f>+IFERROR((U84*U85+'Monthly Reserve Generation'!V84*'Monthly Reserve Generation'!V85-'Stoping Schedule'!V84*'Stoping Schedule'!V85)/V84,0)</f>
        <v>0</v>
      </c>
      <c r="W85" s="3">
        <f>+IFERROR((V84*V85+'Monthly Reserve Generation'!W84*'Monthly Reserve Generation'!W85-'Stoping Schedule'!W84*'Stoping Schedule'!W85)/W84,0)</f>
        <v>0</v>
      </c>
      <c r="X85" s="3">
        <f>+IFERROR((W84*W85+'Monthly Reserve Generation'!X84*'Monthly Reserve Generation'!X85-'Stoping Schedule'!X84*'Stoping Schedule'!X85)/X84,0)</f>
        <v>0</v>
      </c>
      <c r="Y85" s="3">
        <f>+IFERROR((X84*X85+'Monthly Reserve Generation'!Y84*'Monthly Reserve Generation'!Y85-'Stoping Schedule'!Y84*'Stoping Schedule'!Y85)/Y84,0)</f>
        <v>0</v>
      </c>
      <c r="Z85" s="3">
        <f>+IFERROR((Y84*Y85+'Monthly Reserve Generation'!Z84*'Monthly Reserve Generation'!Z85-'Stoping Schedule'!Z84*'Stoping Schedule'!Z85)/Z84,0)</f>
        <v>0</v>
      </c>
      <c r="AA85" s="3">
        <f>+IFERROR((Z84*Z85+'Monthly Reserve Generation'!AA84*'Monthly Reserve Generation'!AA85-'Stoping Schedule'!AA84*'Stoping Schedule'!AA85)/AA84,0)</f>
        <v>0</v>
      </c>
      <c r="AB85" s="3">
        <f>+IFERROR((AA84*AA85+'Monthly Reserve Generation'!AB84*'Monthly Reserve Generation'!AB85-'Stoping Schedule'!AB84*'Stoping Schedule'!AB85)/AB84,0)</f>
        <v>0</v>
      </c>
      <c r="AC85" s="3">
        <f>+IFERROR((AB84*AB85+'Monthly Reserve Generation'!AC84*'Monthly Reserve Generation'!AC85-'Stoping Schedule'!AC84*'Stoping Schedule'!AC85)/AC84,0)</f>
        <v>0</v>
      </c>
      <c r="AD85" s="3">
        <f>+IFERROR((AC84*AC85+'Monthly Reserve Generation'!AD84*'Monthly Reserve Generation'!AD85-'Stoping Schedule'!AD84*'Stoping Schedule'!AD85)/AD84,0)</f>
        <v>0</v>
      </c>
      <c r="AE85" s="3">
        <f>+IFERROR((AD84*AD85+'Monthly Reserve Generation'!AE84*'Monthly Reserve Generation'!AE85-'Stoping Schedule'!AE84*'Stoping Schedule'!AE85)/AE84,0)</f>
        <v>0</v>
      </c>
      <c r="AF85" s="3">
        <f>+IFERROR((AE84*AE85+'Monthly Reserve Generation'!AF84*'Monthly Reserve Generation'!AF85-'Stoping Schedule'!AF84*'Stoping Schedule'!AF85)/AF84,0)</f>
        <v>0</v>
      </c>
      <c r="AG85" s="3">
        <f>+IFERROR((AF84*AF85+'Monthly Reserve Generation'!AG84*'Monthly Reserve Generation'!AG85-'Stoping Schedule'!AG84*'Stoping Schedule'!AG85)/AG84,0)</f>
        <v>0</v>
      </c>
      <c r="AH85" s="3">
        <f>+IFERROR((AG84*AG85+'Monthly Reserve Generation'!AH84*'Monthly Reserve Generation'!AH85-'Stoping Schedule'!AH84*'Stoping Schedule'!AH85)/AH84,0)</f>
        <v>0</v>
      </c>
      <c r="AI85" s="3">
        <f>+IFERROR((AH84*AH85+'Monthly Reserve Generation'!AI84*'Monthly Reserve Generation'!AI85-'Stoping Schedule'!AI84*'Stoping Schedule'!AI85)/AI84,0)</f>
        <v>0</v>
      </c>
      <c r="AJ85" s="3">
        <f>+IFERROR((AI84*AI85+'Monthly Reserve Generation'!AJ84*'Monthly Reserve Generation'!AJ85-'Stoping Schedule'!AJ84*'Stoping Schedule'!AJ85)/AJ84,0)</f>
        <v>0</v>
      </c>
      <c r="AK85" s="3">
        <f>+IFERROR((AJ84*AJ85+'Monthly Reserve Generation'!AK84*'Monthly Reserve Generation'!AK85-'Stoping Schedule'!AK84*'Stoping Schedule'!AK85)/AK84,0)</f>
        <v>0</v>
      </c>
      <c r="AL85" s="3">
        <f>+IFERROR((AK84*AK85+'Monthly Reserve Generation'!AL84*'Monthly Reserve Generation'!AL85-'Stoping Schedule'!AL84*'Stoping Schedule'!AL85)/AL84,0)</f>
        <v>0</v>
      </c>
      <c r="AM85" s="3">
        <f>+IFERROR((AL84*AL85+'Monthly Reserve Generation'!AM84*'Monthly Reserve Generation'!AM85-'Stoping Schedule'!AM84*'Stoping Schedule'!AM85)/AM84,0)</f>
        <v>0</v>
      </c>
      <c r="AN85" s="3">
        <f>+IFERROR((AM84*AM85+'Monthly Reserve Generation'!AN84*'Monthly Reserve Generation'!AN85-'Stoping Schedule'!AN84*'Stoping Schedule'!AN85)/AN84,0)</f>
        <v>0</v>
      </c>
      <c r="AO85" s="3">
        <f>+IFERROR((AN84*AN85+'Monthly Reserve Generation'!AO84*'Monthly Reserve Generation'!AO85-'Stoping Schedule'!AO84*'Stoping Schedule'!AO85)/AO84,0)</f>
        <v>0</v>
      </c>
      <c r="AP85" s="3">
        <f>+IFERROR((AO84*AO85+'Monthly Reserve Generation'!AP84*'Monthly Reserve Generation'!AP85-'Stoping Schedule'!AP84*'Stoping Schedule'!AP85)/AP84,0)</f>
        <v>0</v>
      </c>
      <c r="AQ85" s="3">
        <f>+IFERROR((AP84*AP85+'Monthly Reserve Generation'!AQ84*'Monthly Reserve Generation'!AQ85-'Stoping Schedule'!AQ84*'Stoping Schedule'!AQ85)/AQ84,0)</f>
        <v>0</v>
      </c>
      <c r="AR85" s="3">
        <f>+IFERROR((AQ84*AQ85+'Monthly Reserve Generation'!AR84*'Monthly Reserve Generation'!AR85-'Stoping Schedule'!AR84*'Stoping Schedule'!AR85)/AR84,0)</f>
        <v>0</v>
      </c>
      <c r="AS85" s="3">
        <f>+IFERROR((AR84*AR85+'Monthly Reserve Generation'!AS84*'Monthly Reserve Generation'!AS85-'Stoping Schedule'!AS84*'Stoping Schedule'!AS85)/AS84,0)</f>
        <v>0</v>
      </c>
      <c r="AT85" s="3">
        <f>+IFERROR((AS84*AS85+'Monthly Reserve Generation'!AT84*'Monthly Reserve Generation'!AT85-'Stoping Schedule'!AT84*'Stoping Schedule'!AT85)/AT84,0)</f>
        <v>0</v>
      </c>
      <c r="AU85" s="3">
        <f>+IFERROR((AT84*AT85+'Monthly Reserve Generation'!AU84*'Monthly Reserve Generation'!AU85-'Stoping Schedule'!AU84*'Stoping Schedule'!AU85)/AU84,0)</f>
        <v>0</v>
      </c>
      <c r="AV85" s="3">
        <f>+IFERROR((AU84*AU85+'Monthly Reserve Generation'!AV84*'Monthly Reserve Generation'!AV85-'Stoping Schedule'!AV84*'Stoping Schedule'!AV85)/AV84,0)</f>
        <v>0</v>
      </c>
      <c r="AW85" s="3">
        <f>+IFERROR((AV84*AV85+'Monthly Reserve Generation'!AW84*'Monthly Reserve Generation'!AW85-'Stoping Schedule'!AW84*'Stoping Schedule'!AW85)/AW84,0)</f>
        <v>0</v>
      </c>
      <c r="AX85" s="3">
        <f>+IFERROR((AW84*AW85+'Monthly Reserve Generation'!AX84*'Monthly Reserve Generation'!AX85-'Stoping Schedule'!AX84*'Stoping Schedule'!AX85)/AX84,0)</f>
        <v>0</v>
      </c>
      <c r="AY85" s="3">
        <f>+IFERROR((AX84*AX85+'Monthly Reserve Generation'!AY84*'Monthly Reserve Generation'!AY85-'Stoping Schedule'!AY84*'Stoping Schedule'!AY85)/AY84,0)</f>
        <v>0</v>
      </c>
      <c r="AZ85" s="3">
        <f>+IFERROR((AY84*AY85+'Monthly Reserve Generation'!AZ84*'Monthly Reserve Generation'!AZ85-'Stoping Schedule'!AZ84*'Stoping Schedule'!AZ85)/AZ84,0)</f>
        <v>0</v>
      </c>
      <c r="BA85" s="3">
        <f>+IFERROR((AZ84*AZ85+'Monthly Reserve Generation'!BA84*'Monthly Reserve Generation'!BA85-'Stoping Schedule'!BA84*'Stoping Schedule'!BA85)/BA84,0)</f>
        <v>0</v>
      </c>
      <c r="BB85" s="3">
        <f>+IFERROR((BA84*BA85+'Monthly Reserve Generation'!BB84*'Monthly Reserve Generation'!BB85-'Stoping Schedule'!BB84*'Stoping Schedule'!BB85)/BB84,0)</f>
        <v>0</v>
      </c>
      <c r="BC85" s="3">
        <f>+IFERROR((BB84*BB85+'Monthly Reserve Generation'!BC84*'Monthly Reserve Generation'!BC85-'Stoping Schedule'!BC84*'Stoping Schedule'!BC85)/BC84,0)</f>
        <v>0</v>
      </c>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row>
    <row r="86" spans="1:123" hidden="1" outlineLevel="1" x14ac:dyDescent="0.3">
      <c r="A86" t="s">
        <v>184</v>
      </c>
      <c r="B86" t="s">
        <v>197</v>
      </c>
      <c r="C86" t="s">
        <v>3</v>
      </c>
      <c r="D86" s="3">
        <f>+'Monthly Reserve Generation'!D86-'Stoping Schedule'!D86</f>
        <v>0</v>
      </c>
      <c r="E86" s="3">
        <f>IF((D86+'Monthly Reserve Generation'!E86-'Stoping Schedule'!E86)&gt;1,(D86+'Monthly Reserve Generation'!E86-'Stoping Schedule'!E86),0)</f>
        <v>0</v>
      </c>
      <c r="F86" s="3">
        <f>IF((E86+'Monthly Reserve Generation'!F86-'Stoping Schedule'!F86)&gt;1,(E86+'Monthly Reserve Generation'!F86-'Stoping Schedule'!F86),0)</f>
        <v>0</v>
      </c>
      <c r="G86" s="3">
        <f>IF((F86+'Monthly Reserve Generation'!G86-'Stoping Schedule'!G86)&gt;1,(F86+'Monthly Reserve Generation'!G86-'Stoping Schedule'!G86),0)</f>
        <v>0</v>
      </c>
      <c r="H86" s="3">
        <f>IF((G86+'Monthly Reserve Generation'!H86-'Stoping Schedule'!H86)&gt;1,(G86+'Monthly Reserve Generation'!H86-'Stoping Schedule'!H86),0)</f>
        <v>0</v>
      </c>
      <c r="I86" s="3">
        <f>IF((H86+'Monthly Reserve Generation'!I86-'Stoping Schedule'!I86)&gt;1,(H86+'Monthly Reserve Generation'!I86-'Stoping Schedule'!I86),0)</f>
        <v>0</v>
      </c>
      <c r="J86" s="3">
        <f>IF((I86+'Monthly Reserve Generation'!J86-'Stoping Schedule'!J86)&gt;1,(I86+'Monthly Reserve Generation'!J86-'Stoping Schedule'!J86),0)</f>
        <v>0</v>
      </c>
      <c r="K86" s="3">
        <f>IF((J86+'Monthly Reserve Generation'!K86-'Stoping Schedule'!K86)&gt;1,(J86+'Monthly Reserve Generation'!K86-'Stoping Schedule'!K86),0)</f>
        <v>0</v>
      </c>
      <c r="L86" s="3">
        <f>IF((K86+'Monthly Reserve Generation'!L86-'Stoping Schedule'!L86)&gt;1,(K86+'Monthly Reserve Generation'!L86-'Stoping Schedule'!L86),0)</f>
        <v>0</v>
      </c>
      <c r="M86" s="3">
        <f>IF((L86+'Monthly Reserve Generation'!M86-'Stoping Schedule'!M86)&gt;1,(L86+'Monthly Reserve Generation'!M86-'Stoping Schedule'!M86),0)</f>
        <v>0</v>
      </c>
      <c r="N86" s="3">
        <f>IF((M86+'Monthly Reserve Generation'!N86-'Stoping Schedule'!N86)&gt;1,(M86+'Monthly Reserve Generation'!N86-'Stoping Schedule'!N86),0)</f>
        <v>0</v>
      </c>
      <c r="O86" s="3">
        <f>IF((N86+'Monthly Reserve Generation'!O86-'Stoping Schedule'!O86)&gt;1,(N86+'Monthly Reserve Generation'!O86-'Stoping Schedule'!O86),0)</f>
        <v>0</v>
      </c>
      <c r="P86" s="3">
        <f>IF((O86+'Monthly Reserve Generation'!P86-'Stoping Schedule'!P86)&gt;1,(O86+'Monthly Reserve Generation'!P86-'Stoping Schedule'!P86),0)</f>
        <v>0</v>
      </c>
      <c r="Q86" s="3">
        <f>IF((P86+'Monthly Reserve Generation'!Q86-'Stoping Schedule'!Q86)&gt;1,(P86+'Monthly Reserve Generation'!Q86-'Stoping Schedule'!Q86),0)</f>
        <v>0</v>
      </c>
      <c r="R86" s="3">
        <f>IF((Q86+'Monthly Reserve Generation'!R86-'Stoping Schedule'!R86)&gt;1,(Q86+'Monthly Reserve Generation'!R86-'Stoping Schedule'!R86),0)</f>
        <v>0</v>
      </c>
      <c r="S86" s="3">
        <f>IF((R86+'Monthly Reserve Generation'!S86-'Stoping Schedule'!S86)&gt;1,(R86+'Monthly Reserve Generation'!S86-'Stoping Schedule'!S86),0)</f>
        <v>0</v>
      </c>
      <c r="T86" s="3">
        <f>IF((S86+'Monthly Reserve Generation'!T86-'Stoping Schedule'!T86)&gt;1,(S86+'Monthly Reserve Generation'!T86-'Stoping Schedule'!T86),0)</f>
        <v>0</v>
      </c>
      <c r="U86" s="3">
        <f>IF((T86+'Monthly Reserve Generation'!U86-'Stoping Schedule'!U86)&gt;1,(T86+'Monthly Reserve Generation'!U86-'Stoping Schedule'!U86),0)</f>
        <v>0</v>
      </c>
      <c r="V86" s="3">
        <f>IF((U86+'Monthly Reserve Generation'!V86-'Stoping Schedule'!V86)&gt;1,(U86+'Monthly Reserve Generation'!V86-'Stoping Schedule'!V86),0)</f>
        <v>0</v>
      </c>
      <c r="W86" s="3">
        <f>IF((V86+'Monthly Reserve Generation'!W86-'Stoping Schedule'!W86)&gt;1,(V86+'Monthly Reserve Generation'!W86-'Stoping Schedule'!W86),0)</f>
        <v>0</v>
      </c>
      <c r="X86" s="3">
        <f>IF((W86+'Monthly Reserve Generation'!X86-'Stoping Schedule'!X86)&gt;1,(W86+'Monthly Reserve Generation'!X86-'Stoping Schedule'!X86),0)</f>
        <v>0</v>
      </c>
      <c r="Y86" s="3">
        <f>IF((X86+'Monthly Reserve Generation'!Y86-'Stoping Schedule'!Y86)&gt;1,(X86+'Monthly Reserve Generation'!Y86-'Stoping Schedule'!Y86),0)</f>
        <v>0</v>
      </c>
      <c r="Z86" s="3">
        <f>IF((Y86+'Monthly Reserve Generation'!Z86-'Stoping Schedule'!Z86)&gt;1,(Y86+'Monthly Reserve Generation'!Z86-'Stoping Schedule'!Z86),0)</f>
        <v>0</v>
      </c>
      <c r="AA86" s="3">
        <f>IF((Z86+'Monthly Reserve Generation'!AA86-'Stoping Schedule'!AA86)&gt;1,(Z86+'Monthly Reserve Generation'!AA86-'Stoping Schedule'!AA86),0)</f>
        <v>0</v>
      </c>
      <c r="AB86" s="3">
        <f>IF((AA86+'Monthly Reserve Generation'!AB86-'Stoping Schedule'!AB86)&gt;1,(AA86+'Monthly Reserve Generation'!AB86-'Stoping Schedule'!AB86),0)</f>
        <v>0</v>
      </c>
      <c r="AC86" s="3">
        <f>IF((AB86+'Monthly Reserve Generation'!AC86-'Stoping Schedule'!AC86)&gt;1,(AB86+'Monthly Reserve Generation'!AC86-'Stoping Schedule'!AC86),0)</f>
        <v>0</v>
      </c>
      <c r="AD86" s="3">
        <f>IF((AC86+'Monthly Reserve Generation'!AD86-'Stoping Schedule'!AD86)&gt;1,(AC86+'Monthly Reserve Generation'!AD86-'Stoping Schedule'!AD86),0)</f>
        <v>0</v>
      </c>
      <c r="AE86" s="3">
        <f>IF((AD86+'Monthly Reserve Generation'!AE86-'Stoping Schedule'!AE86)&gt;1,(AD86+'Monthly Reserve Generation'!AE86-'Stoping Schedule'!AE86),0)</f>
        <v>0</v>
      </c>
      <c r="AF86" s="3">
        <f>IF((AE86+'Monthly Reserve Generation'!AF86-'Stoping Schedule'!AF86)&gt;1,(AE86+'Monthly Reserve Generation'!AF86-'Stoping Schedule'!AF86),0)</f>
        <v>0</v>
      </c>
      <c r="AG86" s="3">
        <f>IF((AF86+'Monthly Reserve Generation'!AG86-'Stoping Schedule'!AG86)&gt;1,(AF86+'Monthly Reserve Generation'!AG86-'Stoping Schedule'!AG86),0)</f>
        <v>0</v>
      </c>
      <c r="AH86" s="3">
        <f>IF((AG86+'Monthly Reserve Generation'!AH86-'Stoping Schedule'!AH86)&gt;1,(AG86+'Monthly Reserve Generation'!AH86-'Stoping Schedule'!AH86),0)</f>
        <v>0</v>
      </c>
      <c r="AI86" s="3">
        <f>IF((AH86+'Monthly Reserve Generation'!AI86-'Stoping Schedule'!AI86)&gt;1,(AH86+'Monthly Reserve Generation'!AI86-'Stoping Schedule'!AI86),0)</f>
        <v>0</v>
      </c>
      <c r="AJ86" s="3">
        <f>IF((AI86+'Monthly Reserve Generation'!AJ86-'Stoping Schedule'!AJ86)&gt;1,(AI86+'Monthly Reserve Generation'!AJ86-'Stoping Schedule'!AJ86),0)</f>
        <v>0</v>
      </c>
      <c r="AK86" s="3">
        <f>IF((AJ86+'Monthly Reserve Generation'!AK86-'Stoping Schedule'!AK86)&gt;1,(AJ86+'Monthly Reserve Generation'!AK86-'Stoping Schedule'!AK86),0)</f>
        <v>0</v>
      </c>
      <c r="AL86" s="3">
        <f>IF((AK86+'Monthly Reserve Generation'!AL86-'Stoping Schedule'!AL86)&gt;1,(AK86+'Monthly Reserve Generation'!AL86-'Stoping Schedule'!AL86),0)</f>
        <v>0</v>
      </c>
      <c r="AM86" s="3">
        <f>IF((AL86+'Monthly Reserve Generation'!AM86-'Stoping Schedule'!AM86)&gt;1,(AL86+'Monthly Reserve Generation'!AM86-'Stoping Schedule'!AM86),0)</f>
        <v>0</v>
      </c>
      <c r="AN86" s="3">
        <f>IF((AM86+'Monthly Reserve Generation'!AN86-'Stoping Schedule'!AN86)&gt;1,(AM86+'Monthly Reserve Generation'!AN86-'Stoping Schedule'!AN86),0)</f>
        <v>0</v>
      </c>
      <c r="AO86" s="3">
        <f>IF((AN86+'Monthly Reserve Generation'!AO86-'Stoping Schedule'!AO86)&gt;1,(AN86+'Monthly Reserve Generation'!AO86-'Stoping Schedule'!AO86),0)</f>
        <v>0</v>
      </c>
      <c r="AP86" s="3">
        <f>IF((AO86+'Monthly Reserve Generation'!AP86-'Stoping Schedule'!AP86)&gt;1,(AO86+'Monthly Reserve Generation'!AP86-'Stoping Schedule'!AP86),0)</f>
        <v>0</v>
      </c>
      <c r="AQ86" s="3">
        <f>IF((AP86+'Monthly Reserve Generation'!AQ86-'Stoping Schedule'!AQ86)&gt;1,(AP86+'Monthly Reserve Generation'!AQ86-'Stoping Schedule'!AQ86),0)</f>
        <v>0</v>
      </c>
      <c r="AR86" s="3">
        <f>IF((AQ86+'Monthly Reserve Generation'!AR86-'Stoping Schedule'!AR86)&gt;1,(AQ86+'Monthly Reserve Generation'!AR86-'Stoping Schedule'!AR86),0)</f>
        <v>0</v>
      </c>
      <c r="AS86" s="3">
        <f>IF((AR86+'Monthly Reserve Generation'!AS86-'Stoping Schedule'!AS86)&gt;1,(AR86+'Monthly Reserve Generation'!AS86-'Stoping Schedule'!AS86),0)</f>
        <v>0</v>
      </c>
      <c r="AT86" s="3">
        <f>IF((AS86+'Monthly Reserve Generation'!AT86-'Stoping Schedule'!AT86)&gt;1,(AS86+'Monthly Reserve Generation'!AT86-'Stoping Schedule'!AT86),0)</f>
        <v>0</v>
      </c>
      <c r="AU86" s="3">
        <f>IF((AT86+'Monthly Reserve Generation'!AU86-'Stoping Schedule'!AU86)&gt;1,(AT86+'Monthly Reserve Generation'!AU86-'Stoping Schedule'!AU86),0)</f>
        <v>0</v>
      </c>
      <c r="AV86" s="3">
        <f>IF((AU86+'Monthly Reserve Generation'!AV86-'Stoping Schedule'!AV86)&gt;1,(AU86+'Monthly Reserve Generation'!AV86-'Stoping Schedule'!AV86),0)</f>
        <v>0</v>
      </c>
      <c r="AW86" s="3">
        <f>IF((AV86+'Monthly Reserve Generation'!AW86-'Stoping Schedule'!AW86)&gt;1,(AV86+'Monthly Reserve Generation'!AW86-'Stoping Schedule'!AW86),0)</f>
        <v>0</v>
      </c>
      <c r="AX86" s="3">
        <f>IF((AW86+'Monthly Reserve Generation'!AX86-'Stoping Schedule'!AX86)&gt;1,(AW86+'Monthly Reserve Generation'!AX86-'Stoping Schedule'!AX86),0)</f>
        <v>0</v>
      </c>
      <c r="AY86" s="3">
        <f>IF((AX86+'Monthly Reserve Generation'!AY86-'Stoping Schedule'!AY86)&gt;1,(AX86+'Monthly Reserve Generation'!AY86-'Stoping Schedule'!AY86),0)</f>
        <v>0</v>
      </c>
      <c r="AZ86" s="3">
        <f>IF((AY86+'Monthly Reserve Generation'!AZ86-'Stoping Schedule'!AZ86)&gt;1,(AY86+'Monthly Reserve Generation'!AZ86-'Stoping Schedule'!AZ86),0)</f>
        <v>0</v>
      </c>
      <c r="BA86" s="3">
        <f>IF((AZ86+'Monthly Reserve Generation'!BA86-'Stoping Schedule'!BA86)&gt;1,(AZ86+'Monthly Reserve Generation'!BA86-'Stoping Schedule'!BA86),0)</f>
        <v>0</v>
      </c>
      <c r="BB86" s="3">
        <f>IF((BA86+'Monthly Reserve Generation'!BB86-'Stoping Schedule'!BB86)&gt;1,(BA86+'Monthly Reserve Generation'!BB86-'Stoping Schedule'!BB86),0)</f>
        <v>0</v>
      </c>
      <c r="BC86" s="3">
        <f>IF((BB86+'Monthly Reserve Generation'!BC86-'Stoping Schedule'!BC86)&gt;1,(BB86+'Monthly Reserve Generation'!BC86-'Stoping Schedule'!BC86),0)</f>
        <v>0</v>
      </c>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row>
    <row r="87" spans="1:123" hidden="1" outlineLevel="1" x14ac:dyDescent="0.3">
      <c r="A87" t="s">
        <v>184</v>
      </c>
      <c r="B87" t="s">
        <v>197</v>
      </c>
      <c r="C87" t="s">
        <v>4</v>
      </c>
      <c r="D87" s="3">
        <f>+IFERROR(('Monthly Reserve Generation'!D86*'Monthly Reserve Generation'!D87-'Stoping Schedule'!D86*'Stoping Schedule'!D87)/D86,0)</f>
        <v>0</v>
      </c>
      <c r="E87" s="3">
        <f>+IFERROR((D86*D87+'Monthly Reserve Generation'!E86*'Monthly Reserve Generation'!E87-'Stoping Schedule'!E86*'Stoping Schedule'!E87)/E86,0)</f>
        <v>0</v>
      </c>
      <c r="F87" s="3">
        <f>+IFERROR((E86*E87+'Monthly Reserve Generation'!F86*'Monthly Reserve Generation'!F87-'Stoping Schedule'!F86*'Stoping Schedule'!F87)/F86,0)</f>
        <v>0</v>
      </c>
      <c r="G87" s="3">
        <f>+IFERROR((F86*F87+'Monthly Reserve Generation'!G86*'Monthly Reserve Generation'!G87-'Stoping Schedule'!G86*'Stoping Schedule'!G87)/G86,0)</f>
        <v>0</v>
      </c>
      <c r="H87" s="3">
        <f>+IFERROR((G86*G87+'Monthly Reserve Generation'!H86*'Monthly Reserve Generation'!H87-'Stoping Schedule'!H86*'Stoping Schedule'!H87)/H86,0)</f>
        <v>0</v>
      </c>
      <c r="I87" s="3">
        <f>+IFERROR((H86*H87+'Monthly Reserve Generation'!I86*'Monthly Reserve Generation'!I87-'Stoping Schedule'!I86*'Stoping Schedule'!I87)/I86,0)</f>
        <v>0</v>
      </c>
      <c r="J87" s="3">
        <f>+IFERROR((I86*I87+'Monthly Reserve Generation'!J86*'Monthly Reserve Generation'!J87-'Stoping Schedule'!J86*'Stoping Schedule'!J87)/J86,0)</f>
        <v>0</v>
      </c>
      <c r="K87" s="3">
        <f>+IFERROR((J86*J87+'Monthly Reserve Generation'!K86*'Monthly Reserve Generation'!K87-'Stoping Schedule'!K86*'Stoping Schedule'!K87)/K86,0)</f>
        <v>0</v>
      </c>
      <c r="L87" s="3">
        <f>+IFERROR((K86*K87+'Monthly Reserve Generation'!L86*'Monthly Reserve Generation'!L87-'Stoping Schedule'!L86*'Stoping Schedule'!L87)/L86,0)</f>
        <v>0</v>
      </c>
      <c r="M87" s="3">
        <f>+IFERROR((L86*L87+'Monthly Reserve Generation'!M86*'Monthly Reserve Generation'!M87-'Stoping Schedule'!M86*'Stoping Schedule'!M87)/M86,0)</f>
        <v>0</v>
      </c>
      <c r="N87" s="3">
        <f>+IFERROR((M86*M87+'Monthly Reserve Generation'!N86*'Monthly Reserve Generation'!N87-'Stoping Schedule'!N86*'Stoping Schedule'!N87)/N86,0)</f>
        <v>0</v>
      </c>
      <c r="O87" s="3">
        <f>+IFERROR((N86*N87+'Monthly Reserve Generation'!O86*'Monthly Reserve Generation'!O87-'Stoping Schedule'!O86*'Stoping Schedule'!O87)/O86,0)</f>
        <v>0</v>
      </c>
      <c r="P87" s="3">
        <f>+IFERROR((O86*O87+'Monthly Reserve Generation'!P86*'Monthly Reserve Generation'!P87-'Stoping Schedule'!P86*'Stoping Schedule'!P87)/P86,0)</f>
        <v>0</v>
      </c>
      <c r="Q87" s="3">
        <f>+IFERROR((P86*P87+'Monthly Reserve Generation'!Q86*'Monthly Reserve Generation'!Q87-'Stoping Schedule'!Q86*'Stoping Schedule'!Q87)/Q86,0)</f>
        <v>0</v>
      </c>
      <c r="R87" s="3">
        <f>+IFERROR((Q86*Q87+'Monthly Reserve Generation'!R86*'Monthly Reserve Generation'!R87-'Stoping Schedule'!R86*'Stoping Schedule'!R87)/R86,0)</f>
        <v>0</v>
      </c>
      <c r="S87" s="3">
        <f>+IFERROR((R86*R87+'Monthly Reserve Generation'!S86*'Monthly Reserve Generation'!S87-'Stoping Schedule'!S86*'Stoping Schedule'!S87)/S86,0)</f>
        <v>0</v>
      </c>
      <c r="T87" s="3">
        <f>+IFERROR((S86*S87+'Monthly Reserve Generation'!T86*'Monthly Reserve Generation'!T87-'Stoping Schedule'!T86*'Stoping Schedule'!T87)/T86,0)</f>
        <v>0</v>
      </c>
      <c r="U87" s="3">
        <f>+IFERROR((T86*T87+'Monthly Reserve Generation'!U86*'Monthly Reserve Generation'!U87-'Stoping Schedule'!U86*'Stoping Schedule'!U87)/U86,0)</f>
        <v>0</v>
      </c>
      <c r="V87" s="3">
        <f>+IFERROR((U86*U87+'Monthly Reserve Generation'!V86*'Monthly Reserve Generation'!V87-'Stoping Schedule'!V86*'Stoping Schedule'!V87)/V86,0)</f>
        <v>0</v>
      </c>
      <c r="W87" s="3">
        <f>+IFERROR((V86*V87+'Monthly Reserve Generation'!W86*'Monthly Reserve Generation'!W87-'Stoping Schedule'!W86*'Stoping Schedule'!W87)/W86,0)</f>
        <v>0</v>
      </c>
      <c r="X87" s="3">
        <f>+IFERROR((W86*W87+'Monthly Reserve Generation'!X86*'Monthly Reserve Generation'!X87-'Stoping Schedule'!X86*'Stoping Schedule'!X87)/X86,0)</f>
        <v>0</v>
      </c>
      <c r="Y87" s="3">
        <f>+IFERROR((X86*X87+'Monthly Reserve Generation'!Y86*'Monthly Reserve Generation'!Y87-'Stoping Schedule'!Y86*'Stoping Schedule'!Y87)/Y86,0)</f>
        <v>0</v>
      </c>
      <c r="Z87" s="3">
        <f>+IFERROR((Y86*Y87+'Monthly Reserve Generation'!Z86*'Monthly Reserve Generation'!Z87-'Stoping Schedule'!Z86*'Stoping Schedule'!Z87)/Z86,0)</f>
        <v>0</v>
      </c>
      <c r="AA87" s="3">
        <f>+IFERROR((Z86*Z87+'Monthly Reserve Generation'!AA86*'Monthly Reserve Generation'!AA87-'Stoping Schedule'!AA86*'Stoping Schedule'!AA87)/AA86,0)</f>
        <v>0</v>
      </c>
      <c r="AB87" s="3">
        <f>+IFERROR((AA86*AA87+'Monthly Reserve Generation'!AB86*'Monthly Reserve Generation'!AB87-'Stoping Schedule'!AB86*'Stoping Schedule'!AB87)/AB86,0)</f>
        <v>0</v>
      </c>
      <c r="AC87" s="3">
        <f>+IFERROR((AB86*AB87+'Monthly Reserve Generation'!AC86*'Monthly Reserve Generation'!AC87-'Stoping Schedule'!AC86*'Stoping Schedule'!AC87)/AC86,0)</f>
        <v>0</v>
      </c>
      <c r="AD87" s="3">
        <f>+IFERROR((AC86*AC87+'Monthly Reserve Generation'!AD86*'Monthly Reserve Generation'!AD87-'Stoping Schedule'!AD86*'Stoping Schedule'!AD87)/AD86,0)</f>
        <v>0</v>
      </c>
      <c r="AE87" s="3">
        <f>+IFERROR((AD86*AD87+'Monthly Reserve Generation'!AE86*'Monthly Reserve Generation'!AE87-'Stoping Schedule'!AE86*'Stoping Schedule'!AE87)/AE86,0)</f>
        <v>0</v>
      </c>
      <c r="AF87" s="3">
        <f>+IFERROR((AE86*AE87+'Monthly Reserve Generation'!AF86*'Monthly Reserve Generation'!AF87-'Stoping Schedule'!AF86*'Stoping Schedule'!AF87)/AF86,0)</f>
        <v>0</v>
      </c>
      <c r="AG87" s="3">
        <f>+IFERROR((AF86*AF87+'Monthly Reserve Generation'!AG86*'Monthly Reserve Generation'!AG87-'Stoping Schedule'!AG86*'Stoping Schedule'!AG87)/AG86,0)</f>
        <v>0</v>
      </c>
      <c r="AH87" s="3">
        <f>+IFERROR((AG86*AG87+'Monthly Reserve Generation'!AH86*'Monthly Reserve Generation'!AH87-'Stoping Schedule'!AH86*'Stoping Schedule'!AH87)/AH86,0)</f>
        <v>0</v>
      </c>
      <c r="AI87" s="3">
        <f>+IFERROR((AH86*AH87+'Monthly Reserve Generation'!AI86*'Monthly Reserve Generation'!AI87-'Stoping Schedule'!AI86*'Stoping Schedule'!AI87)/AI86,0)</f>
        <v>0</v>
      </c>
      <c r="AJ87" s="3">
        <f>+IFERROR((AI86*AI87+'Monthly Reserve Generation'!AJ86*'Monthly Reserve Generation'!AJ87-'Stoping Schedule'!AJ86*'Stoping Schedule'!AJ87)/AJ86,0)</f>
        <v>0</v>
      </c>
      <c r="AK87" s="3">
        <f>+IFERROR((AJ86*AJ87+'Monthly Reserve Generation'!AK86*'Monthly Reserve Generation'!AK87-'Stoping Schedule'!AK86*'Stoping Schedule'!AK87)/AK86,0)</f>
        <v>0</v>
      </c>
      <c r="AL87" s="3">
        <f>+IFERROR((AK86*AK87+'Monthly Reserve Generation'!AL86*'Monthly Reserve Generation'!AL87-'Stoping Schedule'!AL86*'Stoping Schedule'!AL87)/AL86,0)</f>
        <v>0</v>
      </c>
      <c r="AM87" s="3">
        <f>+IFERROR((AL86*AL87+'Monthly Reserve Generation'!AM86*'Monthly Reserve Generation'!AM87-'Stoping Schedule'!AM86*'Stoping Schedule'!AM87)/AM86,0)</f>
        <v>0</v>
      </c>
      <c r="AN87" s="3">
        <f>+IFERROR((AM86*AM87+'Monthly Reserve Generation'!AN86*'Monthly Reserve Generation'!AN87-'Stoping Schedule'!AN86*'Stoping Schedule'!AN87)/AN86,0)</f>
        <v>0</v>
      </c>
      <c r="AO87" s="3">
        <f>+IFERROR((AN86*AN87+'Monthly Reserve Generation'!AO86*'Monthly Reserve Generation'!AO87-'Stoping Schedule'!AO86*'Stoping Schedule'!AO87)/AO86,0)</f>
        <v>0</v>
      </c>
      <c r="AP87" s="3">
        <f>+IFERROR((AO86*AO87+'Monthly Reserve Generation'!AP86*'Monthly Reserve Generation'!AP87-'Stoping Schedule'!AP86*'Stoping Schedule'!AP87)/AP86,0)</f>
        <v>0</v>
      </c>
      <c r="AQ87" s="3">
        <f>+IFERROR((AP86*AP87+'Monthly Reserve Generation'!AQ86*'Monthly Reserve Generation'!AQ87-'Stoping Schedule'!AQ86*'Stoping Schedule'!AQ87)/AQ86,0)</f>
        <v>0</v>
      </c>
      <c r="AR87" s="3">
        <f>+IFERROR((AQ86*AQ87+'Monthly Reserve Generation'!AR86*'Monthly Reserve Generation'!AR87-'Stoping Schedule'!AR86*'Stoping Schedule'!AR87)/AR86,0)</f>
        <v>0</v>
      </c>
      <c r="AS87" s="3">
        <f>+IFERROR((AR86*AR87+'Monthly Reserve Generation'!AS86*'Monthly Reserve Generation'!AS87-'Stoping Schedule'!AS86*'Stoping Schedule'!AS87)/AS86,0)</f>
        <v>0</v>
      </c>
      <c r="AT87" s="3">
        <f>+IFERROR((AS86*AS87+'Monthly Reserve Generation'!AT86*'Monthly Reserve Generation'!AT87-'Stoping Schedule'!AT86*'Stoping Schedule'!AT87)/AT86,0)</f>
        <v>0</v>
      </c>
      <c r="AU87" s="3">
        <f>+IFERROR((AT86*AT87+'Monthly Reserve Generation'!AU86*'Monthly Reserve Generation'!AU87-'Stoping Schedule'!AU86*'Stoping Schedule'!AU87)/AU86,0)</f>
        <v>0</v>
      </c>
      <c r="AV87" s="3">
        <f>+IFERROR((AU86*AU87+'Monthly Reserve Generation'!AV86*'Monthly Reserve Generation'!AV87-'Stoping Schedule'!AV86*'Stoping Schedule'!AV87)/AV86,0)</f>
        <v>0</v>
      </c>
      <c r="AW87" s="3">
        <f>+IFERROR((AV86*AV87+'Monthly Reserve Generation'!AW86*'Monthly Reserve Generation'!AW87-'Stoping Schedule'!AW86*'Stoping Schedule'!AW87)/AW86,0)</f>
        <v>0</v>
      </c>
      <c r="AX87" s="3">
        <f>+IFERROR((AW86*AW87+'Monthly Reserve Generation'!AX86*'Monthly Reserve Generation'!AX87-'Stoping Schedule'!AX86*'Stoping Schedule'!AX87)/AX86,0)</f>
        <v>0</v>
      </c>
      <c r="AY87" s="3">
        <f>+IFERROR((AX86*AX87+'Monthly Reserve Generation'!AY86*'Monthly Reserve Generation'!AY87-'Stoping Schedule'!AY86*'Stoping Schedule'!AY87)/AY86,0)</f>
        <v>0</v>
      </c>
      <c r="AZ87" s="3">
        <f>+IFERROR((AY86*AY87+'Monthly Reserve Generation'!AZ86*'Monthly Reserve Generation'!AZ87-'Stoping Schedule'!AZ86*'Stoping Schedule'!AZ87)/AZ86,0)</f>
        <v>0</v>
      </c>
      <c r="BA87" s="3">
        <f>+IFERROR((AZ86*AZ87+'Monthly Reserve Generation'!BA86*'Monthly Reserve Generation'!BA87-'Stoping Schedule'!BA86*'Stoping Schedule'!BA87)/BA86,0)</f>
        <v>0</v>
      </c>
      <c r="BB87" s="3">
        <f>+IFERROR((BA86*BA87+'Monthly Reserve Generation'!BB86*'Monthly Reserve Generation'!BB87-'Stoping Schedule'!BB86*'Stoping Schedule'!BB87)/BB86,0)</f>
        <v>0</v>
      </c>
      <c r="BC87" s="3">
        <f>+IFERROR((BB86*BB87+'Monthly Reserve Generation'!BC86*'Monthly Reserve Generation'!BC87-'Stoping Schedule'!BC86*'Stoping Schedule'!BC87)/BC86,0)</f>
        <v>0</v>
      </c>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row>
    <row r="88" spans="1:123" hidden="1" outlineLevel="1" x14ac:dyDescent="0.3">
      <c r="A88" t="s">
        <v>184</v>
      </c>
      <c r="B88" t="s">
        <v>198</v>
      </c>
      <c r="C88" t="s">
        <v>3</v>
      </c>
      <c r="D88" s="3">
        <f>+'Monthly Reserve Generation'!D88-'Stoping Schedule'!D88</f>
        <v>0</v>
      </c>
      <c r="E88" s="3">
        <f>IF((D88+'Monthly Reserve Generation'!E88-'Stoping Schedule'!E88)&gt;1,(D88+'Monthly Reserve Generation'!E88-'Stoping Schedule'!E88),0)</f>
        <v>0</v>
      </c>
      <c r="F88" s="3">
        <f>IF((E88+'Monthly Reserve Generation'!F88-'Stoping Schedule'!F88)&gt;1,(E88+'Monthly Reserve Generation'!F88-'Stoping Schedule'!F88),0)</f>
        <v>0</v>
      </c>
      <c r="G88" s="3">
        <f>IF((F88+'Monthly Reserve Generation'!G88-'Stoping Schedule'!G88)&gt;1,(F88+'Monthly Reserve Generation'!G88-'Stoping Schedule'!G88),0)</f>
        <v>0</v>
      </c>
      <c r="H88" s="3">
        <f>IF((G88+'Monthly Reserve Generation'!H88-'Stoping Schedule'!H88)&gt;1,(G88+'Monthly Reserve Generation'!H88-'Stoping Schedule'!H88),0)</f>
        <v>0</v>
      </c>
      <c r="I88" s="3">
        <f>IF((H88+'Monthly Reserve Generation'!I88-'Stoping Schedule'!I88)&gt;1,(H88+'Monthly Reserve Generation'!I88-'Stoping Schedule'!I88),0)</f>
        <v>0</v>
      </c>
      <c r="J88" s="3">
        <f>IF((I88+'Monthly Reserve Generation'!J88-'Stoping Schedule'!J88)&gt;1,(I88+'Monthly Reserve Generation'!J88-'Stoping Schedule'!J88),0)</f>
        <v>0</v>
      </c>
      <c r="K88" s="3">
        <f>IF((J88+'Monthly Reserve Generation'!K88-'Stoping Schedule'!K88)&gt;1,(J88+'Monthly Reserve Generation'!K88-'Stoping Schedule'!K88),0)</f>
        <v>1011</v>
      </c>
      <c r="L88" s="3">
        <f>IF((K88+'Monthly Reserve Generation'!L88-'Stoping Schedule'!L88)&gt;1,(K88+'Monthly Reserve Generation'!L88-'Stoping Schedule'!L88),0)</f>
        <v>0</v>
      </c>
      <c r="M88" s="3">
        <f>IF((L88+'Monthly Reserve Generation'!M88-'Stoping Schedule'!M88)&gt;1,(L88+'Monthly Reserve Generation'!M88-'Stoping Schedule'!M88),0)</f>
        <v>0</v>
      </c>
      <c r="N88" s="3">
        <f>IF((M88+'Monthly Reserve Generation'!N88-'Stoping Schedule'!N88)&gt;1,(M88+'Monthly Reserve Generation'!N88-'Stoping Schedule'!N88),0)</f>
        <v>0</v>
      </c>
      <c r="O88" s="3">
        <f>IF((N88+'Monthly Reserve Generation'!O88-'Stoping Schedule'!O88)&gt;1,(N88+'Monthly Reserve Generation'!O88-'Stoping Schedule'!O88),0)</f>
        <v>0</v>
      </c>
      <c r="P88" s="3">
        <f>IF((O88+'Monthly Reserve Generation'!P88-'Stoping Schedule'!P88)&gt;1,(O88+'Monthly Reserve Generation'!P88-'Stoping Schedule'!P88),0)</f>
        <v>0</v>
      </c>
      <c r="Q88" s="3">
        <f>IF((P88+'Monthly Reserve Generation'!Q88-'Stoping Schedule'!Q88)&gt;1,(P88+'Monthly Reserve Generation'!Q88-'Stoping Schedule'!Q88),0)</f>
        <v>0</v>
      </c>
      <c r="R88" s="3">
        <f>IF((Q88+'Monthly Reserve Generation'!R88-'Stoping Schedule'!R88)&gt;1,(Q88+'Monthly Reserve Generation'!R88-'Stoping Schedule'!R88),0)</f>
        <v>0</v>
      </c>
      <c r="S88" s="3">
        <f>IF((R88+'Monthly Reserve Generation'!S88-'Stoping Schedule'!S88)&gt;1,(R88+'Monthly Reserve Generation'!S88-'Stoping Schedule'!S88),0)</f>
        <v>0</v>
      </c>
      <c r="T88" s="3">
        <f>IF((S88+'Monthly Reserve Generation'!T88-'Stoping Schedule'!T88)&gt;1,(S88+'Monthly Reserve Generation'!T88-'Stoping Schedule'!T88),0)</f>
        <v>0</v>
      </c>
      <c r="U88" s="3">
        <f>IF((T88+'Monthly Reserve Generation'!U88-'Stoping Schedule'!U88)&gt;1,(T88+'Monthly Reserve Generation'!U88-'Stoping Schedule'!U88),0)</f>
        <v>0</v>
      </c>
      <c r="V88" s="3">
        <f>IF((U88+'Monthly Reserve Generation'!V88-'Stoping Schedule'!V88)&gt;1,(U88+'Monthly Reserve Generation'!V88-'Stoping Schedule'!V88),0)</f>
        <v>0</v>
      </c>
      <c r="W88" s="3">
        <f>IF((V88+'Monthly Reserve Generation'!W88-'Stoping Schedule'!W88)&gt;1,(V88+'Monthly Reserve Generation'!W88-'Stoping Schedule'!W88),0)</f>
        <v>0</v>
      </c>
      <c r="X88" s="3">
        <f>IF((W88+'Monthly Reserve Generation'!X88-'Stoping Schedule'!X88)&gt;1,(W88+'Monthly Reserve Generation'!X88-'Stoping Schedule'!X88),0)</f>
        <v>0</v>
      </c>
      <c r="Y88" s="3">
        <f>IF((X88+'Monthly Reserve Generation'!Y88-'Stoping Schedule'!Y88)&gt;1,(X88+'Monthly Reserve Generation'!Y88-'Stoping Schedule'!Y88),0)</f>
        <v>0</v>
      </c>
      <c r="Z88" s="3">
        <f>IF((Y88+'Monthly Reserve Generation'!Z88-'Stoping Schedule'!Z88)&gt;1,(Y88+'Monthly Reserve Generation'!Z88-'Stoping Schedule'!Z88),0)</f>
        <v>0</v>
      </c>
      <c r="AA88" s="3">
        <f>IF((Z88+'Monthly Reserve Generation'!AA88-'Stoping Schedule'!AA88)&gt;1,(Z88+'Monthly Reserve Generation'!AA88-'Stoping Schedule'!AA88),0)</f>
        <v>0</v>
      </c>
      <c r="AB88" s="3">
        <f>IF((AA88+'Monthly Reserve Generation'!AB88-'Stoping Schedule'!AB88)&gt;1,(AA88+'Monthly Reserve Generation'!AB88-'Stoping Schedule'!AB88),0)</f>
        <v>0</v>
      </c>
      <c r="AC88" s="3">
        <f>IF((AB88+'Monthly Reserve Generation'!AC88-'Stoping Schedule'!AC88)&gt;1,(AB88+'Monthly Reserve Generation'!AC88-'Stoping Schedule'!AC88),0)</f>
        <v>0</v>
      </c>
      <c r="AD88" s="3">
        <f>IF((AC88+'Monthly Reserve Generation'!AD88-'Stoping Schedule'!AD88)&gt;1,(AC88+'Monthly Reserve Generation'!AD88-'Stoping Schedule'!AD88),0)</f>
        <v>0</v>
      </c>
      <c r="AE88" s="3">
        <f>IF((AD88+'Monthly Reserve Generation'!AE88-'Stoping Schedule'!AE88)&gt;1,(AD88+'Monthly Reserve Generation'!AE88-'Stoping Schedule'!AE88),0)</f>
        <v>0</v>
      </c>
      <c r="AF88" s="3">
        <f>IF((AE88+'Monthly Reserve Generation'!AF88-'Stoping Schedule'!AF88)&gt;1,(AE88+'Monthly Reserve Generation'!AF88-'Stoping Schedule'!AF88),0)</f>
        <v>0</v>
      </c>
      <c r="AG88" s="3">
        <f>IF((AF88+'Monthly Reserve Generation'!AG88-'Stoping Schedule'!AG88)&gt;1,(AF88+'Monthly Reserve Generation'!AG88-'Stoping Schedule'!AG88),0)</f>
        <v>0</v>
      </c>
      <c r="AH88" s="3">
        <f>IF((AG88+'Monthly Reserve Generation'!AH88-'Stoping Schedule'!AH88)&gt;1,(AG88+'Monthly Reserve Generation'!AH88-'Stoping Schedule'!AH88),0)</f>
        <v>0</v>
      </c>
      <c r="AI88" s="3">
        <f>IF((AH88+'Monthly Reserve Generation'!AI88-'Stoping Schedule'!AI88)&gt;1,(AH88+'Monthly Reserve Generation'!AI88-'Stoping Schedule'!AI88),0)</f>
        <v>0</v>
      </c>
      <c r="AJ88" s="3">
        <f>IF((AI88+'Monthly Reserve Generation'!AJ88-'Stoping Schedule'!AJ88)&gt;1,(AI88+'Monthly Reserve Generation'!AJ88-'Stoping Schedule'!AJ88),0)</f>
        <v>0</v>
      </c>
      <c r="AK88" s="3">
        <f>IF((AJ88+'Monthly Reserve Generation'!AK88-'Stoping Schedule'!AK88)&gt;1,(AJ88+'Monthly Reserve Generation'!AK88-'Stoping Schedule'!AK88),0)</f>
        <v>0</v>
      </c>
      <c r="AL88" s="3">
        <f>IF((AK88+'Monthly Reserve Generation'!AL88-'Stoping Schedule'!AL88)&gt;1,(AK88+'Monthly Reserve Generation'!AL88-'Stoping Schedule'!AL88),0)</f>
        <v>0</v>
      </c>
      <c r="AM88" s="3">
        <f>IF((AL88+'Monthly Reserve Generation'!AM88-'Stoping Schedule'!AM88)&gt;1,(AL88+'Monthly Reserve Generation'!AM88-'Stoping Schedule'!AM88),0)</f>
        <v>0</v>
      </c>
      <c r="AN88" s="3">
        <f>IF((AM88+'Monthly Reserve Generation'!AN88-'Stoping Schedule'!AN88)&gt;1,(AM88+'Monthly Reserve Generation'!AN88-'Stoping Schedule'!AN88),0)</f>
        <v>0</v>
      </c>
      <c r="AO88" s="3">
        <f>IF((AN88+'Monthly Reserve Generation'!AO88-'Stoping Schedule'!AO88)&gt;1,(AN88+'Monthly Reserve Generation'!AO88-'Stoping Schedule'!AO88),0)</f>
        <v>0</v>
      </c>
      <c r="AP88" s="3">
        <f>IF((AO88+'Monthly Reserve Generation'!AP88-'Stoping Schedule'!AP88)&gt;1,(AO88+'Monthly Reserve Generation'!AP88-'Stoping Schedule'!AP88),0)</f>
        <v>0</v>
      </c>
      <c r="AQ88" s="3">
        <f>IF((AP88+'Monthly Reserve Generation'!AQ88-'Stoping Schedule'!AQ88)&gt;1,(AP88+'Monthly Reserve Generation'!AQ88-'Stoping Schedule'!AQ88),0)</f>
        <v>0</v>
      </c>
      <c r="AR88" s="3">
        <f>IF((AQ88+'Monthly Reserve Generation'!AR88-'Stoping Schedule'!AR88)&gt;1,(AQ88+'Monthly Reserve Generation'!AR88-'Stoping Schedule'!AR88),0)</f>
        <v>0</v>
      </c>
      <c r="AS88" s="3">
        <f>IF((AR88+'Monthly Reserve Generation'!AS88-'Stoping Schedule'!AS88)&gt;1,(AR88+'Monthly Reserve Generation'!AS88-'Stoping Schedule'!AS88),0)</f>
        <v>0</v>
      </c>
      <c r="AT88" s="3">
        <f>IF((AS88+'Monthly Reserve Generation'!AT88-'Stoping Schedule'!AT88)&gt;1,(AS88+'Monthly Reserve Generation'!AT88-'Stoping Schedule'!AT88),0)</f>
        <v>0</v>
      </c>
      <c r="AU88" s="3">
        <f>IF((AT88+'Monthly Reserve Generation'!AU88-'Stoping Schedule'!AU88)&gt;1,(AT88+'Monthly Reserve Generation'!AU88-'Stoping Schedule'!AU88),0)</f>
        <v>0</v>
      </c>
      <c r="AV88" s="3">
        <f>IF((AU88+'Monthly Reserve Generation'!AV88-'Stoping Schedule'!AV88)&gt;1,(AU88+'Monthly Reserve Generation'!AV88-'Stoping Schedule'!AV88),0)</f>
        <v>0</v>
      </c>
      <c r="AW88" s="3">
        <f>IF((AV88+'Monthly Reserve Generation'!AW88-'Stoping Schedule'!AW88)&gt;1,(AV88+'Monthly Reserve Generation'!AW88-'Stoping Schedule'!AW88),0)</f>
        <v>0</v>
      </c>
      <c r="AX88" s="3">
        <f>IF((AW88+'Monthly Reserve Generation'!AX88-'Stoping Schedule'!AX88)&gt;1,(AW88+'Monthly Reserve Generation'!AX88-'Stoping Schedule'!AX88),0)</f>
        <v>0</v>
      </c>
      <c r="AY88" s="3">
        <f>IF((AX88+'Monthly Reserve Generation'!AY88-'Stoping Schedule'!AY88)&gt;1,(AX88+'Monthly Reserve Generation'!AY88-'Stoping Schedule'!AY88),0)</f>
        <v>0</v>
      </c>
      <c r="AZ88" s="3">
        <f>IF((AY88+'Monthly Reserve Generation'!AZ88-'Stoping Schedule'!AZ88)&gt;1,(AY88+'Monthly Reserve Generation'!AZ88-'Stoping Schedule'!AZ88),0)</f>
        <v>0</v>
      </c>
      <c r="BA88" s="3">
        <f>IF((AZ88+'Monthly Reserve Generation'!BA88-'Stoping Schedule'!BA88)&gt;1,(AZ88+'Monthly Reserve Generation'!BA88-'Stoping Schedule'!BA88),0)</f>
        <v>0</v>
      </c>
      <c r="BB88" s="3">
        <f>IF((BA88+'Monthly Reserve Generation'!BB88-'Stoping Schedule'!BB88)&gt;1,(BA88+'Monthly Reserve Generation'!BB88-'Stoping Schedule'!BB88),0)</f>
        <v>0</v>
      </c>
      <c r="BC88" s="3">
        <f>IF((BB88+'Monthly Reserve Generation'!BC88-'Stoping Schedule'!BC88)&gt;1,(BB88+'Monthly Reserve Generation'!BC88-'Stoping Schedule'!BC88),0)</f>
        <v>0</v>
      </c>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row>
    <row r="89" spans="1:123" hidden="1" outlineLevel="1" x14ac:dyDescent="0.3">
      <c r="A89" t="s">
        <v>184</v>
      </c>
      <c r="B89" t="s">
        <v>198</v>
      </c>
      <c r="C89" t="s">
        <v>4</v>
      </c>
      <c r="D89" s="3">
        <f>+IFERROR(('Monthly Reserve Generation'!D88*'Monthly Reserve Generation'!D89-'Stoping Schedule'!D88*'Stoping Schedule'!D89)/D88,0)</f>
        <v>0</v>
      </c>
      <c r="E89" s="3">
        <f>+IFERROR((D88*D89+'Monthly Reserve Generation'!E88*'Monthly Reserve Generation'!E89-'Stoping Schedule'!E88*'Stoping Schedule'!E89)/E88,0)</f>
        <v>0</v>
      </c>
      <c r="F89" s="3">
        <f>+IFERROR((E88*E89+'Monthly Reserve Generation'!F88*'Monthly Reserve Generation'!F89-'Stoping Schedule'!F88*'Stoping Schedule'!F89)/F88,0)</f>
        <v>0</v>
      </c>
      <c r="G89" s="3">
        <f>+IFERROR((F88*F89+'Monthly Reserve Generation'!G88*'Monthly Reserve Generation'!G89-'Stoping Schedule'!G88*'Stoping Schedule'!G89)/G88,0)</f>
        <v>0</v>
      </c>
      <c r="H89" s="3">
        <f>+IFERROR((G88*G89+'Monthly Reserve Generation'!H88*'Monthly Reserve Generation'!H89-'Stoping Schedule'!H88*'Stoping Schedule'!H89)/H88,0)</f>
        <v>0</v>
      </c>
      <c r="I89" s="3">
        <f>+IFERROR((H88*H89+'Monthly Reserve Generation'!I88*'Monthly Reserve Generation'!I89-'Stoping Schedule'!I88*'Stoping Schedule'!I89)/I88,0)</f>
        <v>0</v>
      </c>
      <c r="J89" s="3">
        <f>+IFERROR((I88*I89+'Monthly Reserve Generation'!J88*'Monthly Reserve Generation'!J89-'Stoping Schedule'!J88*'Stoping Schedule'!J89)/J88,0)</f>
        <v>0</v>
      </c>
      <c r="K89" s="3">
        <f>+IFERROR((J88*J89+'Monthly Reserve Generation'!K88*'Monthly Reserve Generation'!K89-'Stoping Schedule'!K88*'Stoping Schedule'!K89)/K88,0)</f>
        <v>0.52999999999999992</v>
      </c>
      <c r="L89" s="3">
        <f>+IFERROR((K88*K89+'Monthly Reserve Generation'!L88*'Monthly Reserve Generation'!L89-'Stoping Schedule'!L88*'Stoping Schedule'!L89)/L88,0)</f>
        <v>0</v>
      </c>
      <c r="M89" s="3">
        <f>+IFERROR((L88*L89+'Monthly Reserve Generation'!M88*'Monthly Reserve Generation'!M89-'Stoping Schedule'!M88*'Stoping Schedule'!M89)/M88,0)</f>
        <v>0</v>
      </c>
      <c r="N89" s="3">
        <f>+IFERROR((M88*M89+'Monthly Reserve Generation'!N88*'Monthly Reserve Generation'!N89-'Stoping Schedule'!N88*'Stoping Schedule'!N89)/N88,0)</f>
        <v>0</v>
      </c>
      <c r="O89" s="3">
        <f>+IFERROR((N88*N89+'Monthly Reserve Generation'!O88*'Monthly Reserve Generation'!O89-'Stoping Schedule'!O88*'Stoping Schedule'!O89)/O88,0)</f>
        <v>0</v>
      </c>
      <c r="P89" s="3">
        <f>+IFERROR((O88*O89+'Monthly Reserve Generation'!P88*'Monthly Reserve Generation'!P89-'Stoping Schedule'!P88*'Stoping Schedule'!P89)/P88,0)</f>
        <v>0</v>
      </c>
      <c r="Q89" s="3">
        <f>+IFERROR((P88*P89+'Monthly Reserve Generation'!Q88*'Monthly Reserve Generation'!Q89-'Stoping Schedule'!Q88*'Stoping Schedule'!Q89)/Q88,0)</f>
        <v>0</v>
      </c>
      <c r="R89" s="3">
        <f>+IFERROR((Q88*Q89+'Monthly Reserve Generation'!R88*'Monthly Reserve Generation'!R89-'Stoping Schedule'!R88*'Stoping Schedule'!R89)/R88,0)</f>
        <v>0</v>
      </c>
      <c r="S89" s="3">
        <f>+IFERROR((R88*R89+'Monthly Reserve Generation'!S88*'Monthly Reserve Generation'!S89-'Stoping Schedule'!S88*'Stoping Schedule'!S89)/S88,0)</f>
        <v>0</v>
      </c>
      <c r="T89" s="3">
        <f>+IFERROR((S88*S89+'Monthly Reserve Generation'!T88*'Monthly Reserve Generation'!T89-'Stoping Schedule'!T88*'Stoping Schedule'!T89)/T88,0)</f>
        <v>0</v>
      </c>
      <c r="U89" s="3">
        <f>+IFERROR((T88*T89+'Monthly Reserve Generation'!U88*'Monthly Reserve Generation'!U89-'Stoping Schedule'!U88*'Stoping Schedule'!U89)/U88,0)</f>
        <v>0</v>
      </c>
      <c r="V89" s="3">
        <f>+IFERROR((U88*U89+'Monthly Reserve Generation'!V88*'Monthly Reserve Generation'!V89-'Stoping Schedule'!V88*'Stoping Schedule'!V89)/V88,0)</f>
        <v>0</v>
      </c>
      <c r="W89" s="3">
        <f>+IFERROR((V88*V89+'Monthly Reserve Generation'!W88*'Monthly Reserve Generation'!W89-'Stoping Schedule'!W88*'Stoping Schedule'!W89)/W88,0)</f>
        <v>0</v>
      </c>
      <c r="X89" s="3">
        <f>+IFERROR((W88*W89+'Monthly Reserve Generation'!X88*'Monthly Reserve Generation'!X89-'Stoping Schedule'!X88*'Stoping Schedule'!X89)/X88,0)</f>
        <v>0</v>
      </c>
      <c r="Y89" s="3">
        <f>+IFERROR((X88*X89+'Monthly Reserve Generation'!Y88*'Monthly Reserve Generation'!Y89-'Stoping Schedule'!Y88*'Stoping Schedule'!Y89)/Y88,0)</f>
        <v>0</v>
      </c>
      <c r="Z89" s="3">
        <f>+IFERROR((Y88*Y89+'Monthly Reserve Generation'!Z88*'Monthly Reserve Generation'!Z89-'Stoping Schedule'!Z88*'Stoping Schedule'!Z89)/Z88,0)</f>
        <v>0</v>
      </c>
      <c r="AA89" s="3">
        <f>+IFERROR((Z88*Z89+'Monthly Reserve Generation'!AA88*'Monthly Reserve Generation'!AA89-'Stoping Schedule'!AA88*'Stoping Schedule'!AA89)/AA88,0)</f>
        <v>0</v>
      </c>
      <c r="AB89" s="3">
        <f>+IFERROR((AA88*AA89+'Monthly Reserve Generation'!AB88*'Monthly Reserve Generation'!AB89-'Stoping Schedule'!AB88*'Stoping Schedule'!AB89)/AB88,0)</f>
        <v>0</v>
      </c>
      <c r="AC89" s="3">
        <f>+IFERROR((AB88*AB89+'Monthly Reserve Generation'!AC88*'Monthly Reserve Generation'!AC89-'Stoping Schedule'!AC88*'Stoping Schedule'!AC89)/AC88,0)</f>
        <v>0</v>
      </c>
      <c r="AD89" s="3">
        <f>+IFERROR((AC88*AC89+'Monthly Reserve Generation'!AD88*'Monthly Reserve Generation'!AD89-'Stoping Schedule'!AD88*'Stoping Schedule'!AD89)/AD88,0)</f>
        <v>0</v>
      </c>
      <c r="AE89" s="3">
        <f>+IFERROR((AD88*AD89+'Monthly Reserve Generation'!AE88*'Monthly Reserve Generation'!AE89-'Stoping Schedule'!AE88*'Stoping Schedule'!AE89)/AE88,0)</f>
        <v>0</v>
      </c>
      <c r="AF89" s="3">
        <f>+IFERROR((AE88*AE89+'Monthly Reserve Generation'!AF88*'Monthly Reserve Generation'!AF89-'Stoping Schedule'!AF88*'Stoping Schedule'!AF89)/AF88,0)</f>
        <v>0</v>
      </c>
      <c r="AG89" s="3">
        <f>+IFERROR((AF88*AF89+'Monthly Reserve Generation'!AG88*'Monthly Reserve Generation'!AG89-'Stoping Schedule'!AG88*'Stoping Schedule'!AG89)/AG88,0)</f>
        <v>0</v>
      </c>
      <c r="AH89" s="3">
        <f>+IFERROR((AG88*AG89+'Monthly Reserve Generation'!AH88*'Monthly Reserve Generation'!AH89-'Stoping Schedule'!AH88*'Stoping Schedule'!AH89)/AH88,0)</f>
        <v>0</v>
      </c>
      <c r="AI89" s="3">
        <f>+IFERROR((AH88*AH89+'Monthly Reserve Generation'!AI88*'Monthly Reserve Generation'!AI89-'Stoping Schedule'!AI88*'Stoping Schedule'!AI89)/AI88,0)</f>
        <v>0</v>
      </c>
      <c r="AJ89" s="3">
        <f>+IFERROR((AI88*AI89+'Monthly Reserve Generation'!AJ88*'Monthly Reserve Generation'!AJ89-'Stoping Schedule'!AJ88*'Stoping Schedule'!AJ89)/AJ88,0)</f>
        <v>0</v>
      </c>
      <c r="AK89" s="3">
        <f>+IFERROR((AJ88*AJ89+'Monthly Reserve Generation'!AK88*'Monthly Reserve Generation'!AK89-'Stoping Schedule'!AK88*'Stoping Schedule'!AK89)/AK88,0)</f>
        <v>0</v>
      </c>
      <c r="AL89" s="3">
        <f>+IFERROR((AK88*AK89+'Monthly Reserve Generation'!AL88*'Monthly Reserve Generation'!AL89-'Stoping Schedule'!AL88*'Stoping Schedule'!AL89)/AL88,0)</f>
        <v>0</v>
      </c>
      <c r="AM89" s="3">
        <f>+IFERROR((AL88*AL89+'Monthly Reserve Generation'!AM88*'Monthly Reserve Generation'!AM89-'Stoping Schedule'!AM88*'Stoping Schedule'!AM89)/AM88,0)</f>
        <v>0</v>
      </c>
      <c r="AN89" s="3">
        <f>+IFERROR((AM88*AM89+'Monthly Reserve Generation'!AN88*'Monthly Reserve Generation'!AN89-'Stoping Schedule'!AN88*'Stoping Schedule'!AN89)/AN88,0)</f>
        <v>0</v>
      </c>
      <c r="AO89" s="3">
        <f>+IFERROR((AN88*AN89+'Monthly Reserve Generation'!AO88*'Monthly Reserve Generation'!AO89-'Stoping Schedule'!AO88*'Stoping Schedule'!AO89)/AO88,0)</f>
        <v>0</v>
      </c>
      <c r="AP89" s="3">
        <f>+IFERROR((AO88*AO89+'Monthly Reserve Generation'!AP88*'Monthly Reserve Generation'!AP89-'Stoping Schedule'!AP88*'Stoping Schedule'!AP89)/AP88,0)</f>
        <v>0</v>
      </c>
      <c r="AQ89" s="3">
        <f>+IFERROR((AP88*AP89+'Monthly Reserve Generation'!AQ88*'Monthly Reserve Generation'!AQ89-'Stoping Schedule'!AQ88*'Stoping Schedule'!AQ89)/AQ88,0)</f>
        <v>0</v>
      </c>
      <c r="AR89" s="3">
        <f>+IFERROR((AQ88*AQ89+'Monthly Reserve Generation'!AR88*'Monthly Reserve Generation'!AR89-'Stoping Schedule'!AR88*'Stoping Schedule'!AR89)/AR88,0)</f>
        <v>0</v>
      </c>
      <c r="AS89" s="3">
        <f>+IFERROR((AR88*AR89+'Monthly Reserve Generation'!AS88*'Monthly Reserve Generation'!AS89-'Stoping Schedule'!AS88*'Stoping Schedule'!AS89)/AS88,0)</f>
        <v>0</v>
      </c>
      <c r="AT89" s="3">
        <f>+IFERROR((AS88*AS89+'Monthly Reserve Generation'!AT88*'Monthly Reserve Generation'!AT89-'Stoping Schedule'!AT88*'Stoping Schedule'!AT89)/AT88,0)</f>
        <v>0</v>
      </c>
      <c r="AU89" s="3">
        <f>+IFERROR((AT88*AT89+'Monthly Reserve Generation'!AU88*'Monthly Reserve Generation'!AU89-'Stoping Schedule'!AU88*'Stoping Schedule'!AU89)/AU88,0)</f>
        <v>0</v>
      </c>
      <c r="AV89" s="3">
        <f>+IFERROR((AU88*AU89+'Monthly Reserve Generation'!AV88*'Monthly Reserve Generation'!AV89-'Stoping Schedule'!AV88*'Stoping Schedule'!AV89)/AV88,0)</f>
        <v>0</v>
      </c>
      <c r="AW89" s="3">
        <f>+IFERROR((AV88*AV89+'Monthly Reserve Generation'!AW88*'Monthly Reserve Generation'!AW89-'Stoping Schedule'!AW88*'Stoping Schedule'!AW89)/AW88,0)</f>
        <v>0</v>
      </c>
      <c r="AX89" s="3">
        <f>+IFERROR((AW88*AW89+'Monthly Reserve Generation'!AX88*'Monthly Reserve Generation'!AX89-'Stoping Schedule'!AX88*'Stoping Schedule'!AX89)/AX88,0)</f>
        <v>0</v>
      </c>
      <c r="AY89" s="3">
        <f>+IFERROR((AX88*AX89+'Monthly Reserve Generation'!AY88*'Monthly Reserve Generation'!AY89-'Stoping Schedule'!AY88*'Stoping Schedule'!AY89)/AY88,0)</f>
        <v>0</v>
      </c>
      <c r="AZ89" s="3">
        <f>+IFERROR((AY88*AY89+'Monthly Reserve Generation'!AZ88*'Monthly Reserve Generation'!AZ89-'Stoping Schedule'!AZ88*'Stoping Schedule'!AZ89)/AZ88,0)</f>
        <v>0</v>
      </c>
      <c r="BA89" s="3">
        <f>+IFERROR((AZ88*AZ89+'Monthly Reserve Generation'!BA88*'Monthly Reserve Generation'!BA89-'Stoping Schedule'!BA88*'Stoping Schedule'!BA89)/BA88,0)</f>
        <v>0</v>
      </c>
      <c r="BB89" s="3">
        <f>+IFERROR((BA88*BA89+'Monthly Reserve Generation'!BB88*'Monthly Reserve Generation'!BB89-'Stoping Schedule'!BB88*'Stoping Schedule'!BB89)/BB88,0)</f>
        <v>0</v>
      </c>
      <c r="BC89" s="3">
        <f>+IFERROR((BB88*BB89+'Monthly Reserve Generation'!BC88*'Monthly Reserve Generation'!BC89-'Stoping Schedule'!BC88*'Stoping Schedule'!BC89)/BC88,0)</f>
        <v>0</v>
      </c>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row>
    <row r="90" spans="1:123" hidden="1" outlineLevel="1" x14ac:dyDescent="0.3">
      <c r="A90" t="s">
        <v>184</v>
      </c>
      <c r="B90" t="s">
        <v>199</v>
      </c>
      <c r="C90" t="s">
        <v>3</v>
      </c>
      <c r="D90" s="3">
        <f>+'Monthly Reserve Generation'!D90-'Stoping Schedule'!D90</f>
        <v>0</v>
      </c>
      <c r="E90" s="3">
        <f>IF((D90+'Monthly Reserve Generation'!E90-'Stoping Schedule'!E90)&gt;1,(D90+'Monthly Reserve Generation'!E90-'Stoping Schedule'!E90),0)</f>
        <v>0</v>
      </c>
      <c r="F90" s="3">
        <f>IF((E90+'Monthly Reserve Generation'!F90-'Stoping Schedule'!F90)&gt;1,(E90+'Monthly Reserve Generation'!F90-'Stoping Schedule'!F90),0)</f>
        <v>0</v>
      </c>
      <c r="G90" s="3">
        <f>IF((F90+'Monthly Reserve Generation'!G90-'Stoping Schedule'!G90)&gt;1,(F90+'Monthly Reserve Generation'!G90-'Stoping Schedule'!G90),0)</f>
        <v>0</v>
      </c>
      <c r="H90" s="3">
        <f>IF((G90+'Monthly Reserve Generation'!H90-'Stoping Schedule'!H90)&gt;1,(G90+'Monthly Reserve Generation'!H90-'Stoping Schedule'!H90),0)</f>
        <v>0</v>
      </c>
      <c r="I90" s="3">
        <f>IF((H90+'Monthly Reserve Generation'!I90-'Stoping Schedule'!I90)&gt;1,(H90+'Monthly Reserve Generation'!I90-'Stoping Schedule'!I90),0)</f>
        <v>0</v>
      </c>
      <c r="J90" s="3">
        <f>IF((I90+'Monthly Reserve Generation'!J90-'Stoping Schedule'!J90)&gt;1,(I90+'Monthly Reserve Generation'!J90-'Stoping Schedule'!J90),0)</f>
        <v>0</v>
      </c>
      <c r="K90" s="3">
        <f>IF((J90+'Monthly Reserve Generation'!K90-'Stoping Schedule'!K90)&gt;1,(J90+'Monthly Reserve Generation'!K90-'Stoping Schedule'!K90),0)</f>
        <v>0</v>
      </c>
      <c r="L90" s="3">
        <f>IF((K90+'Monthly Reserve Generation'!L90-'Stoping Schedule'!L90)&gt;1,(K90+'Monthly Reserve Generation'!L90-'Stoping Schedule'!L90),0)</f>
        <v>0</v>
      </c>
      <c r="M90" s="3">
        <f>IF((L90+'Monthly Reserve Generation'!M90-'Stoping Schedule'!M90)&gt;1,(L90+'Monthly Reserve Generation'!M90-'Stoping Schedule'!M90),0)</f>
        <v>1148</v>
      </c>
      <c r="N90" s="3">
        <f>IF((M90+'Monthly Reserve Generation'!N90-'Stoping Schedule'!N90)&gt;1,(M90+'Monthly Reserve Generation'!N90-'Stoping Schedule'!N90),0)</f>
        <v>0</v>
      </c>
      <c r="O90" s="3">
        <f>IF((N90+'Monthly Reserve Generation'!O90-'Stoping Schedule'!O90)&gt;1,(N90+'Monthly Reserve Generation'!O90-'Stoping Schedule'!O90),0)</f>
        <v>0</v>
      </c>
      <c r="P90" s="3">
        <f>IF((O90+'Monthly Reserve Generation'!P90-'Stoping Schedule'!P90)&gt;1,(O90+'Monthly Reserve Generation'!P90-'Stoping Schedule'!P90),0)</f>
        <v>0</v>
      </c>
      <c r="Q90" s="3">
        <f>IF((P90+'Monthly Reserve Generation'!Q90-'Stoping Schedule'!Q90)&gt;1,(P90+'Monthly Reserve Generation'!Q90-'Stoping Schedule'!Q90),0)</f>
        <v>0</v>
      </c>
      <c r="R90" s="3">
        <f>IF((Q90+'Monthly Reserve Generation'!R90-'Stoping Schedule'!R90)&gt;1,(Q90+'Monthly Reserve Generation'!R90-'Stoping Schedule'!R90),0)</f>
        <v>0</v>
      </c>
      <c r="S90" s="3">
        <f>IF((R90+'Monthly Reserve Generation'!S90-'Stoping Schedule'!S90)&gt;1,(R90+'Monthly Reserve Generation'!S90-'Stoping Schedule'!S90),0)</f>
        <v>0</v>
      </c>
      <c r="T90" s="3">
        <f>IF((S90+'Monthly Reserve Generation'!T90-'Stoping Schedule'!T90)&gt;1,(S90+'Monthly Reserve Generation'!T90-'Stoping Schedule'!T90),0)</f>
        <v>0</v>
      </c>
      <c r="U90" s="3">
        <f>IF((T90+'Monthly Reserve Generation'!U90-'Stoping Schedule'!U90)&gt;1,(T90+'Monthly Reserve Generation'!U90-'Stoping Schedule'!U90),0)</f>
        <v>0</v>
      </c>
      <c r="V90" s="3">
        <f>IF((U90+'Monthly Reserve Generation'!V90-'Stoping Schedule'!V90)&gt;1,(U90+'Monthly Reserve Generation'!V90-'Stoping Schedule'!V90),0)</f>
        <v>0</v>
      </c>
      <c r="W90" s="3">
        <f>IF((V90+'Monthly Reserve Generation'!W90-'Stoping Schedule'!W90)&gt;1,(V90+'Monthly Reserve Generation'!W90-'Stoping Schedule'!W90),0)</f>
        <v>0</v>
      </c>
      <c r="X90" s="3">
        <f>IF((W90+'Monthly Reserve Generation'!X90-'Stoping Schedule'!X90)&gt;1,(W90+'Monthly Reserve Generation'!X90-'Stoping Schedule'!X90),0)</f>
        <v>0</v>
      </c>
      <c r="Y90" s="3">
        <f>IF((X90+'Monthly Reserve Generation'!Y90-'Stoping Schedule'!Y90)&gt;1,(X90+'Monthly Reserve Generation'!Y90-'Stoping Schedule'!Y90),0)</f>
        <v>0</v>
      </c>
      <c r="Z90" s="3">
        <f>IF((Y90+'Monthly Reserve Generation'!Z90-'Stoping Schedule'!Z90)&gt;1,(Y90+'Monthly Reserve Generation'!Z90-'Stoping Schedule'!Z90),0)</f>
        <v>0</v>
      </c>
      <c r="AA90" s="3">
        <f>IF((Z90+'Monthly Reserve Generation'!AA90-'Stoping Schedule'!AA90)&gt;1,(Z90+'Monthly Reserve Generation'!AA90-'Stoping Schedule'!AA90),0)</f>
        <v>0</v>
      </c>
      <c r="AB90" s="3">
        <f>IF((AA90+'Monthly Reserve Generation'!AB90-'Stoping Schedule'!AB90)&gt;1,(AA90+'Monthly Reserve Generation'!AB90-'Stoping Schedule'!AB90),0)</f>
        <v>0</v>
      </c>
      <c r="AC90" s="3">
        <f>IF((AB90+'Monthly Reserve Generation'!AC90-'Stoping Schedule'!AC90)&gt;1,(AB90+'Monthly Reserve Generation'!AC90-'Stoping Schedule'!AC90),0)</f>
        <v>0</v>
      </c>
      <c r="AD90" s="3">
        <f>IF((AC90+'Monthly Reserve Generation'!AD90-'Stoping Schedule'!AD90)&gt;1,(AC90+'Monthly Reserve Generation'!AD90-'Stoping Schedule'!AD90),0)</f>
        <v>0</v>
      </c>
      <c r="AE90" s="3">
        <f>IF((AD90+'Monthly Reserve Generation'!AE90-'Stoping Schedule'!AE90)&gt;1,(AD90+'Monthly Reserve Generation'!AE90-'Stoping Schedule'!AE90),0)</f>
        <v>0</v>
      </c>
      <c r="AF90" s="3">
        <f>IF((AE90+'Monthly Reserve Generation'!AF90-'Stoping Schedule'!AF90)&gt;1,(AE90+'Monthly Reserve Generation'!AF90-'Stoping Schedule'!AF90),0)</f>
        <v>0</v>
      </c>
      <c r="AG90" s="3">
        <f>IF((AF90+'Monthly Reserve Generation'!AG90-'Stoping Schedule'!AG90)&gt;1,(AF90+'Monthly Reserve Generation'!AG90-'Stoping Schedule'!AG90),0)</f>
        <v>0</v>
      </c>
      <c r="AH90" s="3">
        <f>IF((AG90+'Monthly Reserve Generation'!AH90-'Stoping Schedule'!AH90)&gt;1,(AG90+'Monthly Reserve Generation'!AH90-'Stoping Schedule'!AH90),0)</f>
        <v>0</v>
      </c>
      <c r="AI90" s="3">
        <f>IF((AH90+'Monthly Reserve Generation'!AI90-'Stoping Schedule'!AI90)&gt;1,(AH90+'Monthly Reserve Generation'!AI90-'Stoping Schedule'!AI90),0)</f>
        <v>0</v>
      </c>
      <c r="AJ90" s="3">
        <f>IF((AI90+'Monthly Reserve Generation'!AJ90-'Stoping Schedule'!AJ90)&gt;1,(AI90+'Monthly Reserve Generation'!AJ90-'Stoping Schedule'!AJ90),0)</f>
        <v>0</v>
      </c>
      <c r="AK90" s="3">
        <f>IF((AJ90+'Monthly Reserve Generation'!AK90-'Stoping Schedule'!AK90)&gt;1,(AJ90+'Monthly Reserve Generation'!AK90-'Stoping Schedule'!AK90),0)</f>
        <v>0</v>
      </c>
      <c r="AL90" s="3">
        <f>IF((AK90+'Monthly Reserve Generation'!AL90-'Stoping Schedule'!AL90)&gt;1,(AK90+'Monthly Reserve Generation'!AL90-'Stoping Schedule'!AL90),0)</f>
        <v>0</v>
      </c>
      <c r="AM90" s="3">
        <f>IF((AL90+'Monthly Reserve Generation'!AM90-'Stoping Schedule'!AM90)&gt;1,(AL90+'Monthly Reserve Generation'!AM90-'Stoping Schedule'!AM90),0)</f>
        <v>0</v>
      </c>
      <c r="AN90" s="3">
        <f>IF((AM90+'Monthly Reserve Generation'!AN90-'Stoping Schedule'!AN90)&gt;1,(AM90+'Monthly Reserve Generation'!AN90-'Stoping Schedule'!AN90),0)</f>
        <v>0</v>
      </c>
      <c r="AO90" s="3">
        <f>IF((AN90+'Monthly Reserve Generation'!AO90-'Stoping Schedule'!AO90)&gt;1,(AN90+'Monthly Reserve Generation'!AO90-'Stoping Schedule'!AO90),0)</f>
        <v>0</v>
      </c>
      <c r="AP90" s="3">
        <f>IF((AO90+'Monthly Reserve Generation'!AP90-'Stoping Schedule'!AP90)&gt;1,(AO90+'Monthly Reserve Generation'!AP90-'Stoping Schedule'!AP90),0)</f>
        <v>0</v>
      </c>
      <c r="AQ90" s="3">
        <f>IF((AP90+'Monthly Reserve Generation'!AQ90-'Stoping Schedule'!AQ90)&gt;1,(AP90+'Monthly Reserve Generation'!AQ90-'Stoping Schedule'!AQ90),0)</f>
        <v>0</v>
      </c>
      <c r="AR90" s="3">
        <f>IF((AQ90+'Monthly Reserve Generation'!AR90-'Stoping Schedule'!AR90)&gt;1,(AQ90+'Monthly Reserve Generation'!AR90-'Stoping Schedule'!AR90),0)</f>
        <v>0</v>
      </c>
      <c r="AS90" s="3">
        <f>IF((AR90+'Monthly Reserve Generation'!AS90-'Stoping Schedule'!AS90)&gt;1,(AR90+'Monthly Reserve Generation'!AS90-'Stoping Schedule'!AS90),0)</f>
        <v>0</v>
      </c>
      <c r="AT90" s="3">
        <f>IF((AS90+'Monthly Reserve Generation'!AT90-'Stoping Schedule'!AT90)&gt;1,(AS90+'Monthly Reserve Generation'!AT90-'Stoping Schedule'!AT90),0)</f>
        <v>0</v>
      </c>
      <c r="AU90" s="3">
        <f>IF((AT90+'Monthly Reserve Generation'!AU90-'Stoping Schedule'!AU90)&gt;1,(AT90+'Monthly Reserve Generation'!AU90-'Stoping Schedule'!AU90),0)</f>
        <v>0</v>
      </c>
      <c r="AV90" s="3">
        <f>IF((AU90+'Monthly Reserve Generation'!AV90-'Stoping Schedule'!AV90)&gt;1,(AU90+'Monthly Reserve Generation'!AV90-'Stoping Schedule'!AV90),0)</f>
        <v>0</v>
      </c>
      <c r="AW90" s="3">
        <f>IF((AV90+'Monthly Reserve Generation'!AW90-'Stoping Schedule'!AW90)&gt;1,(AV90+'Monthly Reserve Generation'!AW90-'Stoping Schedule'!AW90),0)</f>
        <v>0</v>
      </c>
      <c r="AX90" s="3">
        <f>IF((AW90+'Monthly Reserve Generation'!AX90-'Stoping Schedule'!AX90)&gt;1,(AW90+'Monthly Reserve Generation'!AX90-'Stoping Schedule'!AX90),0)</f>
        <v>0</v>
      </c>
      <c r="AY90" s="3">
        <f>IF((AX90+'Monthly Reserve Generation'!AY90-'Stoping Schedule'!AY90)&gt;1,(AX90+'Monthly Reserve Generation'!AY90-'Stoping Schedule'!AY90),0)</f>
        <v>0</v>
      </c>
      <c r="AZ90" s="3">
        <f>IF((AY90+'Monthly Reserve Generation'!AZ90-'Stoping Schedule'!AZ90)&gt;1,(AY90+'Monthly Reserve Generation'!AZ90-'Stoping Schedule'!AZ90),0)</f>
        <v>0</v>
      </c>
      <c r="BA90" s="3">
        <f>IF((AZ90+'Monthly Reserve Generation'!BA90-'Stoping Schedule'!BA90)&gt;1,(AZ90+'Monthly Reserve Generation'!BA90-'Stoping Schedule'!BA90),0)</f>
        <v>0</v>
      </c>
      <c r="BB90" s="3">
        <f>IF((BA90+'Monthly Reserve Generation'!BB90-'Stoping Schedule'!BB90)&gt;1,(BA90+'Monthly Reserve Generation'!BB90-'Stoping Schedule'!BB90),0)</f>
        <v>0</v>
      </c>
      <c r="BC90" s="3">
        <f>IF((BB90+'Monthly Reserve Generation'!BC90-'Stoping Schedule'!BC90)&gt;1,(BB90+'Monthly Reserve Generation'!BC90-'Stoping Schedule'!BC90),0)</f>
        <v>0</v>
      </c>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row>
    <row r="91" spans="1:123" hidden="1" outlineLevel="1" x14ac:dyDescent="0.3">
      <c r="A91" t="s">
        <v>184</v>
      </c>
      <c r="B91" t="s">
        <v>199</v>
      </c>
      <c r="C91" t="s">
        <v>4</v>
      </c>
      <c r="D91" s="3">
        <f>+IFERROR(('Monthly Reserve Generation'!D90*'Monthly Reserve Generation'!D91-'Stoping Schedule'!D90*'Stoping Schedule'!D91)/D90,0)</f>
        <v>0</v>
      </c>
      <c r="E91" s="3">
        <f>+IFERROR((D90*D91+'Monthly Reserve Generation'!E90*'Monthly Reserve Generation'!E91-'Stoping Schedule'!E90*'Stoping Schedule'!E91)/E90,0)</f>
        <v>0</v>
      </c>
      <c r="F91" s="3">
        <f>+IFERROR((E90*E91+'Monthly Reserve Generation'!F90*'Monthly Reserve Generation'!F91-'Stoping Schedule'!F90*'Stoping Schedule'!F91)/F90,0)</f>
        <v>0</v>
      </c>
      <c r="G91" s="3">
        <f>+IFERROR((F90*F91+'Monthly Reserve Generation'!G90*'Monthly Reserve Generation'!G91-'Stoping Schedule'!G90*'Stoping Schedule'!G91)/G90,0)</f>
        <v>0</v>
      </c>
      <c r="H91" s="3">
        <f>+IFERROR((G90*G91+'Monthly Reserve Generation'!H90*'Monthly Reserve Generation'!H91-'Stoping Schedule'!H90*'Stoping Schedule'!H91)/H90,0)</f>
        <v>0</v>
      </c>
      <c r="I91" s="3">
        <f>+IFERROR((H90*H91+'Monthly Reserve Generation'!I90*'Monthly Reserve Generation'!I91-'Stoping Schedule'!I90*'Stoping Schedule'!I91)/I90,0)</f>
        <v>0</v>
      </c>
      <c r="J91" s="3">
        <f>+IFERROR((I90*I91+'Monthly Reserve Generation'!J90*'Monthly Reserve Generation'!J91-'Stoping Schedule'!J90*'Stoping Schedule'!J91)/J90,0)</f>
        <v>0</v>
      </c>
      <c r="K91" s="3">
        <f>+IFERROR((J90*J91+'Monthly Reserve Generation'!K90*'Monthly Reserve Generation'!K91-'Stoping Schedule'!K90*'Stoping Schedule'!K91)/K90,0)</f>
        <v>0</v>
      </c>
      <c r="L91" s="3">
        <f>+IFERROR((K90*K91+'Monthly Reserve Generation'!L90*'Monthly Reserve Generation'!L91-'Stoping Schedule'!L90*'Stoping Schedule'!L91)/L90,0)</f>
        <v>0</v>
      </c>
      <c r="M91" s="3">
        <f>+IFERROR((L90*L91+'Monthly Reserve Generation'!M90*'Monthly Reserve Generation'!M91-'Stoping Schedule'!M90*'Stoping Schedule'!M91)/M90,0)</f>
        <v>0.69</v>
      </c>
      <c r="N91" s="3">
        <f>+IFERROR((M90*M91+'Monthly Reserve Generation'!N90*'Monthly Reserve Generation'!N91-'Stoping Schedule'!N90*'Stoping Schedule'!N91)/N90,0)</f>
        <v>0</v>
      </c>
      <c r="O91" s="3">
        <f>+IFERROR((N90*N91+'Monthly Reserve Generation'!O90*'Monthly Reserve Generation'!O91-'Stoping Schedule'!O90*'Stoping Schedule'!O91)/O90,0)</f>
        <v>0</v>
      </c>
      <c r="P91" s="3">
        <f>+IFERROR((O90*O91+'Monthly Reserve Generation'!P90*'Monthly Reserve Generation'!P91-'Stoping Schedule'!P90*'Stoping Schedule'!P91)/P90,0)</f>
        <v>0</v>
      </c>
      <c r="Q91" s="3">
        <f>+IFERROR((P90*P91+'Monthly Reserve Generation'!Q90*'Monthly Reserve Generation'!Q91-'Stoping Schedule'!Q90*'Stoping Schedule'!Q91)/Q90,0)</f>
        <v>0</v>
      </c>
      <c r="R91" s="3">
        <f>+IFERROR((Q90*Q91+'Monthly Reserve Generation'!R90*'Monthly Reserve Generation'!R91-'Stoping Schedule'!R90*'Stoping Schedule'!R91)/R90,0)</f>
        <v>0</v>
      </c>
      <c r="S91" s="3">
        <f>+IFERROR((R90*R91+'Monthly Reserve Generation'!S90*'Monthly Reserve Generation'!S91-'Stoping Schedule'!S90*'Stoping Schedule'!S91)/S90,0)</f>
        <v>0</v>
      </c>
      <c r="T91" s="3">
        <f>+IFERROR((S90*S91+'Monthly Reserve Generation'!T90*'Monthly Reserve Generation'!T91-'Stoping Schedule'!T90*'Stoping Schedule'!T91)/T90,0)</f>
        <v>0</v>
      </c>
      <c r="U91" s="3">
        <f>+IFERROR((T90*T91+'Monthly Reserve Generation'!U90*'Monthly Reserve Generation'!U91-'Stoping Schedule'!U90*'Stoping Schedule'!U91)/U90,0)</f>
        <v>0</v>
      </c>
      <c r="V91" s="3">
        <f>+IFERROR((U90*U91+'Monthly Reserve Generation'!V90*'Monthly Reserve Generation'!V91-'Stoping Schedule'!V90*'Stoping Schedule'!V91)/V90,0)</f>
        <v>0</v>
      </c>
      <c r="W91" s="3">
        <f>+IFERROR((V90*V91+'Monthly Reserve Generation'!W90*'Monthly Reserve Generation'!W91-'Stoping Schedule'!W90*'Stoping Schedule'!W91)/W90,0)</f>
        <v>0</v>
      </c>
      <c r="X91" s="3">
        <f>+IFERROR((W90*W91+'Monthly Reserve Generation'!X90*'Monthly Reserve Generation'!X91-'Stoping Schedule'!X90*'Stoping Schedule'!X91)/X90,0)</f>
        <v>0</v>
      </c>
      <c r="Y91" s="3">
        <f>+IFERROR((X90*X91+'Monthly Reserve Generation'!Y90*'Monthly Reserve Generation'!Y91-'Stoping Schedule'!Y90*'Stoping Schedule'!Y91)/Y90,0)</f>
        <v>0</v>
      </c>
      <c r="Z91" s="3">
        <f>+IFERROR((Y90*Y91+'Monthly Reserve Generation'!Z90*'Monthly Reserve Generation'!Z91-'Stoping Schedule'!Z90*'Stoping Schedule'!Z91)/Z90,0)</f>
        <v>0</v>
      </c>
      <c r="AA91" s="3">
        <f>+IFERROR((Z90*Z91+'Monthly Reserve Generation'!AA90*'Monthly Reserve Generation'!AA91-'Stoping Schedule'!AA90*'Stoping Schedule'!AA91)/AA90,0)</f>
        <v>0</v>
      </c>
      <c r="AB91" s="3">
        <f>+IFERROR((AA90*AA91+'Monthly Reserve Generation'!AB90*'Monthly Reserve Generation'!AB91-'Stoping Schedule'!AB90*'Stoping Schedule'!AB91)/AB90,0)</f>
        <v>0</v>
      </c>
      <c r="AC91" s="3">
        <f>+IFERROR((AB90*AB91+'Monthly Reserve Generation'!AC90*'Monthly Reserve Generation'!AC91-'Stoping Schedule'!AC90*'Stoping Schedule'!AC91)/AC90,0)</f>
        <v>0</v>
      </c>
      <c r="AD91" s="3">
        <f>+IFERROR((AC90*AC91+'Monthly Reserve Generation'!AD90*'Monthly Reserve Generation'!AD91-'Stoping Schedule'!AD90*'Stoping Schedule'!AD91)/AD90,0)</f>
        <v>0</v>
      </c>
      <c r="AE91" s="3">
        <f>+IFERROR((AD90*AD91+'Monthly Reserve Generation'!AE90*'Monthly Reserve Generation'!AE91-'Stoping Schedule'!AE90*'Stoping Schedule'!AE91)/AE90,0)</f>
        <v>0</v>
      </c>
      <c r="AF91" s="3">
        <f>+IFERROR((AE90*AE91+'Monthly Reserve Generation'!AF90*'Monthly Reserve Generation'!AF91-'Stoping Schedule'!AF90*'Stoping Schedule'!AF91)/AF90,0)</f>
        <v>0</v>
      </c>
      <c r="AG91" s="3">
        <f>+IFERROR((AF90*AF91+'Monthly Reserve Generation'!AG90*'Monthly Reserve Generation'!AG91-'Stoping Schedule'!AG90*'Stoping Schedule'!AG91)/AG90,0)</f>
        <v>0</v>
      </c>
      <c r="AH91" s="3">
        <f>+IFERROR((AG90*AG91+'Monthly Reserve Generation'!AH90*'Monthly Reserve Generation'!AH91-'Stoping Schedule'!AH90*'Stoping Schedule'!AH91)/AH90,0)</f>
        <v>0</v>
      </c>
      <c r="AI91" s="3">
        <f>+IFERROR((AH90*AH91+'Monthly Reserve Generation'!AI90*'Monthly Reserve Generation'!AI91-'Stoping Schedule'!AI90*'Stoping Schedule'!AI91)/AI90,0)</f>
        <v>0</v>
      </c>
      <c r="AJ91" s="3">
        <f>+IFERROR((AI90*AI91+'Monthly Reserve Generation'!AJ90*'Monthly Reserve Generation'!AJ91-'Stoping Schedule'!AJ90*'Stoping Schedule'!AJ91)/AJ90,0)</f>
        <v>0</v>
      </c>
      <c r="AK91" s="3">
        <f>+IFERROR((AJ90*AJ91+'Monthly Reserve Generation'!AK90*'Monthly Reserve Generation'!AK91-'Stoping Schedule'!AK90*'Stoping Schedule'!AK91)/AK90,0)</f>
        <v>0</v>
      </c>
      <c r="AL91" s="3">
        <f>+IFERROR((AK90*AK91+'Monthly Reserve Generation'!AL90*'Monthly Reserve Generation'!AL91-'Stoping Schedule'!AL90*'Stoping Schedule'!AL91)/AL90,0)</f>
        <v>0</v>
      </c>
      <c r="AM91" s="3">
        <f>+IFERROR((AL90*AL91+'Monthly Reserve Generation'!AM90*'Monthly Reserve Generation'!AM91-'Stoping Schedule'!AM90*'Stoping Schedule'!AM91)/AM90,0)</f>
        <v>0</v>
      </c>
      <c r="AN91" s="3">
        <f>+IFERROR((AM90*AM91+'Monthly Reserve Generation'!AN90*'Monthly Reserve Generation'!AN91-'Stoping Schedule'!AN90*'Stoping Schedule'!AN91)/AN90,0)</f>
        <v>0</v>
      </c>
      <c r="AO91" s="3">
        <f>+IFERROR((AN90*AN91+'Monthly Reserve Generation'!AO90*'Monthly Reserve Generation'!AO91-'Stoping Schedule'!AO90*'Stoping Schedule'!AO91)/AO90,0)</f>
        <v>0</v>
      </c>
      <c r="AP91" s="3">
        <f>+IFERROR((AO90*AO91+'Monthly Reserve Generation'!AP90*'Monthly Reserve Generation'!AP91-'Stoping Schedule'!AP90*'Stoping Schedule'!AP91)/AP90,0)</f>
        <v>0</v>
      </c>
      <c r="AQ91" s="3">
        <f>+IFERROR((AP90*AP91+'Monthly Reserve Generation'!AQ90*'Monthly Reserve Generation'!AQ91-'Stoping Schedule'!AQ90*'Stoping Schedule'!AQ91)/AQ90,0)</f>
        <v>0</v>
      </c>
      <c r="AR91" s="3">
        <f>+IFERROR((AQ90*AQ91+'Monthly Reserve Generation'!AR90*'Monthly Reserve Generation'!AR91-'Stoping Schedule'!AR90*'Stoping Schedule'!AR91)/AR90,0)</f>
        <v>0</v>
      </c>
      <c r="AS91" s="3">
        <f>+IFERROR((AR90*AR91+'Monthly Reserve Generation'!AS90*'Monthly Reserve Generation'!AS91-'Stoping Schedule'!AS90*'Stoping Schedule'!AS91)/AS90,0)</f>
        <v>0</v>
      </c>
      <c r="AT91" s="3">
        <f>+IFERROR((AS90*AS91+'Monthly Reserve Generation'!AT90*'Monthly Reserve Generation'!AT91-'Stoping Schedule'!AT90*'Stoping Schedule'!AT91)/AT90,0)</f>
        <v>0</v>
      </c>
      <c r="AU91" s="3">
        <f>+IFERROR((AT90*AT91+'Monthly Reserve Generation'!AU90*'Monthly Reserve Generation'!AU91-'Stoping Schedule'!AU90*'Stoping Schedule'!AU91)/AU90,0)</f>
        <v>0</v>
      </c>
      <c r="AV91" s="3">
        <f>+IFERROR((AU90*AU91+'Monthly Reserve Generation'!AV90*'Monthly Reserve Generation'!AV91-'Stoping Schedule'!AV90*'Stoping Schedule'!AV91)/AV90,0)</f>
        <v>0</v>
      </c>
      <c r="AW91" s="3">
        <f>+IFERROR((AV90*AV91+'Monthly Reserve Generation'!AW90*'Monthly Reserve Generation'!AW91-'Stoping Schedule'!AW90*'Stoping Schedule'!AW91)/AW90,0)</f>
        <v>0</v>
      </c>
      <c r="AX91" s="3">
        <f>+IFERROR((AW90*AW91+'Monthly Reserve Generation'!AX90*'Monthly Reserve Generation'!AX91-'Stoping Schedule'!AX90*'Stoping Schedule'!AX91)/AX90,0)</f>
        <v>0</v>
      </c>
      <c r="AY91" s="3">
        <f>+IFERROR((AX90*AX91+'Monthly Reserve Generation'!AY90*'Monthly Reserve Generation'!AY91-'Stoping Schedule'!AY90*'Stoping Schedule'!AY91)/AY90,0)</f>
        <v>0</v>
      </c>
      <c r="AZ91" s="3">
        <f>+IFERROR((AY90*AY91+'Monthly Reserve Generation'!AZ90*'Monthly Reserve Generation'!AZ91-'Stoping Schedule'!AZ90*'Stoping Schedule'!AZ91)/AZ90,0)</f>
        <v>0</v>
      </c>
      <c r="BA91" s="3">
        <f>+IFERROR((AZ90*AZ91+'Monthly Reserve Generation'!BA90*'Monthly Reserve Generation'!BA91-'Stoping Schedule'!BA90*'Stoping Schedule'!BA91)/BA90,0)</f>
        <v>0</v>
      </c>
      <c r="BB91" s="3">
        <f>+IFERROR((BA90*BA91+'Monthly Reserve Generation'!BB90*'Monthly Reserve Generation'!BB91-'Stoping Schedule'!BB90*'Stoping Schedule'!BB91)/BB90,0)</f>
        <v>0</v>
      </c>
      <c r="BC91" s="3">
        <f>+IFERROR((BB90*BB91+'Monthly Reserve Generation'!BC90*'Monthly Reserve Generation'!BC91-'Stoping Schedule'!BC90*'Stoping Schedule'!BC91)/BC90,0)</f>
        <v>0</v>
      </c>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row>
    <row r="92" spans="1:123" hidden="1" outlineLevel="1" x14ac:dyDescent="0.3">
      <c r="A92" t="s">
        <v>184</v>
      </c>
      <c r="B92" t="s">
        <v>200</v>
      </c>
      <c r="C92" t="s">
        <v>3</v>
      </c>
      <c r="D92" s="3">
        <f>+'Monthly Reserve Generation'!D92-'Stoping Schedule'!D92</f>
        <v>0</v>
      </c>
      <c r="E92" s="3">
        <f>IF((D92+'Monthly Reserve Generation'!E92-'Stoping Schedule'!E92)&gt;1,(D92+'Monthly Reserve Generation'!E92-'Stoping Schedule'!E92),0)</f>
        <v>0</v>
      </c>
      <c r="F92" s="3">
        <f>IF((E92+'Monthly Reserve Generation'!F92-'Stoping Schedule'!F92)&gt;1,(E92+'Monthly Reserve Generation'!F92-'Stoping Schedule'!F92),0)</f>
        <v>0</v>
      </c>
      <c r="G92" s="3">
        <f>IF((F92+'Monthly Reserve Generation'!G92-'Stoping Schedule'!G92)&gt;1,(F92+'Monthly Reserve Generation'!G92-'Stoping Schedule'!G92),0)</f>
        <v>0</v>
      </c>
      <c r="H92" s="3">
        <f>IF((G92+'Monthly Reserve Generation'!H92-'Stoping Schedule'!H92)&gt;1,(G92+'Monthly Reserve Generation'!H92-'Stoping Schedule'!H92),0)</f>
        <v>0</v>
      </c>
      <c r="I92" s="3">
        <f>IF((H92+'Monthly Reserve Generation'!I92-'Stoping Schedule'!I92)&gt;1,(H92+'Monthly Reserve Generation'!I92-'Stoping Schedule'!I92),0)</f>
        <v>0</v>
      </c>
      <c r="J92" s="3">
        <f>IF((I92+'Monthly Reserve Generation'!J92-'Stoping Schedule'!J92)&gt;1,(I92+'Monthly Reserve Generation'!J92-'Stoping Schedule'!J92),0)</f>
        <v>0</v>
      </c>
      <c r="K92" s="3">
        <f>IF((J92+'Monthly Reserve Generation'!K92-'Stoping Schedule'!K92)&gt;1,(J92+'Monthly Reserve Generation'!K92-'Stoping Schedule'!K92),0)</f>
        <v>4753</v>
      </c>
      <c r="L92" s="3">
        <f>IF((K92+'Monthly Reserve Generation'!L92-'Stoping Schedule'!L92)&gt;1,(K92+'Monthly Reserve Generation'!L92-'Stoping Schedule'!L92),0)</f>
        <v>4041</v>
      </c>
      <c r="M92" s="3">
        <f>IF((L92+'Monthly Reserve Generation'!M92-'Stoping Schedule'!M92)&gt;1,(L92+'Monthly Reserve Generation'!M92-'Stoping Schedule'!M92),0)</f>
        <v>2243</v>
      </c>
      <c r="N92" s="3">
        <f>IF((M92+'Monthly Reserve Generation'!N92-'Stoping Schedule'!N92)&gt;1,(M92+'Monthly Reserve Generation'!N92-'Stoping Schedule'!N92),0)</f>
        <v>371</v>
      </c>
      <c r="O92" s="3">
        <f>IF((N92+'Monthly Reserve Generation'!O92-'Stoping Schedule'!O92)&gt;1,(N92+'Monthly Reserve Generation'!O92-'Stoping Schedule'!O92),0)</f>
        <v>0</v>
      </c>
      <c r="P92" s="3">
        <f>IF((O92+'Monthly Reserve Generation'!P92-'Stoping Schedule'!P92)&gt;1,(O92+'Monthly Reserve Generation'!P92-'Stoping Schedule'!P92),0)</f>
        <v>0</v>
      </c>
      <c r="Q92" s="3">
        <f>IF((P92+'Monthly Reserve Generation'!Q92-'Stoping Schedule'!Q92)&gt;1,(P92+'Monthly Reserve Generation'!Q92-'Stoping Schedule'!Q92),0)</f>
        <v>0</v>
      </c>
      <c r="R92" s="3">
        <f>IF((Q92+'Monthly Reserve Generation'!R92-'Stoping Schedule'!R92)&gt;1,(Q92+'Monthly Reserve Generation'!R92-'Stoping Schedule'!R92),0)</f>
        <v>0</v>
      </c>
      <c r="S92" s="3">
        <f>IF((R92+'Monthly Reserve Generation'!S92-'Stoping Schedule'!S92)&gt;1,(R92+'Monthly Reserve Generation'!S92-'Stoping Schedule'!S92),0)</f>
        <v>0</v>
      </c>
      <c r="T92" s="3">
        <f>IF((S92+'Monthly Reserve Generation'!T92-'Stoping Schedule'!T92)&gt;1,(S92+'Monthly Reserve Generation'!T92-'Stoping Schedule'!T92),0)</f>
        <v>0</v>
      </c>
      <c r="U92" s="3">
        <f>IF((T92+'Monthly Reserve Generation'!U92-'Stoping Schedule'!U92)&gt;1,(T92+'Monthly Reserve Generation'!U92-'Stoping Schedule'!U92),0)</f>
        <v>0</v>
      </c>
      <c r="V92" s="3">
        <f>IF((U92+'Monthly Reserve Generation'!V92-'Stoping Schedule'!V92)&gt;1,(U92+'Monthly Reserve Generation'!V92-'Stoping Schedule'!V92),0)</f>
        <v>0</v>
      </c>
      <c r="W92" s="3">
        <f>IF((V92+'Monthly Reserve Generation'!W92-'Stoping Schedule'!W92)&gt;1,(V92+'Monthly Reserve Generation'!W92-'Stoping Schedule'!W92),0)</f>
        <v>0</v>
      </c>
      <c r="X92" s="3">
        <f>IF((W92+'Monthly Reserve Generation'!X92-'Stoping Schedule'!X92)&gt;1,(W92+'Monthly Reserve Generation'!X92-'Stoping Schedule'!X92),0)</f>
        <v>0</v>
      </c>
      <c r="Y92" s="3">
        <f>IF((X92+'Monthly Reserve Generation'!Y92-'Stoping Schedule'!Y92)&gt;1,(X92+'Monthly Reserve Generation'!Y92-'Stoping Schedule'!Y92),0)</f>
        <v>0</v>
      </c>
      <c r="Z92" s="3">
        <f>IF((Y92+'Monthly Reserve Generation'!Z92-'Stoping Schedule'!Z92)&gt;1,(Y92+'Monthly Reserve Generation'!Z92-'Stoping Schedule'!Z92),0)</f>
        <v>0</v>
      </c>
      <c r="AA92" s="3">
        <f>IF((Z92+'Monthly Reserve Generation'!AA92-'Stoping Schedule'!AA92)&gt;1,(Z92+'Monthly Reserve Generation'!AA92-'Stoping Schedule'!AA92),0)</f>
        <v>0</v>
      </c>
      <c r="AB92" s="3">
        <f>IF((AA92+'Monthly Reserve Generation'!AB92-'Stoping Schedule'!AB92)&gt;1,(AA92+'Monthly Reserve Generation'!AB92-'Stoping Schedule'!AB92),0)</f>
        <v>0</v>
      </c>
      <c r="AC92" s="3">
        <f>IF((AB92+'Monthly Reserve Generation'!AC92-'Stoping Schedule'!AC92)&gt;1,(AB92+'Monthly Reserve Generation'!AC92-'Stoping Schedule'!AC92),0)</f>
        <v>0</v>
      </c>
      <c r="AD92" s="3">
        <f>IF((AC92+'Monthly Reserve Generation'!AD92-'Stoping Schedule'!AD92)&gt;1,(AC92+'Monthly Reserve Generation'!AD92-'Stoping Schedule'!AD92),0)</f>
        <v>0</v>
      </c>
      <c r="AE92" s="3">
        <f>IF((AD92+'Monthly Reserve Generation'!AE92-'Stoping Schedule'!AE92)&gt;1,(AD92+'Monthly Reserve Generation'!AE92-'Stoping Schedule'!AE92),0)</f>
        <v>0</v>
      </c>
      <c r="AF92" s="3">
        <f>IF((AE92+'Monthly Reserve Generation'!AF92-'Stoping Schedule'!AF92)&gt;1,(AE92+'Monthly Reserve Generation'!AF92-'Stoping Schedule'!AF92),0)</f>
        <v>0</v>
      </c>
      <c r="AG92" s="3">
        <f>IF((AF92+'Monthly Reserve Generation'!AG92-'Stoping Schedule'!AG92)&gt;1,(AF92+'Monthly Reserve Generation'!AG92-'Stoping Schedule'!AG92),0)</f>
        <v>0</v>
      </c>
      <c r="AH92" s="3">
        <f>IF((AG92+'Monthly Reserve Generation'!AH92-'Stoping Schedule'!AH92)&gt;1,(AG92+'Monthly Reserve Generation'!AH92-'Stoping Schedule'!AH92),0)</f>
        <v>0</v>
      </c>
      <c r="AI92" s="3">
        <f>IF((AH92+'Monthly Reserve Generation'!AI92-'Stoping Schedule'!AI92)&gt;1,(AH92+'Monthly Reserve Generation'!AI92-'Stoping Schedule'!AI92),0)</f>
        <v>0</v>
      </c>
      <c r="AJ92" s="3">
        <f>IF((AI92+'Monthly Reserve Generation'!AJ92-'Stoping Schedule'!AJ92)&gt;1,(AI92+'Monthly Reserve Generation'!AJ92-'Stoping Schedule'!AJ92),0)</f>
        <v>0</v>
      </c>
      <c r="AK92" s="3">
        <f>IF((AJ92+'Monthly Reserve Generation'!AK92-'Stoping Schedule'!AK92)&gt;1,(AJ92+'Monthly Reserve Generation'!AK92-'Stoping Schedule'!AK92),0)</f>
        <v>0</v>
      </c>
      <c r="AL92" s="3">
        <f>IF((AK92+'Monthly Reserve Generation'!AL92-'Stoping Schedule'!AL92)&gt;1,(AK92+'Monthly Reserve Generation'!AL92-'Stoping Schedule'!AL92),0)</f>
        <v>0</v>
      </c>
      <c r="AM92" s="3">
        <f>IF((AL92+'Monthly Reserve Generation'!AM92-'Stoping Schedule'!AM92)&gt;1,(AL92+'Monthly Reserve Generation'!AM92-'Stoping Schedule'!AM92),0)</f>
        <v>0</v>
      </c>
      <c r="AN92" s="3">
        <f>IF((AM92+'Monthly Reserve Generation'!AN92-'Stoping Schedule'!AN92)&gt;1,(AM92+'Monthly Reserve Generation'!AN92-'Stoping Schedule'!AN92),0)</f>
        <v>0</v>
      </c>
      <c r="AO92" s="3">
        <f>IF((AN92+'Monthly Reserve Generation'!AO92-'Stoping Schedule'!AO92)&gt;1,(AN92+'Monthly Reserve Generation'!AO92-'Stoping Schedule'!AO92),0)</f>
        <v>0</v>
      </c>
      <c r="AP92" s="3">
        <f>IF((AO92+'Monthly Reserve Generation'!AP92-'Stoping Schedule'!AP92)&gt;1,(AO92+'Monthly Reserve Generation'!AP92-'Stoping Schedule'!AP92),0)</f>
        <v>0</v>
      </c>
      <c r="AQ92" s="3">
        <f>IF((AP92+'Monthly Reserve Generation'!AQ92-'Stoping Schedule'!AQ92)&gt;1,(AP92+'Monthly Reserve Generation'!AQ92-'Stoping Schedule'!AQ92),0)</f>
        <v>0</v>
      </c>
      <c r="AR92" s="3">
        <f>IF((AQ92+'Monthly Reserve Generation'!AR92-'Stoping Schedule'!AR92)&gt;1,(AQ92+'Monthly Reserve Generation'!AR92-'Stoping Schedule'!AR92),0)</f>
        <v>0</v>
      </c>
      <c r="AS92" s="3">
        <f>IF((AR92+'Monthly Reserve Generation'!AS92-'Stoping Schedule'!AS92)&gt;1,(AR92+'Monthly Reserve Generation'!AS92-'Stoping Schedule'!AS92),0)</f>
        <v>0</v>
      </c>
      <c r="AT92" s="3">
        <f>IF((AS92+'Monthly Reserve Generation'!AT92-'Stoping Schedule'!AT92)&gt;1,(AS92+'Monthly Reserve Generation'!AT92-'Stoping Schedule'!AT92),0)</f>
        <v>0</v>
      </c>
      <c r="AU92" s="3">
        <f>IF((AT92+'Monthly Reserve Generation'!AU92-'Stoping Schedule'!AU92)&gt;1,(AT92+'Monthly Reserve Generation'!AU92-'Stoping Schedule'!AU92),0)</f>
        <v>0</v>
      </c>
      <c r="AV92" s="3">
        <f>IF((AU92+'Monthly Reserve Generation'!AV92-'Stoping Schedule'!AV92)&gt;1,(AU92+'Monthly Reserve Generation'!AV92-'Stoping Schedule'!AV92),0)</f>
        <v>0</v>
      </c>
      <c r="AW92" s="3">
        <f>IF((AV92+'Monthly Reserve Generation'!AW92-'Stoping Schedule'!AW92)&gt;1,(AV92+'Monthly Reserve Generation'!AW92-'Stoping Schedule'!AW92),0)</f>
        <v>0</v>
      </c>
      <c r="AX92" s="3">
        <f>IF((AW92+'Monthly Reserve Generation'!AX92-'Stoping Schedule'!AX92)&gt;1,(AW92+'Monthly Reserve Generation'!AX92-'Stoping Schedule'!AX92),0)</f>
        <v>0</v>
      </c>
      <c r="AY92" s="3">
        <f>IF((AX92+'Monthly Reserve Generation'!AY92-'Stoping Schedule'!AY92)&gt;1,(AX92+'Monthly Reserve Generation'!AY92-'Stoping Schedule'!AY92),0)</f>
        <v>0</v>
      </c>
      <c r="AZ92" s="3">
        <f>IF((AY92+'Monthly Reserve Generation'!AZ92-'Stoping Schedule'!AZ92)&gt;1,(AY92+'Monthly Reserve Generation'!AZ92-'Stoping Schedule'!AZ92),0)</f>
        <v>0</v>
      </c>
      <c r="BA92" s="3">
        <f>IF((AZ92+'Monthly Reserve Generation'!BA92-'Stoping Schedule'!BA92)&gt;1,(AZ92+'Monthly Reserve Generation'!BA92-'Stoping Schedule'!BA92),0)</f>
        <v>0</v>
      </c>
      <c r="BB92" s="3">
        <f>IF((BA92+'Monthly Reserve Generation'!BB92-'Stoping Schedule'!BB92)&gt;1,(BA92+'Monthly Reserve Generation'!BB92-'Stoping Schedule'!BB92),0)</f>
        <v>0</v>
      </c>
      <c r="BC92" s="3">
        <f>IF((BB92+'Monthly Reserve Generation'!BC92-'Stoping Schedule'!BC92)&gt;1,(BB92+'Monthly Reserve Generation'!BC92-'Stoping Schedule'!BC92),0)</f>
        <v>0</v>
      </c>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row>
    <row r="93" spans="1:123" hidden="1" outlineLevel="1" x14ac:dyDescent="0.3">
      <c r="A93" t="s">
        <v>184</v>
      </c>
      <c r="B93" t="s">
        <v>200</v>
      </c>
      <c r="C93" t="s">
        <v>4</v>
      </c>
      <c r="D93" s="3">
        <f>+IFERROR(('Monthly Reserve Generation'!D92*'Monthly Reserve Generation'!D93-'Stoping Schedule'!D92*'Stoping Schedule'!D93)/D92,0)</f>
        <v>0</v>
      </c>
      <c r="E93" s="3">
        <f>+IFERROR((D92*D93+'Monthly Reserve Generation'!E92*'Monthly Reserve Generation'!E93-'Stoping Schedule'!E92*'Stoping Schedule'!E93)/E92,0)</f>
        <v>0</v>
      </c>
      <c r="F93" s="3">
        <f>+IFERROR((E92*E93+'Monthly Reserve Generation'!F92*'Monthly Reserve Generation'!F93-'Stoping Schedule'!F92*'Stoping Schedule'!F93)/F92,0)</f>
        <v>0</v>
      </c>
      <c r="G93" s="3">
        <f>+IFERROR((F92*F93+'Monthly Reserve Generation'!G92*'Monthly Reserve Generation'!G93-'Stoping Schedule'!G92*'Stoping Schedule'!G93)/G92,0)</f>
        <v>0</v>
      </c>
      <c r="H93" s="3">
        <f>+IFERROR((G92*G93+'Monthly Reserve Generation'!H92*'Monthly Reserve Generation'!H93-'Stoping Schedule'!H92*'Stoping Schedule'!H93)/H92,0)</f>
        <v>0</v>
      </c>
      <c r="I93" s="3">
        <f>+IFERROR((H92*H93+'Monthly Reserve Generation'!I92*'Monthly Reserve Generation'!I93-'Stoping Schedule'!I92*'Stoping Schedule'!I93)/I92,0)</f>
        <v>0</v>
      </c>
      <c r="J93" s="3">
        <f>+IFERROR((I92*I93+'Monthly Reserve Generation'!J92*'Monthly Reserve Generation'!J93-'Stoping Schedule'!J92*'Stoping Schedule'!J93)/J92,0)</f>
        <v>0</v>
      </c>
      <c r="K93" s="3">
        <f>+IFERROR((J92*J93+'Monthly Reserve Generation'!K92*'Monthly Reserve Generation'!K93-'Stoping Schedule'!K92*'Stoping Schedule'!K93)/K92,0)</f>
        <v>3.3</v>
      </c>
      <c r="L93" s="3">
        <f>+IFERROR((K92*K93+'Monthly Reserve Generation'!L92*'Monthly Reserve Generation'!L93-'Stoping Schedule'!L92*'Stoping Schedule'!L93)/L92,0)</f>
        <v>3.3</v>
      </c>
      <c r="M93" s="3">
        <f>+IFERROR((L92*L93+'Monthly Reserve Generation'!M92*'Monthly Reserve Generation'!M93-'Stoping Schedule'!M92*'Stoping Schedule'!M93)/M92,0)</f>
        <v>3.3</v>
      </c>
      <c r="N93" s="3">
        <f>+IFERROR((M92*M93+'Monthly Reserve Generation'!N92*'Monthly Reserve Generation'!N93-'Stoping Schedule'!N92*'Stoping Schedule'!N93)/N92,0)</f>
        <v>3.3000000000000007</v>
      </c>
      <c r="O93" s="3">
        <f>+IFERROR((N92*N93+'Monthly Reserve Generation'!O92*'Monthly Reserve Generation'!O93-'Stoping Schedule'!O92*'Stoping Schedule'!O93)/O92,0)</f>
        <v>0</v>
      </c>
      <c r="P93" s="3">
        <f>+IFERROR((O92*O93+'Monthly Reserve Generation'!P92*'Monthly Reserve Generation'!P93-'Stoping Schedule'!P92*'Stoping Schedule'!P93)/P92,0)</f>
        <v>0</v>
      </c>
      <c r="Q93" s="3">
        <f>+IFERROR((P92*P93+'Monthly Reserve Generation'!Q92*'Monthly Reserve Generation'!Q93-'Stoping Schedule'!Q92*'Stoping Schedule'!Q93)/Q92,0)</f>
        <v>0</v>
      </c>
      <c r="R93" s="3">
        <f>+IFERROR((Q92*Q93+'Monthly Reserve Generation'!R92*'Monthly Reserve Generation'!R93-'Stoping Schedule'!R92*'Stoping Schedule'!R93)/R92,0)</f>
        <v>0</v>
      </c>
      <c r="S93" s="3">
        <f>+IFERROR((R92*R93+'Monthly Reserve Generation'!S92*'Monthly Reserve Generation'!S93-'Stoping Schedule'!S92*'Stoping Schedule'!S93)/S92,0)</f>
        <v>0</v>
      </c>
      <c r="T93" s="3">
        <f>+IFERROR((S92*S93+'Monthly Reserve Generation'!T92*'Monthly Reserve Generation'!T93-'Stoping Schedule'!T92*'Stoping Schedule'!T93)/T92,0)</f>
        <v>0</v>
      </c>
      <c r="U93" s="3">
        <f>+IFERROR((T92*T93+'Monthly Reserve Generation'!U92*'Monthly Reserve Generation'!U93-'Stoping Schedule'!U92*'Stoping Schedule'!U93)/U92,0)</f>
        <v>0</v>
      </c>
      <c r="V93" s="3">
        <f>+IFERROR((U92*U93+'Monthly Reserve Generation'!V92*'Monthly Reserve Generation'!V93-'Stoping Schedule'!V92*'Stoping Schedule'!V93)/V92,0)</f>
        <v>0</v>
      </c>
      <c r="W93" s="3">
        <f>+IFERROR((V92*V93+'Monthly Reserve Generation'!W92*'Monthly Reserve Generation'!W93-'Stoping Schedule'!W92*'Stoping Schedule'!W93)/W92,0)</f>
        <v>0</v>
      </c>
      <c r="X93" s="3">
        <f>+IFERROR((W92*W93+'Monthly Reserve Generation'!X92*'Monthly Reserve Generation'!X93-'Stoping Schedule'!X92*'Stoping Schedule'!X93)/X92,0)</f>
        <v>0</v>
      </c>
      <c r="Y93" s="3">
        <f>+IFERROR((X92*X93+'Monthly Reserve Generation'!Y92*'Monthly Reserve Generation'!Y93-'Stoping Schedule'!Y92*'Stoping Schedule'!Y93)/Y92,0)</f>
        <v>0</v>
      </c>
      <c r="Z93" s="3">
        <f>+IFERROR((Y92*Y93+'Monthly Reserve Generation'!Z92*'Monthly Reserve Generation'!Z93-'Stoping Schedule'!Z92*'Stoping Schedule'!Z93)/Z92,0)</f>
        <v>0</v>
      </c>
      <c r="AA93" s="3">
        <f>+IFERROR((Z92*Z93+'Monthly Reserve Generation'!AA92*'Monthly Reserve Generation'!AA93-'Stoping Schedule'!AA92*'Stoping Schedule'!AA93)/AA92,0)</f>
        <v>0</v>
      </c>
      <c r="AB93" s="3">
        <f>+IFERROR((AA92*AA93+'Monthly Reserve Generation'!AB92*'Monthly Reserve Generation'!AB93-'Stoping Schedule'!AB92*'Stoping Schedule'!AB93)/AB92,0)</f>
        <v>0</v>
      </c>
      <c r="AC93" s="3">
        <f>+IFERROR((AB92*AB93+'Monthly Reserve Generation'!AC92*'Monthly Reserve Generation'!AC93-'Stoping Schedule'!AC92*'Stoping Schedule'!AC93)/AC92,0)</f>
        <v>0</v>
      </c>
      <c r="AD93" s="3">
        <f>+IFERROR((AC92*AC93+'Monthly Reserve Generation'!AD92*'Monthly Reserve Generation'!AD93-'Stoping Schedule'!AD92*'Stoping Schedule'!AD93)/AD92,0)</f>
        <v>0</v>
      </c>
      <c r="AE93" s="3">
        <f>+IFERROR((AD92*AD93+'Monthly Reserve Generation'!AE92*'Monthly Reserve Generation'!AE93-'Stoping Schedule'!AE92*'Stoping Schedule'!AE93)/AE92,0)</f>
        <v>0</v>
      </c>
      <c r="AF93" s="3">
        <f>+IFERROR((AE92*AE93+'Monthly Reserve Generation'!AF92*'Monthly Reserve Generation'!AF93-'Stoping Schedule'!AF92*'Stoping Schedule'!AF93)/AF92,0)</f>
        <v>0</v>
      </c>
      <c r="AG93" s="3">
        <f>+IFERROR((AF92*AF93+'Monthly Reserve Generation'!AG92*'Monthly Reserve Generation'!AG93-'Stoping Schedule'!AG92*'Stoping Schedule'!AG93)/AG92,0)</f>
        <v>0</v>
      </c>
      <c r="AH93" s="3">
        <f>+IFERROR((AG92*AG93+'Monthly Reserve Generation'!AH92*'Monthly Reserve Generation'!AH93-'Stoping Schedule'!AH92*'Stoping Schedule'!AH93)/AH92,0)</f>
        <v>0</v>
      </c>
      <c r="AI93" s="3">
        <f>+IFERROR((AH92*AH93+'Monthly Reserve Generation'!AI92*'Monthly Reserve Generation'!AI93-'Stoping Schedule'!AI92*'Stoping Schedule'!AI93)/AI92,0)</f>
        <v>0</v>
      </c>
      <c r="AJ93" s="3">
        <f>+IFERROR((AI92*AI93+'Monthly Reserve Generation'!AJ92*'Monthly Reserve Generation'!AJ93-'Stoping Schedule'!AJ92*'Stoping Schedule'!AJ93)/AJ92,0)</f>
        <v>0</v>
      </c>
      <c r="AK93" s="3">
        <f>+IFERROR((AJ92*AJ93+'Monthly Reserve Generation'!AK92*'Monthly Reserve Generation'!AK93-'Stoping Schedule'!AK92*'Stoping Schedule'!AK93)/AK92,0)</f>
        <v>0</v>
      </c>
      <c r="AL93" s="3">
        <f>+IFERROR((AK92*AK93+'Monthly Reserve Generation'!AL92*'Monthly Reserve Generation'!AL93-'Stoping Schedule'!AL92*'Stoping Schedule'!AL93)/AL92,0)</f>
        <v>0</v>
      </c>
      <c r="AM93" s="3">
        <f>+IFERROR((AL92*AL93+'Monthly Reserve Generation'!AM92*'Monthly Reserve Generation'!AM93-'Stoping Schedule'!AM92*'Stoping Schedule'!AM93)/AM92,0)</f>
        <v>0</v>
      </c>
      <c r="AN93" s="3">
        <f>+IFERROR((AM92*AM93+'Monthly Reserve Generation'!AN92*'Monthly Reserve Generation'!AN93-'Stoping Schedule'!AN92*'Stoping Schedule'!AN93)/AN92,0)</f>
        <v>0</v>
      </c>
      <c r="AO93" s="3">
        <f>+IFERROR((AN92*AN93+'Monthly Reserve Generation'!AO92*'Monthly Reserve Generation'!AO93-'Stoping Schedule'!AO92*'Stoping Schedule'!AO93)/AO92,0)</f>
        <v>0</v>
      </c>
      <c r="AP93" s="3">
        <f>+IFERROR((AO92*AO93+'Monthly Reserve Generation'!AP92*'Monthly Reserve Generation'!AP93-'Stoping Schedule'!AP92*'Stoping Schedule'!AP93)/AP92,0)</f>
        <v>0</v>
      </c>
      <c r="AQ93" s="3">
        <f>+IFERROR((AP92*AP93+'Monthly Reserve Generation'!AQ92*'Monthly Reserve Generation'!AQ93-'Stoping Schedule'!AQ92*'Stoping Schedule'!AQ93)/AQ92,0)</f>
        <v>0</v>
      </c>
      <c r="AR93" s="3">
        <f>+IFERROR((AQ92*AQ93+'Monthly Reserve Generation'!AR92*'Monthly Reserve Generation'!AR93-'Stoping Schedule'!AR92*'Stoping Schedule'!AR93)/AR92,0)</f>
        <v>0</v>
      </c>
      <c r="AS93" s="3">
        <f>+IFERROR((AR92*AR93+'Monthly Reserve Generation'!AS92*'Monthly Reserve Generation'!AS93-'Stoping Schedule'!AS92*'Stoping Schedule'!AS93)/AS92,0)</f>
        <v>0</v>
      </c>
      <c r="AT93" s="3">
        <f>+IFERROR((AS92*AS93+'Monthly Reserve Generation'!AT92*'Monthly Reserve Generation'!AT93-'Stoping Schedule'!AT92*'Stoping Schedule'!AT93)/AT92,0)</f>
        <v>0</v>
      </c>
      <c r="AU93" s="3">
        <f>+IFERROR((AT92*AT93+'Monthly Reserve Generation'!AU92*'Monthly Reserve Generation'!AU93-'Stoping Schedule'!AU92*'Stoping Schedule'!AU93)/AU92,0)</f>
        <v>0</v>
      </c>
      <c r="AV93" s="3">
        <f>+IFERROR((AU92*AU93+'Monthly Reserve Generation'!AV92*'Monthly Reserve Generation'!AV93-'Stoping Schedule'!AV92*'Stoping Schedule'!AV93)/AV92,0)</f>
        <v>0</v>
      </c>
      <c r="AW93" s="3">
        <f>+IFERROR((AV92*AV93+'Monthly Reserve Generation'!AW92*'Monthly Reserve Generation'!AW93-'Stoping Schedule'!AW92*'Stoping Schedule'!AW93)/AW92,0)</f>
        <v>0</v>
      </c>
      <c r="AX93" s="3">
        <f>+IFERROR((AW92*AW93+'Monthly Reserve Generation'!AX92*'Monthly Reserve Generation'!AX93-'Stoping Schedule'!AX92*'Stoping Schedule'!AX93)/AX92,0)</f>
        <v>0</v>
      </c>
      <c r="AY93" s="3">
        <f>+IFERROR((AX92*AX93+'Monthly Reserve Generation'!AY92*'Monthly Reserve Generation'!AY93-'Stoping Schedule'!AY92*'Stoping Schedule'!AY93)/AY92,0)</f>
        <v>0</v>
      </c>
      <c r="AZ93" s="3">
        <f>+IFERROR((AY92*AY93+'Monthly Reserve Generation'!AZ92*'Monthly Reserve Generation'!AZ93-'Stoping Schedule'!AZ92*'Stoping Schedule'!AZ93)/AZ92,0)</f>
        <v>0</v>
      </c>
      <c r="BA93" s="3">
        <f>+IFERROR((AZ92*AZ93+'Monthly Reserve Generation'!BA92*'Monthly Reserve Generation'!BA93-'Stoping Schedule'!BA92*'Stoping Schedule'!BA93)/BA92,0)</f>
        <v>0</v>
      </c>
      <c r="BB93" s="3">
        <f>+IFERROR((BA92*BA93+'Monthly Reserve Generation'!BB92*'Monthly Reserve Generation'!BB93-'Stoping Schedule'!BB92*'Stoping Schedule'!BB93)/BB92,0)</f>
        <v>0</v>
      </c>
      <c r="BC93" s="3">
        <f>+IFERROR((BB92*BB93+'Monthly Reserve Generation'!BC92*'Monthly Reserve Generation'!BC93-'Stoping Schedule'!BC92*'Stoping Schedule'!BC93)/BC92,0)</f>
        <v>0</v>
      </c>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row>
    <row r="94" spans="1:123" hidden="1" outlineLevel="1" x14ac:dyDescent="0.3">
      <c r="A94" t="s">
        <v>184</v>
      </c>
      <c r="B94" t="s">
        <v>201</v>
      </c>
      <c r="C94" t="s">
        <v>3</v>
      </c>
      <c r="D94" s="3">
        <f>+'Monthly Reserve Generation'!D94-'Stoping Schedule'!D94</f>
        <v>0</v>
      </c>
      <c r="E94" s="3">
        <f>IF((D94+'Monthly Reserve Generation'!E94-'Stoping Schedule'!E94)&gt;1,(D94+'Monthly Reserve Generation'!E94-'Stoping Schedule'!E94),0)</f>
        <v>0</v>
      </c>
      <c r="F94" s="3">
        <f>IF((E94+'Monthly Reserve Generation'!F94-'Stoping Schedule'!F94)&gt;1,(E94+'Monthly Reserve Generation'!F94-'Stoping Schedule'!F94),0)</f>
        <v>0</v>
      </c>
      <c r="G94" s="3">
        <f>IF((F94+'Monthly Reserve Generation'!G94-'Stoping Schedule'!G94)&gt;1,(F94+'Monthly Reserve Generation'!G94-'Stoping Schedule'!G94),0)</f>
        <v>0</v>
      </c>
      <c r="H94" s="3">
        <f>IF((G94+'Monthly Reserve Generation'!H94-'Stoping Schedule'!H94)&gt;1,(G94+'Monthly Reserve Generation'!H94-'Stoping Schedule'!H94),0)</f>
        <v>0</v>
      </c>
      <c r="I94" s="3">
        <f>IF((H94+'Monthly Reserve Generation'!I94-'Stoping Schedule'!I94)&gt;1,(H94+'Monthly Reserve Generation'!I94-'Stoping Schedule'!I94),0)</f>
        <v>0</v>
      </c>
      <c r="J94" s="3">
        <f>IF((I94+'Monthly Reserve Generation'!J94-'Stoping Schedule'!J94)&gt;1,(I94+'Monthly Reserve Generation'!J94-'Stoping Schedule'!J94),0)</f>
        <v>0</v>
      </c>
      <c r="K94" s="3">
        <f>IF((J94+'Monthly Reserve Generation'!K94-'Stoping Schedule'!K94)&gt;1,(J94+'Monthly Reserve Generation'!K94-'Stoping Schedule'!K94),0)</f>
        <v>0</v>
      </c>
      <c r="L94" s="3">
        <f>IF((K94+'Monthly Reserve Generation'!L94-'Stoping Schedule'!L94)&gt;1,(K94+'Monthly Reserve Generation'!L94-'Stoping Schedule'!L94),0)</f>
        <v>0</v>
      </c>
      <c r="M94" s="3">
        <f>IF((L94+'Monthly Reserve Generation'!M94-'Stoping Schedule'!M94)&gt;1,(L94+'Monthly Reserve Generation'!M94-'Stoping Schedule'!M94),0)</f>
        <v>4495</v>
      </c>
      <c r="N94" s="3">
        <f>IF((M94+'Monthly Reserve Generation'!N94-'Stoping Schedule'!N94)&gt;1,(M94+'Monthly Reserve Generation'!N94-'Stoping Schedule'!N94),0)</f>
        <v>3770</v>
      </c>
      <c r="O94" s="3">
        <f>IF((N94+'Monthly Reserve Generation'!O94-'Stoping Schedule'!O94)&gt;1,(N94+'Monthly Reserve Generation'!O94-'Stoping Schedule'!O94),0)</f>
        <v>1823</v>
      </c>
      <c r="P94" s="3">
        <f>IF((O94+'Monthly Reserve Generation'!P94-'Stoping Schedule'!P94)&gt;1,(O94+'Monthly Reserve Generation'!P94-'Stoping Schedule'!P94),0)</f>
        <v>0</v>
      </c>
      <c r="Q94" s="3">
        <f>IF((P94+'Monthly Reserve Generation'!Q94-'Stoping Schedule'!Q94)&gt;1,(P94+'Monthly Reserve Generation'!Q94-'Stoping Schedule'!Q94),0)</f>
        <v>0</v>
      </c>
      <c r="R94" s="3">
        <f>IF((Q94+'Monthly Reserve Generation'!R94-'Stoping Schedule'!R94)&gt;1,(Q94+'Monthly Reserve Generation'!R94-'Stoping Schedule'!R94),0)</f>
        <v>0</v>
      </c>
      <c r="S94" s="3">
        <f>IF((R94+'Monthly Reserve Generation'!S94-'Stoping Schedule'!S94)&gt;1,(R94+'Monthly Reserve Generation'!S94-'Stoping Schedule'!S94),0)</f>
        <v>0</v>
      </c>
      <c r="T94" s="3">
        <f>IF((S94+'Monthly Reserve Generation'!T94-'Stoping Schedule'!T94)&gt;1,(S94+'Monthly Reserve Generation'!T94-'Stoping Schedule'!T94),0)</f>
        <v>0</v>
      </c>
      <c r="U94" s="3">
        <f>IF((T94+'Monthly Reserve Generation'!U94-'Stoping Schedule'!U94)&gt;1,(T94+'Monthly Reserve Generation'!U94-'Stoping Schedule'!U94),0)</f>
        <v>0</v>
      </c>
      <c r="V94" s="3">
        <f>IF((U94+'Monthly Reserve Generation'!V94-'Stoping Schedule'!V94)&gt;1,(U94+'Monthly Reserve Generation'!V94-'Stoping Schedule'!V94),0)</f>
        <v>0</v>
      </c>
      <c r="W94" s="3">
        <f>IF((V94+'Monthly Reserve Generation'!W94-'Stoping Schedule'!W94)&gt;1,(V94+'Monthly Reserve Generation'!W94-'Stoping Schedule'!W94),0)</f>
        <v>0</v>
      </c>
      <c r="X94" s="3">
        <f>IF((W94+'Monthly Reserve Generation'!X94-'Stoping Schedule'!X94)&gt;1,(W94+'Monthly Reserve Generation'!X94-'Stoping Schedule'!X94),0)</f>
        <v>0</v>
      </c>
      <c r="Y94" s="3">
        <f>IF((X94+'Monthly Reserve Generation'!Y94-'Stoping Schedule'!Y94)&gt;1,(X94+'Monthly Reserve Generation'!Y94-'Stoping Schedule'!Y94),0)</f>
        <v>0</v>
      </c>
      <c r="Z94" s="3">
        <f>IF((Y94+'Monthly Reserve Generation'!Z94-'Stoping Schedule'!Z94)&gt;1,(Y94+'Monthly Reserve Generation'!Z94-'Stoping Schedule'!Z94),0)</f>
        <v>0</v>
      </c>
      <c r="AA94" s="3">
        <f>IF((Z94+'Monthly Reserve Generation'!AA94-'Stoping Schedule'!AA94)&gt;1,(Z94+'Monthly Reserve Generation'!AA94-'Stoping Schedule'!AA94),0)</f>
        <v>0</v>
      </c>
      <c r="AB94" s="3">
        <f>IF((AA94+'Monthly Reserve Generation'!AB94-'Stoping Schedule'!AB94)&gt;1,(AA94+'Monthly Reserve Generation'!AB94-'Stoping Schedule'!AB94),0)</f>
        <v>0</v>
      </c>
      <c r="AC94" s="3">
        <f>IF((AB94+'Monthly Reserve Generation'!AC94-'Stoping Schedule'!AC94)&gt;1,(AB94+'Monthly Reserve Generation'!AC94-'Stoping Schedule'!AC94),0)</f>
        <v>0</v>
      </c>
      <c r="AD94" s="3">
        <f>IF((AC94+'Monthly Reserve Generation'!AD94-'Stoping Schedule'!AD94)&gt;1,(AC94+'Monthly Reserve Generation'!AD94-'Stoping Schedule'!AD94),0)</f>
        <v>0</v>
      </c>
      <c r="AE94" s="3">
        <f>IF((AD94+'Monthly Reserve Generation'!AE94-'Stoping Schedule'!AE94)&gt;1,(AD94+'Monthly Reserve Generation'!AE94-'Stoping Schedule'!AE94),0)</f>
        <v>0</v>
      </c>
      <c r="AF94" s="3">
        <f>IF((AE94+'Monthly Reserve Generation'!AF94-'Stoping Schedule'!AF94)&gt;1,(AE94+'Monthly Reserve Generation'!AF94-'Stoping Schedule'!AF94),0)</f>
        <v>0</v>
      </c>
      <c r="AG94" s="3">
        <f>IF((AF94+'Monthly Reserve Generation'!AG94-'Stoping Schedule'!AG94)&gt;1,(AF94+'Monthly Reserve Generation'!AG94-'Stoping Schedule'!AG94),0)</f>
        <v>0</v>
      </c>
      <c r="AH94" s="3">
        <f>IF((AG94+'Monthly Reserve Generation'!AH94-'Stoping Schedule'!AH94)&gt;1,(AG94+'Monthly Reserve Generation'!AH94-'Stoping Schedule'!AH94),0)</f>
        <v>0</v>
      </c>
      <c r="AI94" s="3">
        <f>IF((AH94+'Monthly Reserve Generation'!AI94-'Stoping Schedule'!AI94)&gt;1,(AH94+'Monthly Reserve Generation'!AI94-'Stoping Schedule'!AI94),0)</f>
        <v>0</v>
      </c>
      <c r="AJ94" s="3">
        <f>IF((AI94+'Monthly Reserve Generation'!AJ94-'Stoping Schedule'!AJ94)&gt;1,(AI94+'Monthly Reserve Generation'!AJ94-'Stoping Schedule'!AJ94),0)</f>
        <v>0</v>
      </c>
      <c r="AK94" s="3">
        <f>IF((AJ94+'Monthly Reserve Generation'!AK94-'Stoping Schedule'!AK94)&gt;1,(AJ94+'Monthly Reserve Generation'!AK94-'Stoping Schedule'!AK94),0)</f>
        <v>0</v>
      </c>
      <c r="AL94" s="3">
        <f>IF((AK94+'Monthly Reserve Generation'!AL94-'Stoping Schedule'!AL94)&gt;1,(AK94+'Monthly Reserve Generation'!AL94-'Stoping Schedule'!AL94),0)</f>
        <v>0</v>
      </c>
      <c r="AM94" s="3">
        <f>IF((AL94+'Monthly Reserve Generation'!AM94-'Stoping Schedule'!AM94)&gt;1,(AL94+'Monthly Reserve Generation'!AM94-'Stoping Schedule'!AM94),0)</f>
        <v>0</v>
      </c>
      <c r="AN94" s="3">
        <f>IF((AM94+'Monthly Reserve Generation'!AN94-'Stoping Schedule'!AN94)&gt;1,(AM94+'Monthly Reserve Generation'!AN94-'Stoping Schedule'!AN94),0)</f>
        <v>0</v>
      </c>
      <c r="AO94" s="3">
        <f>IF((AN94+'Monthly Reserve Generation'!AO94-'Stoping Schedule'!AO94)&gt;1,(AN94+'Monthly Reserve Generation'!AO94-'Stoping Schedule'!AO94),0)</f>
        <v>0</v>
      </c>
      <c r="AP94" s="3">
        <f>IF((AO94+'Monthly Reserve Generation'!AP94-'Stoping Schedule'!AP94)&gt;1,(AO94+'Monthly Reserve Generation'!AP94-'Stoping Schedule'!AP94),0)</f>
        <v>0</v>
      </c>
      <c r="AQ94" s="3">
        <f>IF((AP94+'Monthly Reserve Generation'!AQ94-'Stoping Schedule'!AQ94)&gt;1,(AP94+'Monthly Reserve Generation'!AQ94-'Stoping Schedule'!AQ94),0)</f>
        <v>0</v>
      </c>
      <c r="AR94" s="3">
        <f>IF((AQ94+'Monthly Reserve Generation'!AR94-'Stoping Schedule'!AR94)&gt;1,(AQ94+'Monthly Reserve Generation'!AR94-'Stoping Schedule'!AR94),0)</f>
        <v>0</v>
      </c>
      <c r="AS94" s="3">
        <f>IF((AR94+'Monthly Reserve Generation'!AS94-'Stoping Schedule'!AS94)&gt;1,(AR94+'Monthly Reserve Generation'!AS94-'Stoping Schedule'!AS94),0)</f>
        <v>0</v>
      </c>
      <c r="AT94" s="3">
        <f>IF((AS94+'Monthly Reserve Generation'!AT94-'Stoping Schedule'!AT94)&gt;1,(AS94+'Monthly Reserve Generation'!AT94-'Stoping Schedule'!AT94),0)</f>
        <v>0</v>
      </c>
      <c r="AU94" s="3">
        <f>IF((AT94+'Monthly Reserve Generation'!AU94-'Stoping Schedule'!AU94)&gt;1,(AT94+'Monthly Reserve Generation'!AU94-'Stoping Schedule'!AU94),0)</f>
        <v>0</v>
      </c>
      <c r="AV94" s="3">
        <f>IF((AU94+'Monthly Reserve Generation'!AV94-'Stoping Schedule'!AV94)&gt;1,(AU94+'Monthly Reserve Generation'!AV94-'Stoping Schedule'!AV94),0)</f>
        <v>0</v>
      </c>
      <c r="AW94" s="3">
        <f>IF((AV94+'Monthly Reserve Generation'!AW94-'Stoping Schedule'!AW94)&gt;1,(AV94+'Monthly Reserve Generation'!AW94-'Stoping Schedule'!AW94),0)</f>
        <v>0</v>
      </c>
      <c r="AX94" s="3">
        <f>IF((AW94+'Monthly Reserve Generation'!AX94-'Stoping Schedule'!AX94)&gt;1,(AW94+'Monthly Reserve Generation'!AX94-'Stoping Schedule'!AX94),0)</f>
        <v>0</v>
      </c>
      <c r="AY94" s="3">
        <f>IF((AX94+'Monthly Reserve Generation'!AY94-'Stoping Schedule'!AY94)&gt;1,(AX94+'Monthly Reserve Generation'!AY94-'Stoping Schedule'!AY94),0)</f>
        <v>0</v>
      </c>
      <c r="AZ94" s="3">
        <f>IF((AY94+'Monthly Reserve Generation'!AZ94-'Stoping Schedule'!AZ94)&gt;1,(AY94+'Monthly Reserve Generation'!AZ94-'Stoping Schedule'!AZ94),0)</f>
        <v>0</v>
      </c>
      <c r="BA94" s="3">
        <f>IF((AZ94+'Monthly Reserve Generation'!BA94-'Stoping Schedule'!BA94)&gt;1,(AZ94+'Monthly Reserve Generation'!BA94-'Stoping Schedule'!BA94),0)</f>
        <v>0</v>
      </c>
      <c r="BB94" s="3">
        <f>IF((BA94+'Monthly Reserve Generation'!BB94-'Stoping Schedule'!BB94)&gt;1,(BA94+'Monthly Reserve Generation'!BB94-'Stoping Schedule'!BB94),0)</f>
        <v>0</v>
      </c>
      <c r="BC94" s="3">
        <f>IF((BB94+'Monthly Reserve Generation'!BC94-'Stoping Schedule'!BC94)&gt;1,(BB94+'Monthly Reserve Generation'!BC94-'Stoping Schedule'!BC94),0)</f>
        <v>0</v>
      </c>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row>
    <row r="95" spans="1:123" hidden="1" outlineLevel="1" x14ac:dyDescent="0.3">
      <c r="A95" t="s">
        <v>184</v>
      </c>
      <c r="B95" t="s">
        <v>201</v>
      </c>
      <c r="C95" t="s">
        <v>4</v>
      </c>
      <c r="D95" s="3">
        <f>+IFERROR(('Monthly Reserve Generation'!D94*'Monthly Reserve Generation'!D95-'Stoping Schedule'!D94*'Stoping Schedule'!D95)/D94,0)</f>
        <v>0</v>
      </c>
      <c r="E95" s="3">
        <f>+IFERROR((D94*D95+'Monthly Reserve Generation'!E94*'Monthly Reserve Generation'!E95-'Stoping Schedule'!E94*'Stoping Schedule'!E95)/E94,0)</f>
        <v>0</v>
      </c>
      <c r="F95" s="3">
        <f>+IFERROR((E94*E95+'Monthly Reserve Generation'!F94*'Monthly Reserve Generation'!F95-'Stoping Schedule'!F94*'Stoping Schedule'!F95)/F94,0)</f>
        <v>0</v>
      </c>
      <c r="G95" s="3">
        <f>+IFERROR((F94*F95+'Monthly Reserve Generation'!G94*'Monthly Reserve Generation'!G95-'Stoping Schedule'!G94*'Stoping Schedule'!G95)/G94,0)</f>
        <v>0</v>
      </c>
      <c r="H95" s="3">
        <f>+IFERROR((G94*G95+'Monthly Reserve Generation'!H94*'Monthly Reserve Generation'!H95-'Stoping Schedule'!H94*'Stoping Schedule'!H95)/H94,0)</f>
        <v>0</v>
      </c>
      <c r="I95" s="3">
        <f>+IFERROR((H94*H95+'Monthly Reserve Generation'!I94*'Monthly Reserve Generation'!I95-'Stoping Schedule'!I94*'Stoping Schedule'!I95)/I94,0)</f>
        <v>0</v>
      </c>
      <c r="J95" s="3">
        <f>+IFERROR((I94*I95+'Monthly Reserve Generation'!J94*'Monthly Reserve Generation'!J95-'Stoping Schedule'!J94*'Stoping Schedule'!J95)/J94,0)</f>
        <v>0</v>
      </c>
      <c r="K95" s="3">
        <f>+IFERROR((J94*J95+'Monthly Reserve Generation'!K94*'Monthly Reserve Generation'!K95-'Stoping Schedule'!K94*'Stoping Schedule'!K95)/K94,0)</f>
        <v>0</v>
      </c>
      <c r="L95" s="3">
        <f>+IFERROR((K94*K95+'Monthly Reserve Generation'!L94*'Monthly Reserve Generation'!L95-'Stoping Schedule'!L94*'Stoping Schedule'!L95)/L94,0)</f>
        <v>0</v>
      </c>
      <c r="M95" s="3">
        <f>+IFERROR((L94*L95+'Monthly Reserve Generation'!M94*'Monthly Reserve Generation'!M95-'Stoping Schedule'!M94*'Stoping Schedule'!M95)/M94,0)</f>
        <v>3.97</v>
      </c>
      <c r="N95" s="3">
        <f>+IFERROR((M94*M95+'Monthly Reserve Generation'!N94*'Monthly Reserve Generation'!N95-'Stoping Schedule'!N94*'Stoping Schedule'!N95)/N94,0)</f>
        <v>3.97</v>
      </c>
      <c r="O95" s="3">
        <f>+IFERROR((N94*N95+'Monthly Reserve Generation'!O94*'Monthly Reserve Generation'!O95-'Stoping Schedule'!O94*'Stoping Schedule'!O95)/O94,0)</f>
        <v>3.9700000000000006</v>
      </c>
      <c r="P95" s="3">
        <f>+IFERROR((O94*O95+'Monthly Reserve Generation'!P94*'Monthly Reserve Generation'!P95-'Stoping Schedule'!P94*'Stoping Schedule'!P95)/P94,0)</f>
        <v>0</v>
      </c>
      <c r="Q95" s="3">
        <f>+IFERROR((P94*P95+'Monthly Reserve Generation'!Q94*'Monthly Reserve Generation'!Q95-'Stoping Schedule'!Q94*'Stoping Schedule'!Q95)/Q94,0)</f>
        <v>0</v>
      </c>
      <c r="R95" s="3">
        <f>+IFERROR((Q94*Q95+'Monthly Reserve Generation'!R94*'Monthly Reserve Generation'!R95-'Stoping Schedule'!R94*'Stoping Schedule'!R95)/R94,0)</f>
        <v>0</v>
      </c>
      <c r="S95" s="3">
        <f>+IFERROR((R94*R95+'Monthly Reserve Generation'!S94*'Monthly Reserve Generation'!S95-'Stoping Schedule'!S94*'Stoping Schedule'!S95)/S94,0)</f>
        <v>0</v>
      </c>
      <c r="T95" s="3">
        <f>+IFERROR((S94*S95+'Monthly Reserve Generation'!T94*'Monthly Reserve Generation'!T95-'Stoping Schedule'!T94*'Stoping Schedule'!T95)/T94,0)</f>
        <v>0</v>
      </c>
      <c r="U95" s="3">
        <f>+IFERROR((T94*T95+'Monthly Reserve Generation'!U94*'Monthly Reserve Generation'!U95-'Stoping Schedule'!U94*'Stoping Schedule'!U95)/U94,0)</f>
        <v>0</v>
      </c>
      <c r="V95" s="3">
        <f>+IFERROR((U94*U95+'Monthly Reserve Generation'!V94*'Monthly Reserve Generation'!V95-'Stoping Schedule'!V94*'Stoping Schedule'!V95)/V94,0)</f>
        <v>0</v>
      </c>
      <c r="W95" s="3">
        <f>+IFERROR((V94*V95+'Monthly Reserve Generation'!W94*'Monthly Reserve Generation'!W95-'Stoping Schedule'!W94*'Stoping Schedule'!W95)/W94,0)</f>
        <v>0</v>
      </c>
      <c r="X95" s="3">
        <f>+IFERROR((W94*W95+'Monthly Reserve Generation'!X94*'Monthly Reserve Generation'!X95-'Stoping Schedule'!X94*'Stoping Schedule'!X95)/X94,0)</f>
        <v>0</v>
      </c>
      <c r="Y95" s="3">
        <f>+IFERROR((X94*X95+'Monthly Reserve Generation'!Y94*'Monthly Reserve Generation'!Y95-'Stoping Schedule'!Y94*'Stoping Schedule'!Y95)/Y94,0)</f>
        <v>0</v>
      </c>
      <c r="Z95" s="3">
        <f>+IFERROR((Y94*Y95+'Monthly Reserve Generation'!Z94*'Monthly Reserve Generation'!Z95-'Stoping Schedule'!Z94*'Stoping Schedule'!Z95)/Z94,0)</f>
        <v>0</v>
      </c>
      <c r="AA95" s="3">
        <f>+IFERROR((Z94*Z95+'Monthly Reserve Generation'!AA94*'Monthly Reserve Generation'!AA95-'Stoping Schedule'!AA94*'Stoping Schedule'!AA95)/AA94,0)</f>
        <v>0</v>
      </c>
      <c r="AB95" s="3">
        <f>+IFERROR((AA94*AA95+'Monthly Reserve Generation'!AB94*'Monthly Reserve Generation'!AB95-'Stoping Schedule'!AB94*'Stoping Schedule'!AB95)/AB94,0)</f>
        <v>0</v>
      </c>
      <c r="AC95" s="3">
        <f>+IFERROR((AB94*AB95+'Monthly Reserve Generation'!AC94*'Monthly Reserve Generation'!AC95-'Stoping Schedule'!AC94*'Stoping Schedule'!AC95)/AC94,0)</f>
        <v>0</v>
      </c>
      <c r="AD95" s="3">
        <f>+IFERROR((AC94*AC95+'Monthly Reserve Generation'!AD94*'Monthly Reserve Generation'!AD95-'Stoping Schedule'!AD94*'Stoping Schedule'!AD95)/AD94,0)</f>
        <v>0</v>
      </c>
      <c r="AE95" s="3">
        <f>+IFERROR((AD94*AD95+'Monthly Reserve Generation'!AE94*'Monthly Reserve Generation'!AE95-'Stoping Schedule'!AE94*'Stoping Schedule'!AE95)/AE94,0)</f>
        <v>0</v>
      </c>
      <c r="AF95" s="3">
        <f>+IFERROR((AE94*AE95+'Monthly Reserve Generation'!AF94*'Monthly Reserve Generation'!AF95-'Stoping Schedule'!AF94*'Stoping Schedule'!AF95)/AF94,0)</f>
        <v>0</v>
      </c>
      <c r="AG95" s="3">
        <f>+IFERROR((AF94*AF95+'Monthly Reserve Generation'!AG94*'Monthly Reserve Generation'!AG95-'Stoping Schedule'!AG94*'Stoping Schedule'!AG95)/AG94,0)</f>
        <v>0</v>
      </c>
      <c r="AH95" s="3">
        <f>+IFERROR((AG94*AG95+'Monthly Reserve Generation'!AH94*'Monthly Reserve Generation'!AH95-'Stoping Schedule'!AH94*'Stoping Schedule'!AH95)/AH94,0)</f>
        <v>0</v>
      </c>
      <c r="AI95" s="3">
        <f>+IFERROR((AH94*AH95+'Monthly Reserve Generation'!AI94*'Monthly Reserve Generation'!AI95-'Stoping Schedule'!AI94*'Stoping Schedule'!AI95)/AI94,0)</f>
        <v>0</v>
      </c>
      <c r="AJ95" s="3">
        <f>+IFERROR((AI94*AI95+'Monthly Reserve Generation'!AJ94*'Monthly Reserve Generation'!AJ95-'Stoping Schedule'!AJ94*'Stoping Schedule'!AJ95)/AJ94,0)</f>
        <v>0</v>
      </c>
      <c r="AK95" s="3">
        <f>+IFERROR((AJ94*AJ95+'Monthly Reserve Generation'!AK94*'Monthly Reserve Generation'!AK95-'Stoping Schedule'!AK94*'Stoping Schedule'!AK95)/AK94,0)</f>
        <v>0</v>
      </c>
      <c r="AL95" s="3">
        <f>+IFERROR((AK94*AK95+'Monthly Reserve Generation'!AL94*'Monthly Reserve Generation'!AL95-'Stoping Schedule'!AL94*'Stoping Schedule'!AL95)/AL94,0)</f>
        <v>0</v>
      </c>
      <c r="AM95" s="3">
        <f>+IFERROR((AL94*AL95+'Monthly Reserve Generation'!AM94*'Monthly Reserve Generation'!AM95-'Stoping Schedule'!AM94*'Stoping Schedule'!AM95)/AM94,0)</f>
        <v>0</v>
      </c>
      <c r="AN95" s="3">
        <f>+IFERROR((AM94*AM95+'Monthly Reserve Generation'!AN94*'Monthly Reserve Generation'!AN95-'Stoping Schedule'!AN94*'Stoping Schedule'!AN95)/AN94,0)</f>
        <v>0</v>
      </c>
      <c r="AO95" s="3">
        <f>+IFERROR((AN94*AN95+'Monthly Reserve Generation'!AO94*'Monthly Reserve Generation'!AO95-'Stoping Schedule'!AO94*'Stoping Schedule'!AO95)/AO94,0)</f>
        <v>0</v>
      </c>
      <c r="AP95" s="3">
        <f>+IFERROR((AO94*AO95+'Monthly Reserve Generation'!AP94*'Monthly Reserve Generation'!AP95-'Stoping Schedule'!AP94*'Stoping Schedule'!AP95)/AP94,0)</f>
        <v>0</v>
      </c>
      <c r="AQ95" s="3">
        <f>+IFERROR((AP94*AP95+'Monthly Reserve Generation'!AQ94*'Monthly Reserve Generation'!AQ95-'Stoping Schedule'!AQ94*'Stoping Schedule'!AQ95)/AQ94,0)</f>
        <v>0</v>
      </c>
      <c r="AR95" s="3">
        <f>+IFERROR((AQ94*AQ95+'Monthly Reserve Generation'!AR94*'Monthly Reserve Generation'!AR95-'Stoping Schedule'!AR94*'Stoping Schedule'!AR95)/AR94,0)</f>
        <v>0</v>
      </c>
      <c r="AS95" s="3">
        <f>+IFERROR((AR94*AR95+'Monthly Reserve Generation'!AS94*'Monthly Reserve Generation'!AS95-'Stoping Schedule'!AS94*'Stoping Schedule'!AS95)/AS94,0)</f>
        <v>0</v>
      </c>
      <c r="AT95" s="3">
        <f>+IFERROR((AS94*AS95+'Monthly Reserve Generation'!AT94*'Monthly Reserve Generation'!AT95-'Stoping Schedule'!AT94*'Stoping Schedule'!AT95)/AT94,0)</f>
        <v>0</v>
      </c>
      <c r="AU95" s="3">
        <f>+IFERROR((AT94*AT95+'Monthly Reserve Generation'!AU94*'Monthly Reserve Generation'!AU95-'Stoping Schedule'!AU94*'Stoping Schedule'!AU95)/AU94,0)</f>
        <v>0</v>
      </c>
      <c r="AV95" s="3">
        <f>+IFERROR((AU94*AU95+'Monthly Reserve Generation'!AV94*'Monthly Reserve Generation'!AV95-'Stoping Schedule'!AV94*'Stoping Schedule'!AV95)/AV94,0)</f>
        <v>0</v>
      </c>
      <c r="AW95" s="3">
        <f>+IFERROR((AV94*AV95+'Monthly Reserve Generation'!AW94*'Monthly Reserve Generation'!AW95-'Stoping Schedule'!AW94*'Stoping Schedule'!AW95)/AW94,0)</f>
        <v>0</v>
      </c>
      <c r="AX95" s="3">
        <f>+IFERROR((AW94*AW95+'Monthly Reserve Generation'!AX94*'Monthly Reserve Generation'!AX95-'Stoping Schedule'!AX94*'Stoping Schedule'!AX95)/AX94,0)</f>
        <v>0</v>
      </c>
      <c r="AY95" s="3">
        <f>+IFERROR((AX94*AX95+'Monthly Reserve Generation'!AY94*'Monthly Reserve Generation'!AY95-'Stoping Schedule'!AY94*'Stoping Schedule'!AY95)/AY94,0)</f>
        <v>0</v>
      </c>
      <c r="AZ95" s="3">
        <f>+IFERROR((AY94*AY95+'Monthly Reserve Generation'!AZ94*'Monthly Reserve Generation'!AZ95-'Stoping Schedule'!AZ94*'Stoping Schedule'!AZ95)/AZ94,0)</f>
        <v>0</v>
      </c>
      <c r="BA95" s="3">
        <f>+IFERROR((AZ94*AZ95+'Monthly Reserve Generation'!BA94*'Monthly Reserve Generation'!BA95-'Stoping Schedule'!BA94*'Stoping Schedule'!BA95)/BA94,0)</f>
        <v>0</v>
      </c>
      <c r="BB95" s="3">
        <f>+IFERROR((BA94*BA95+'Monthly Reserve Generation'!BB94*'Monthly Reserve Generation'!BB95-'Stoping Schedule'!BB94*'Stoping Schedule'!BB95)/BB94,0)</f>
        <v>0</v>
      </c>
      <c r="BC95" s="3">
        <f>+IFERROR((BB94*BB95+'Monthly Reserve Generation'!BC94*'Monthly Reserve Generation'!BC95-'Stoping Schedule'!BC94*'Stoping Schedule'!BC95)/BC94,0)</f>
        <v>0</v>
      </c>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row>
    <row r="96" spans="1:123" collapsed="1" x14ac:dyDescent="0.3">
      <c r="A96" t="s">
        <v>202</v>
      </c>
      <c r="B96" t="s">
        <v>202</v>
      </c>
      <c r="C96" t="s">
        <v>3</v>
      </c>
      <c r="D96" s="3">
        <f>SUMIF($C62:$C95,$C96,D62:D95)</f>
        <v>0</v>
      </c>
      <c r="E96" s="3">
        <f t="shared" ref="E96:BC96" si="6">SUMIF($C62:$C95,$C96,E62:E95)</f>
        <v>0</v>
      </c>
      <c r="F96" s="3">
        <f t="shared" si="6"/>
        <v>0</v>
      </c>
      <c r="G96" s="3">
        <f t="shared" si="6"/>
        <v>0</v>
      </c>
      <c r="H96" s="3">
        <f t="shared" si="6"/>
        <v>0</v>
      </c>
      <c r="I96" s="3">
        <f>SUMIF($C62:$C95,$C96,I62:I95)</f>
        <v>2149</v>
      </c>
      <c r="J96" s="3">
        <f t="shared" si="6"/>
        <v>351</v>
      </c>
      <c r="K96" s="3">
        <f t="shared" si="6"/>
        <v>5764</v>
      </c>
      <c r="L96" s="3">
        <f t="shared" si="6"/>
        <v>4225</v>
      </c>
      <c r="M96" s="3">
        <f t="shared" si="6"/>
        <v>14201</v>
      </c>
      <c r="N96" s="3">
        <f t="shared" si="6"/>
        <v>9356</v>
      </c>
      <c r="O96" s="3">
        <f t="shared" si="6"/>
        <v>3144</v>
      </c>
      <c r="P96" s="3">
        <f t="shared" si="6"/>
        <v>0</v>
      </c>
      <c r="Q96" s="3">
        <f t="shared" si="6"/>
        <v>3267</v>
      </c>
      <c r="R96" s="3">
        <f t="shared" si="6"/>
        <v>6855</v>
      </c>
      <c r="S96" s="3">
        <f t="shared" si="6"/>
        <v>3439</v>
      </c>
      <c r="T96" s="3">
        <f t="shared" si="6"/>
        <v>6514</v>
      </c>
      <c r="U96" s="3">
        <f t="shared" si="6"/>
        <v>3225</v>
      </c>
      <c r="V96" s="3">
        <f t="shared" si="6"/>
        <v>11503</v>
      </c>
      <c r="W96" s="3">
        <f t="shared" si="6"/>
        <v>15134</v>
      </c>
      <c r="X96" s="3">
        <f t="shared" si="6"/>
        <v>15134</v>
      </c>
      <c r="Y96" s="3">
        <f t="shared" si="6"/>
        <v>15134</v>
      </c>
      <c r="Z96" s="3">
        <f t="shared" si="6"/>
        <v>9516</v>
      </c>
      <c r="AA96" s="3">
        <f t="shared" si="6"/>
        <v>4122</v>
      </c>
      <c r="AB96" s="3">
        <f t="shared" si="6"/>
        <v>0</v>
      </c>
      <c r="AC96" s="3">
        <f t="shared" si="6"/>
        <v>0</v>
      </c>
      <c r="AD96" s="3">
        <f t="shared" si="6"/>
        <v>0</v>
      </c>
      <c r="AE96" s="3">
        <f t="shared" si="6"/>
        <v>0</v>
      </c>
      <c r="AF96" s="3">
        <f t="shared" si="6"/>
        <v>0</v>
      </c>
      <c r="AG96" s="3">
        <f t="shared" si="6"/>
        <v>0</v>
      </c>
      <c r="AH96" s="3">
        <f t="shared" si="6"/>
        <v>0</v>
      </c>
      <c r="AI96" s="3">
        <f t="shared" si="6"/>
        <v>0</v>
      </c>
      <c r="AJ96" s="3">
        <f t="shared" si="6"/>
        <v>0</v>
      </c>
      <c r="AK96" s="3">
        <f t="shared" si="6"/>
        <v>0</v>
      </c>
      <c r="AL96" s="3">
        <f t="shared" si="6"/>
        <v>0</v>
      </c>
      <c r="AM96" s="3">
        <f t="shared" si="6"/>
        <v>0</v>
      </c>
      <c r="AN96" s="3">
        <f t="shared" si="6"/>
        <v>0</v>
      </c>
      <c r="AO96" s="3">
        <f t="shared" si="6"/>
        <v>0</v>
      </c>
      <c r="AP96" s="3">
        <f t="shared" si="6"/>
        <v>0</v>
      </c>
      <c r="AQ96" s="3">
        <f t="shared" si="6"/>
        <v>0</v>
      </c>
      <c r="AR96" s="3">
        <f t="shared" si="6"/>
        <v>0</v>
      </c>
      <c r="AS96" s="3">
        <f t="shared" si="6"/>
        <v>0</v>
      </c>
      <c r="AT96" s="3">
        <f t="shared" si="6"/>
        <v>0</v>
      </c>
      <c r="AU96" s="3">
        <f t="shared" si="6"/>
        <v>0</v>
      </c>
      <c r="AV96" s="3">
        <f t="shared" si="6"/>
        <v>0</v>
      </c>
      <c r="AW96" s="3">
        <f t="shared" si="6"/>
        <v>0</v>
      </c>
      <c r="AX96" s="3">
        <f t="shared" si="6"/>
        <v>0</v>
      </c>
      <c r="AY96" s="3">
        <f t="shared" si="6"/>
        <v>0</v>
      </c>
      <c r="AZ96" s="3">
        <f t="shared" si="6"/>
        <v>0</v>
      </c>
      <c r="BA96" s="3">
        <f t="shared" si="6"/>
        <v>0</v>
      </c>
      <c r="BB96" s="3">
        <f t="shared" si="6"/>
        <v>0</v>
      </c>
      <c r="BC96" s="3">
        <f t="shared" si="6"/>
        <v>0</v>
      </c>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row>
    <row r="97" spans="1:123" x14ac:dyDescent="0.3">
      <c r="A97" t="s">
        <v>202</v>
      </c>
      <c r="B97" t="s">
        <v>202</v>
      </c>
      <c r="C97" t="s">
        <v>4</v>
      </c>
      <c r="D97" s="3">
        <f>+IFERROR((D62*D63+D64*D65+D66*D67+D68*D69+D70*D71+D72*D73+D74*D75+D76*D77+D78*D79+D80*D81+D82*D83+D84*D85+D86*D87+D88*D89+D90*D91+D92*D93+D94*D95)/D96,0)</f>
        <v>0</v>
      </c>
      <c r="E97" s="3">
        <f t="shared" ref="E97:BC97" si="7">+IFERROR((E62*E63+E64*E65+E66*E67+E68*E69+E70*E71+E72*E73+E74*E75+E76*E77+E78*E79+E80*E81+E82*E83+E84*E85+E86*E87+E88*E89+E90*E91+E92*E93+E94*E95)/E96,0)</f>
        <v>0</v>
      </c>
      <c r="F97" s="3">
        <f t="shared" si="7"/>
        <v>0</v>
      </c>
      <c r="G97" s="3">
        <f t="shared" si="7"/>
        <v>0</v>
      </c>
      <c r="H97" s="3">
        <f t="shared" si="7"/>
        <v>0</v>
      </c>
      <c r="I97" s="3">
        <f>+IFERROR((I62*I63+I64*I65+I66*I67+I68*I69+I70*I71+I72*I73+I74*I75+I76*I77+I78*I79+I80*I81+I82*I83+I84*I85+I86*I87+I88*I89+I90*I91+I92*I93+I94*I95)/I96,0)</f>
        <v>1.8136900884132154</v>
      </c>
      <c r="J97" s="3">
        <f t="shared" si="7"/>
        <v>1.8199999999999992</v>
      </c>
      <c r="K97" s="3">
        <f t="shared" si="7"/>
        <v>2.8141446911866757</v>
      </c>
      <c r="L97" s="3">
        <f t="shared" si="7"/>
        <v>3.1919952662721895</v>
      </c>
      <c r="M97" s="3">
        <f t="shared" si="7"/>
        <v>3.2489240194352513</v>
      </c>
      <c r="N97" s="3">
        <f t="shared" si="7"/>
        <v>3.158258871312527</v>
      </c>
      <c r="O97" s="3">
        <f t="shared" si="7"/>
        <v>3.1468956743002559</v>
      </c>
      <c r="P97" s="3">
        <f t="shared" si="7"/>
        <v>0</v>
      </c>
      <c r="Q97" s="3">
        <f t="shared" si="7"/>
        <v>3.23</v>
      </c>
      <c r="R97" s="3">
        <f t="shared" si="7"/>
        <v>3.8114208606856304</v>
      </c>
      <c r="S97" s="3">
        <f t="shared" si="7"/>
        <v>3.9699999999999993</v>
      </c>
      <c r="T97" s="3">
        <f t="shared" si="7"/>
        <v>2.1155495855081359</v>
      </c>
      <c r="U97" s="3">
        <f t="shared" si="7"/>
        <v>1.5999999999999994</v>
      </c>
      <c r="V97" s="3">
        <f t="shared" si="7"/>
        <v>2.2704268451708245</v>
      </c>
      <c r="W97" s="3">
        <f t="shared" si="7"/>
        <v>2.5106330117615965</v>
      </c>
      <c r="X97" s="3">
        <f t="shared" si="7"/>
        <v>2.5106330117615965</v>
      </c>
      <c r="Y97" s="3">
        <f t="shared" si="7"/>
        <v>2.5106330117615965</v>
      </c>
      <c r="Z97" s="3">
        <f t="shared" si="7"/>
        <v>2.5209289617486337</v>
      </c>
      <c r="AA97" s="3">
        <f t="shared" si="7"/>
        <v>2.5570402717127605</v>
      </c>
      <c r="AB97" s="3">
        <f t="shared" si="7"/>
        <v>0</v>
      </c>
      <c r="AC97" s="3">
        <f t="shared" si="7"/>
        <v>0</v>
      </c>
      <c r="AD97" s="3">
        <f t="shared" si="7"/>
        <v>0</v>
      </c>
      <c r="AE97" s="3">
        <f t="shared" si="7"/>
        <v>0</v>
      </c>
      <c r="AF97" s="3">
        <f t="shared" si="7"/>
        <v>0</v>
      </c>
      <c r="AG97" s="3">
        <f t="shared" si="7"/>
        <v>0</v>
      </c>
      <c r="AH97" s="3">
        <f t="shared" si="7"/>
        <v>0</v>
      </c>
      <c r="AI97" s="3">
        <f t="shared" si="7"/>
        <v>0</v>
      </c>
      <c r="AJ97" s="3">
        <f t="shared" si="7"/>
        <v>0</v>
      </c>
      <c r="AK97" s="3">
        <f t="shared" si="7"/>
        <v>0</v>
      </c>
      <c r="AL97" s="3">
        <f t="shared" si="7"/>
        <v>0</v>
      </c>
      <c r="AM97" s="3">
        <f t="shared" si="7"/>
        <v>0</v>
      </c>
      <c r="AN97" s="3">
        <f t="shared" si="7"/>
        <v>0</v>
      </c>
      <c r="AO97" s="3">
        <f t="shared" si="7"/>
        <v>0</v>
      </c>
      <c r="AP97" s="3">
        <f t="shared" si="7"/>
        <v>0</v>
      </c>
      <c r="AQ97" s="3">
        <f t="shared" si="7"/>
        <v>0</v>
      </c>
      <c r="AR97" s="3">
        <f t="shared" si="7"/>
        <v>0</v>
      </c>
      <c r="AS97" s="3">
        <f t="shared" si="7"/>
        <v>0</v>
      </c>
      <c r="AT97" s="3">
        <f t="shared" si="7"/>
        <v>0</v>
      </c>
      <c r="AU97" s="3">
        <f t="shared" si="7"/>
        <v>0</v>
      </c>
      <c r="AV97" s="3">
        <f t="shared" si="7"/>
        <v>0</v>
      </c>
      <c r="AW97" s="3">
        <f t="shared" si="7"/>
        <v>0</v>
      </c>
      <c r="AX97" s="3">
        <f t="shared" si="7"/>
        <v>0</v>
      </c>
      <c r="AY97" s="3">
        <f t="shared" si="7"/>
        <v>0</v>
      </c>
      <c r="AZ97" s="3">
        <f t="shared" si="7"/>
        <v>0</v>
      </c>
      <c r="BA97" s="3">
        <f t="shared" si="7"/>
        <v>0</v>
      </c>
      <c r="BB97" s="3">
        <f t="shared" si="7"/>
        <v>0</v>
      </c>
      <c r="BC97" s="3">
        <f t="shared" si="7"/>
        <v>0</v>
      </c>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row>
    <row r="98" spans="1:123" hidden="1" outlineLevel="1" x14ac:dyDescent="0.3">
      <c r="A98" t="s">
        <v>203</v>
      </c>
      <c r="B98" t="s">
        <v>274</v>
      </c>
      <c r="C98" t="s">
        <v>3</v>
      </c>
      <c r="D98" s="3">
        <f>+'Monthly Reserve Generation'!D98-'Stoping Schedule'!D98</f>
        <v>0</v>
      </c>
      <c r="E98" s="3">
        <f>IF((D98+'Monthly Reserve Generation'!E98-'Stoping Schedule'!E98)&gt;1,(D98+'Monthly Reserve Generation'!E98-'Stoping Schedule'!E98),0)</f>
        <v>0</v>
      </c>
      <c r="F98" s="3">
        <f>IF((E98+'Monthly Reserve Generation'!F98-'Stoping Schedule'!F98)&gt;1,(E98+'Monthly Reserve Generation'!F98-'Stoping Schedule'!F98),0)</f>
        <v>0</v>
      </c>
      <c r="G98" s="3">
        <f>IF((F98+'Monthly Reserve Generation'!G98-'Stoping Schedule'!G98)&gt;1,(F98+'Monthly Reserve Generation'!G98-'Stoping Schedule'!G98),0)</f>
        <v>0</v>
      </c>
      <c r="H98" s="3">
        <f>IF((G98+'Monthly Reserve Generation'!H98-'Stoping Schedule'!H98)&gt;1,(G98+'Monthly Reserve Generation'!H98-'Stoping Schedule'!H98),0)</f>
        <v>0</v>
      </c>
      <c r="I98" s="3">
        <f>IF((H98+'Monthly Reserve Generation'!I98-'Stoping Schedule'!I98)&gt;1,(H98+'Monthly Reserve Generation'!I98-'Stoping Schedule'!I98),0)</f>
        <v>0</v>
      </c>
      <c r="J98" s="3">
        <f>IF((I98+'Monthly Reserve Generation'!J98-'Stoping Schedule'!J98)&gt;1,(I98+'Monthly Reserve Generation'!J98-'Stoping Schedule'!J98),0)</f>
        <v>41279</v>
      </c>
      <c r="K98" s="3">
        <f>IF((J98+'Monthly Reserve Generation'!K98-'Stoping Schedule'!K98)&gt;1,(J98+'Monthly Reserve Generation'!K98-'Stoping Schedule'!K98),0)</f>
        <v>38358</v>
      </c>
      <c r="L98" s="3">
        <f>IF((K98+'Monthly Reserve Generation'!L98-'Stoping Schedule'!L98)&gt;1,(K98+'Monthly Reserve Generation'!L98-'Stoping Schedule'!L98),0)</f>
        <v>35774</v>
      </c>
      <c r="M98" s="3">
        <f>IF((L98+'Monthly Reserve Generation'!M98-'Stoping Schedule'!M98)&gt;1,(L98+'Monthly Reserve Generation'!M98-'Stoping Schedule'!M98),0)</f>
        <v>33078</v>
      </c>
      <c r="N98" s="3">
        <f>IF((M98+'Monthly Reserve Generation'!N98-'Stoping Schedule'!N98)&gt;1,(M98+'Monthly Reserve Generation'!N98-'Stoping Schedule'!N98),0)</f>
        <v>30269</v>
      </c>
      <c r="O98" s="3">
        <f>IF((N98+'Monthly Reserve Generation'!O98-'Stoping Schedule'!O98)&gt;1,(N98+'Monthly Reserve Generation'!O98-'Stoping Schedule'!O98),0)</f>
        <v>27348</v>
      </c>
      <c r="P98" s="3">
        <f>IF((O98+'Monthly Reserve Generation'!P98-'Stoping Schedule'!P98)&gt;1,(O98+'Monthly Reserve Generation'!P98-'Stoping Schedule'!P98),0)</f>
        <v>24539</v>
      </c>
      <c r="Q98" s="3">
        <f>IF((P98+'Monthly Reserve Generation'!Q98-'Stoping Schedule'!Q98)&gt;1,(P98+'Monthly Reserve Generation'!Q98-'Stoping Schedule'!Q98),0)</f>
        <v>21506</v>
      </c>
      <c r="R98" s="3">
        <f>IF((Q98+'Monthly Reserve Generation'!R98-'Stoping Schedule'!R98)&gt;1,(Q98+'Monthly Reserve Generation'!R98-'Stoping Schedule'!R98),0)</f>
        <v>18810</v>
      </c>
      <c r="S98" s="3">
        <f>IF((R98+'Monthly Reserve Generation'!S98-'Stoping Schedule'!S98)&gt;1,(R98+'Monthly Reserve Generation'!S98-'Stoping Schedule'!S98),0)</f>
        <v>15889</v>
      </c>
      <c r="T98" s="3">
        <f>IF((S98+'Monthly Reserve Generation'!T98-'Stoping Schedule'!T98)&gt;1,(S98+'Monthly Reserve Generation'!T98-'Stoping Schedule'!T98),0)</f>
        <v>12856</v>
      </c>
      <c r="U98" s="3">
        <f>IF((T98+'Monthly Reserve Generation'!U98-'Stoping Schedule'!U98)&gt;1,(T98+'Monthly Reserve Generation'!U98-'Stoping Schedule'!U98),0)</f>
        <v>10047</v>
      </c>
      <c r="V98" s="3">
        <f>IF((U98+'Monthly Reserve Generation'!V98-'Stoping Schedule'!V98)&gt;1,(U98+'Monthly Reserve Generation'!V98-'Stoping Schedule'!V98),0)</f>
        <v>7351</v>
      </c>
      <c r="W98" s="3">
        <f>IF((V98+'Monthly Reserve Generation'!W98-'Stoping Schedule'!W98)&gt;1,(V98+'Monthly Reserve Generation'!W98-'Stoping Schedule'!W98),0)</f>
        <v>4430</v>
      </c>
      <c r="X98" s="3">
        <f>IF((W98+'Monthly Reserve Generation'!X98-'Stoping Schedule'!X98)&gt;1,(W98+'Monthly Reserve Generation'!X98-'Stoping Schedule'!X98),0)</f>
        <v>1846</v>
      </c>
      <c r="Y98" s="3">
        <f>IF((X98+'Monthly Reserve Generation'!Y98-'Stoping Schedule'!Y98)&gt;1,(X98+'Monthly Reserve Generation'!Y98-'Stoping Schedule'!Y98),0)</f>
        <v>2</v>
      </c>
      <c r="Z98" s="3">
        <f>IF((Y98+'Monthly Reserve Generation'!Z98-'Stoping Schedule'!Z98)&gt;1,(Y98+'Monthly Reserve Generation'!Z98-'Stoping Schedule'!Z98),0)</f>
        <v>2</v>
      </c>
      <c r="AA98" s="3">
        <f>IF((Z98+'Monthly Reserve Generation'!AA98-'Stoping Schedule'!AA98)&gt;1,(Z98+'Monthly Reserve Generation'!AA98-'Stoping Schedule'!AA98),0)</f>
        <v>2</v>
      </c>
      <c r="AB98" s="3">
        <f>IF((AA98+'Monthly Reserve Generation'!AB98-'Stoping Schedule'!AB98)&gt;1,(AA98+'Monthly Reserve Generation'!AB98-'Stoping Schedule'!AB98),0)</f>
        <v>2</v>
      </c>
      <c r="AC98" s="3">
        <f>IF((AB98+'Monthly Reserve Generation'!AC98-'Stoping Schedule'!AC98)&gt;1,(AB98+'Monthly Reserve Generation'!AC98-'Stoping Schedule'!AC98),0)</f>
        <v>2</v>
      </c>
      <c r="AD98" s="3">
        <f>IF((AC98+'Monthly Reserve Generation'!AD98-'Stoping Schedule'!AD98)&gt;1,(AC98+'Monthly Reserve Generation'!AD98-'Stoping Schedule'!AD98),0)</f>
        <v>2</v>
      </c>
      <c r="AE98" s="3">
        <f>IF((AD98+'Monthly Reserve Generation'!AE98-'Stoping Schedule'!AE98)&gt;1,(AD98+'Monthly Reserve Generation'!AE98-'Stoping Schedule'!AE98),0)</f>
        <v>2</v>
      </c>
      <c r="AF98" s="3">
        <f>IF((AE98+'Monthly Reserve Generation'!AF98-'Stoping Schedule'!AF98)&gt;1,(AE98+'Monthly Reserve Generation'!AF98-'Stoping Schedule'!AF98),0)</f>
        <v>2</v>
      </c>
      <c r="AG98" s="3">
        <f>IF((AF98+'Monthly Reserve Generation'!AG98-'Stoping Schedule'!AG98)&gt;1,(AF98+'Monthly Reserve Generation'!AG98-'Stoping Schedule'!AG98),0)</f>
        <v>2</v>
      </c>
      <c r="AH98" s="3">
        <f>IF((AG98+'Monthly Reserve Generation'!AH98-'Stoping Schedule'!AH98)&gt;1,(AG98+'Monthly Reserve Generation'!AH98-'Stoping Schedule'!AH98),0)</f>
        <v>2</v>
      </c>
      <c r="AI98" s="3">
        <f>IF((AH98+'Monthly Reserve Generation'!AI98-'Stoping Schedule'!AI98)&gt;1,(AH98+'Monthly Reserve Generation'!AI98-'Stoping Schedule'!AI98),0)</f>
        <v>2</v>
      </c>
      <c r="AJ98" s="3">
        <f>IF((AI98+'Monthly Reserve Generation'!AJ98-'Stoping Schedule'!AJ98)&gt;1,(AI98+'Monthly Reserve Generation'!AJ98-'Stoping Schedule'!AJ98),0)</f>
        <v>2</v>
      </c>
      <c r="AK98" s="3">
        <f>IF((AJ98+'Monthly Reserve Generation'!AK98-'Stoping Schedule'!AK98)&gt;1,(AJ98+'Monthly Reserve Generation'!AK98-'Stoping Schedule'!AK98),0)</f>
        <v>2</v>
      </c>
      <c r="AL98" s="3">
        <f>IF((AK98+'Monthly Reserve Generation'!AL98-'Stoping Schedule'!AL98)&gt;1,(AK98+'Monthly Reserve Generation'!AL98-'Stoping Schedule'!AL98),0)</f>
        <v>2</v>
      </c>
      <c r="AM98" s="3">
        <f>IF((AL98+'Monthly Reserve Generation'!AM98-'Stoping Schedule'!AM98)&gt;1,(AL98+'Monthly Reserve Generation'!AM98-'Stoping Schedule'!AM98),0)</f>
        <v>2</v>
      </c>
      <c r="AN98" s="3">
        <f>IF((AM98+'Monthly Reserve Generation'!AN98-'Stoping Schedule'!AN98)&gt;1,(AM98+'Monthly Reserve Generation'!AN98-'Stoping Schedule'!AN98),0)</f>
        <v>2</v>
      </c>
      <c r="AO98" s="3">
        <f>IF((AN98+'Monthly Reserve Generation'!AO98-'Stoping Schedule'!AO98)&gt;1,(AN98+'Monthly Reserve Generation'!AO98-'Stoping Schedule'!AO98),0)</f>
        <v>2</v>
      </c>
      <c r="AP98" s="3">
        <f>IF((AO98+'Monthly Reserve Generation'!AP98-'Stoping Schedule'!AP98)&gt;1,(AO98+'Monthly Reserve Generation'!AP98-'Stoping Schedule'!AP98),0)</f>
        <v>2</v>
      </c>
      <c r="AQ98" s="3">
        <f>IF((AP98+'Monthly Reserve Generation'!AQ98-'Stoping Schedule'!AQ98)&gt;1,(AP98+'Monthly Reserve Generation'!AQ98-'Stoping Schedule'!AQ98),0)</f>
        <v>2</v>
      </c>
      <c r="AR98" s="3">
        <f>IF((AQ98+'Monthly Reserve Generation'!AR98-'Stoping Schedule'!AR98)&gt;1,(AQ98+'Monthly Reserve Generation'!AR98-'Stoping Schedule'!AR98),0)</f>
        <v>2</v>
      </c>
      <c r="AS98" s="3">
        <f>IF((AR98+'Monthly Reserve Generation'!AS98-'Stoping Schedule'!AS98)&gt;1,(AR98+'Monthly Reserve Generation'!AS98-'Stoping Schedule'!AS98),0)</f>
        <v>2</v>
      </c>
      <c r="AT98" s="3">
        <f>IF((AS98+'Monthly Reserve Generation'!AT98-'Stoping Schedule'!AT98)&gt;1,(AS98+'Monthly Reserve Generation'!AT98-'Stoping Schedule'!AT98),0)</f>
        <v>2</v>
      </c>
      <c r="AU98" s="3">
        <f>IF((AT98+'Monthly Reserve Generation'!AU98-'Stoping Schedule'!AU98)&gt;1,(AT98+'Monthly Reserve Generation'!AU98-'Stoping Schedule'!AU98),0)</f>
        <v>2</v>
      </c>
      <c r="AV98" s="3">
        <f>IF((AU98+'Monthly Reserve Generation'!AV98-'Stoping Schedule'!AV98)&gt;1,(AU98+'Monthly Reserve Generation'!AV98-'Stoping Schedule'!AV98),0)</f>
        <v>2</v>
      </c>
      <c r="AW98" s="3">
        <f>IF((AV98+'Monthly Reserve Generation'!AW98-'Stoping Schedule'!AW98)&gt;1,(AV98+'Monthly Reserve Generation'!AW98-'Stoping Schedule'!AW98),0)</f>
        <v>2</v>
      </c>
      <c r="AX98" s="3">
        <f>IF((AW98+'Monthly Reserve Generation'!AX98-'Stoping Schedule'!AX98)&gt;1,(AW98+'Monthly Reserve Generation'!AX98-'Stoping Schedule'!AX98),0)</f>
        <v>2</v>
      </c>
      <c r="AY98" s="3">
        <f>IF((AX98+'Monthly Reserve Generation'!AY98-'Stoping Schedule'!AY98)&gt;1,(AX98+'Monthly Reserve Generation'!AY98-'Stoping Schedule'!AY98),0)</f>
        <v>2</v>
      </c>
      <c r="AZ98" s="3">
        <f>IF((AY98+'Monthly Reserve Generation'!AZ98-'Stoping Schedule'!AZ98)&gt;1,(AY98+'Monthly Reserve Generation'!AZ98-'Stoping Schedule'!AZ98),0)</f>
        <v>2</v>
      </c>
      <c r="BA98" s="3">
        <f>IF((AZ98+'Monthly Reserve Generation'!BA98-'Stoping Schedule'!BA98)&gt;1,(AZ98+'Monthly Reserve Generation'!BA98-'Stoping Schedule'!BA98),0)</f>
        <v>2</v>
      </c>
      <c r="BB98" s="3">
        <f>IF((BA98+'Monthly Reserve Generation'!BB98-'Stoping Schedule'!BB98)&gt;1,(BA98+'Monthly Reserve Generation'!BB98-'Stoping Schedule'!BB98),0)</f>
        <v>2</v>
      </c>
      <c r="BC98" s="3">
        <f>IF((BB98+'Monthly Reserve Generation'!BC98-'Stoping Schedule'!BC98)&gt;1,(BB98+'Monthly Reserve Generation'!BC98-'Stoping Schedule'!BC98),0)</f>
        <v>2</v>
      </c>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row>
    <row r="99" spans="1:123" hidden="1" outlineLevel="1" x14ac:dyDescent="0.3">
      <c r="A99" t="s">
        <v>203</v>
      </c>
      <c r="B99" t="s">
        <v>274</v>
      </c>
      <c r="C99" t="s">
        <v>4</v>
      </c>
      <c r="D99" s="3">
        <f>+IFERROR(('Monthly Reserve Generation'!D98*'Monthly Reserve Generation'!D99-'Stoping Schedule'!D98*'Stoping Schedule'!D99)/D98,0)</f>
        <v>0</v>
      </c>
      <c r="E99" s="3">
        <f>+IFERROR((D98*D99+'Monthly Reserve Generation'!E98*'Monthly Reserve Generation'!E99-'Stoping Schedule'!E98*'Stoping Schedule'!E99)/E98,0)</f>
        <v>0</v>
      </c>
      <c r="F99" s="3">
        <f>+IFERROR((E98*E99+'Monthly Reserve Generation'!F98*'Monthly Reserve Generation'!F99-'Stoping Schedule'!F98*'Stoping Schedule'!F99)/F98,0)</f>
        <v>0</v>
      </c>
      <c r="G99" s="3">
        <f>+IFERROR((F98*F99+'Monthly Reserve Generation'!G98*'Monthly Reserve Generation'!G99-'Stoping Schedule'!G98*'Stoping Schedule'!G99)/G98,0)</f>
        <v>0</v>
      </c>
      <c r="H99" s="3">
        <f>+IFERROR((G98*G99+'Monthly Reserve Generation'!H98*'Monthly Reserve Generation'!H99-'Stoping Schedule'!H98*'Stoping Schedule'!H99)/H98,0)</f>
        <v>0</v>
      </c>
      <c r="I99" s="3">
        <f>+IFERROR((H98*H99+'Monthly Reserve Generation'!I98*'Monthly Reserve Generation'!I99-'Stoping Schedule'!I98*'Stoping Schedule'!I99)/I98,0)</f>
        <v>0</v>
      </c>
      <c r="J99" s="3">
        <f>+IFERROR((I98*I99+'Monthly Reserve Generation'!J98*'Monthly Reserve Generation'!J99-'Stoping Schedule'!J98*'Stoping Schedule'!J99)/J98,0)</f>
        <v>2.83</v>
      </c>
      <c r="K99" s="3">
        <f>+IFERROR((J98*J99+'Monthly Reserve Generation'!K98*'Monthly Reserve Generation'!K99-'Stoping Schedule'!K98*'Stoping Schedule'!K99)/K98,0)</f>
        <v>2.8300000000000005</v>
      </c>
      <c r="L99" s="3">
        <f>+IFERROR((K98*K99+'Monthly Reserve Generation'!L98*'Monthly Reserve Generation'!L99-'Stoping Schedule'!L98*'Stoping Schedule'!L99)/L98,0)</f>
        <v>2.8300000000000005</v>
      </c>
      <c r="M99" s="3">
        <f>+IFERROR((L98*L99+'Monthly Reserve Generation'!M98*'Monthly Reserve Generation'!M99-'Stoping Schedule'!M98*'Stoping Schedule'!M99)/M98,0)</f>
        <v>2.8300000000000005</v>
      </c>
      <c r="N99" s="3">
        <f>+IFERROR((M98*M99+'Monthly Reserve Generation'!N98*'Monthly Reserve Generation'!N99-'Stoping Schedule'!N98*'Stoping Schedule'!N99)/N98,0)</f>
        <v>2.8300000000000005</v>
      </c>
      <c r="O99" s="3">
        <f>+IFERROR((N98*N99+'Monthly Reserve Generation'!O98*'Monthly Reserve Generation'!O99-'Stoping Schedule'!O98*'Stoping Schedule'!O99)/O98,0)</f>
        <v>2.830000000000001</v>
      </c>
      <c r="P99" s="3">
        <f>+IFERROR((O98*O99+'Monthly Reserve Generation'!P98*'Monthly Reserve Generation'!P99-'Stoping Schedule'!P98*'Stoping Schedule'!P99)/P98,0)</f>
        <v>2.830000000000001</v>
      </c>
      <c r="Q99" s="3">
        <f>+IFERROR((P98*P99+'Monthly Reserve Generation'!Q98*'Monthly Reserve Generation'!Q99-'Stoping Schedule'!Q98*'Stoping Schedule'!Q99)/Q98,0)</f>
        <v>2.830000000000001</v>
      </c>
      <c r="R99" s="3">
        <f>+IFERROR((Q98*Q99+'Monthly Reserve Generation'!R98*'Monthly Reserve Generation'!R99-'Stoping Schedule'!R98*'Stoping Schedule'!R99)/R98,0)</f>
        <v>2.830000000000001</v>
      </c>
      <c r="S99" s="3">
        <f>+IFERROR((R98*R99+'Monthly Reserve Generation'!S98*'Monthly Reserve Generation'!S99-'Stoping Schedule'!S98*'Stoping Schedule'!S99)/S98,0)</f>
        <v>2.830000000000001</v>
      </c>
      <c r="T99" s="3">
        <f>+IFERROR((S98*S99+'Monthly Reserve Generation'!T98*'Monthly Reserve Generation'!T99-'Stoping Schedule'!T98*'Stoping Schedule'!T99)/T98,0)</f>
        <v>2.8300000000000014</v>
      </c>
      <c r="U99" s="3">
        <f>+IFERROR((T98*T99+'Monthly Reserve Generation'!U98*'Monthly Reserve Generation'!U99-'Stoping Schedule'!U98*'Stoping Schedule'!U99)/U98,0)</f>
        <v>2.8300000000000018</v>
      </c>
      <c r="V99" s="3">
        <f>+IFERROR((U98*U99+'Monthly Reserve Generation'!V98*'Monthly Reserve Generation'!V99-'Stoping Schedule'!V98*'Stoping Schedule'!V99)/V98,0)</f>
        <v>2.8300000000000027</v>
      </c>
      <c r="W99" s="3">
        <f>+IFERROR((V98*V99+'Monthly Reserve Generation'!W98*'Monthly Reserve Generation'!W99-'Stoping Schedule'!W98*'Stoping Schedule'!W99)/W98,0)</f>
        <v>2.8300000000000045</v>
      </c>
      <c r="X99" s="3">
        <f>+IFERROR((W98*W99+'Monthly Reserve Generation'!X98*'Monthly Reserve Generation'!X99-'Stoping Schedule'!X98*'Stoping Schedule'!X99)/X98,0)</f>
        <v>2.8300000000000103</v>
      </c>
      <c r="Y99" s="3">
        <f>+IFERROR((X98*X99+'Monthly Reserve Generation'!Y98*'Monthly Reserve Generation'!Y99-'Stoping Schedule'!Y98*'Stoping Schedule'!Y99)/Y98,0)</f>
        <v>2.8300000000094769</v>
      </c>
      <c r="Z99" s="3">
        <f>+IFERROR((Y98*Y99+'Monthly Reserve Generation'!Z98*'Monthly Reserve Generation'!Z99-'Stoping Schedule'!Z98*'Stoping Schedule'!Z99)/Z98,0)</f>
        <v>2.8300000000094769</v>
      </c>
      <c r="AA99" s="3">
        <f>+IFERROR((Z98*Z99+'Monthly Reserve Generation'!AA98*'Monthly Reserve Generation'!AA99-'Stoping Schedule'!AA98*'Stoping Schedule'!AA99)/AA98,0)</f>
        <v>2.8300000000094769</v>
      </c>
      <c r="AB99" s="3">
        <f>+IFERROR((AA98*AA99+'Monthly Reserve Generation'!AB98*'Monthly Reserve Generation'!AB99-'Stoping Schedule'!AB98*'Stoping Schedule'!AB99)/AB98,0)</f>
        <v>2.8300000000094769</v>
      </c>
      <c r="AC99" s="3">
        <f>+IFERROR((AB98*AB99+'Monthly Reserve Generation'!AC98*'Monthly Reserve Generation'!AC99-'Stoping Schedule'!AC98*'Stoping Schedule'!AC99)/AC98,0)</f>
        <v>2.8300000000094769</v>
      </c>
      <c r="AD99" s="3">
        <f>+IFERROR((AC98*AC99+'Monthly Reserve Generation'!AD98*'Monthly Reserve Generation'!AD99-'Stoping Schedule'!AD98*'Stoping Schedule'!AD99)/AD98,0)</f>
        <v>2.8300000000094769</v>
      </c>
      <c r="AE99" s="3">
        <f>+IFERROR((AD98*AD99+'Monthly Reserve Generation'!AE98*'Monthly Reserve Generation'!AE99-'Stoping Schedule'!AE98*'Stoping Schedule'!AE99)/AE98,0)</f>
        <v>2.8300000000094769</v>
      </c>
      <c r="AF99" s="3">
        <f>+IFERROR((AE98*AE99+'Monthly Reserve Generation'!AF98*'Monthly Reserve Generation'!AF99-'Stoping Schedule'!AF98*'Stoping Schedule'!AF99)/AF98,0)</f>
        <v>2.8300000000094769</v>
      </c>
      <c r="AG99" s="3">
        <f>+IFERROR((AF98*AF99+'Monthly Reserve Generation'!AG98*'Monthly Reserve Generation'!AG99-'Stoping Schedule'!AG98*'Stoping Schedule'!AG99)/AG98,0)</f>
        <v>2.8300000000094769</v>
      </c>
      <c r="AH99" s="3">
        <f>+IFERROR((AG98*AG99+'Monthly Reserve Generation'!AH98*'Monthly Reserve Generation'!AH99-'Stoping Schedule'!AH98*'Stoping Schedule'!AH99)/AH98,0)</f>
        <v>2.8300000000094769</v>
      </c>
      <c r="AI99" s="3">
        <f>+IFERROR((AH98*AH99+'Monthly Reserve Generation'!AI98*'Monthly Reserve Generation'!AI99-'Stoping Schedule'!AI98*'Stoping Schedule'!AI99)/AI98,0)</f>
        <v>2.8300000000094769</v>
      </c>
      <c r="AJ99" s="3">
        <f>+IFERROR((AI98*AI99+'Monthly Reserve Generation'!AJ98*'Monthly Reserve Generation'!AJ99-'Stoping Schedule'!AJ98*'Stoping Schedule'!AJ99)/AJ98,0)</f>
        <v>2.8300000000094769</v>
      </c>
      <c r="AK99" s="3">
        <f>+IFERROR((AJ98*AJ99+'Monthly Reserve Generation'!AK98*'Monthly Reserve Generation'!AK99-'Stoping Schedule'!AK98*'Stoping Schedule'!AK99)/AK98,0)</f>
        <v>2.8300000000094769</v>
      </c>
      <c r="AL99" s="3">
        <f>+IFERROR((AK98*AK99+'Monthly Reserve Generation'!AL98*'Monthly Reserve Generation'!AL99-'Stoping Schedule'!AL98*'Stoping Schedule'!AL99)/AL98,0)</f>
        <v>2.8300000000094769</v>
      </c>
      <c r="AM99" s="3">
        <f>+IFERROR((AL98*AL99+'Monthly Reserve Generation'!AM98*'Monthly Reserve Generation'!AM99-'Stoping Schedule'!AM98*'Stoping Schedule'!AM99)/AM98,0)</f>
        <v>2.8300000000094769</v>
      </c>
      <c r="AN99" s="3">
        <f>+IFERROR((AM98*AM99+'Monthly Reserve Generation'!AN98*'Monthly Reserve Generation'!AN99-'Stoping Schedule'!AN98*'Stoping Schedule'!AN99)/AN98,0)</f>
        <v>2.8300000000094769</v>
      </c>
      <c r="AO99" s="3">
        <f>+IFERROR((AN98*AN99+'Monthly Reserve Generation'!AO98*'Monthly Reserve Generation'!AO99-'Stoping Schedule'!AO98*'Stoping Schedule'!AO99)/AO98,0)</f>
        <v>2.8300000000094769</v>
      </c>
      <c r="AP99" s="3">
        <f>+IFERROR((AO98*AO99+'Monthly Reserve Generation'!AP98*'Monthly Reserve Generation'!AP99-'Stoping Schedule'!AP98*'Stoping Schedule'!AP99)/AP98,0)</f>
        <v>2.8300000000094769</v>
      </c>
      <c r="AQ99" s="3">
        <f>+IFERROR((AP98*AP99+'Monthly Reserve Generation'!AQ98*'Monthly Reserve Generation'!AQ99-'Stoping Schedule'!AQ98*'Stoping Schedule'!AQ99)/AQ98,0)</f>
        <v>2.8300000000094769</v>
      </c>
      <c r="AR99" s="3">
        <f>+IFERROR((AQ98*AQ99+'Monthly Reserve Generation'!AR98*'Monthly Reserve Generation'!AR99-'Stoping Schedule'!AR98*'Stoping Schedule'!AR99)/AR98,0)</f>
        <v>2.8300000000094769</v>
      </c>
      <c r="AS99" s="3">
        <f>+IFERROR((AR98*AR99+'Monthly Reserve Generation'!AS98*'Monthly Reserve Generation'!AS99-'Stoping Schedule'!AS98*'Stoping Schedule'!AS99)/AS98,0)</f>
        <v>2.8300000000094769</v>
      </c>
      <c r="AT99" s="3">
        <f>+IFERROR((AS98*AS99+'Monthly Reserve Generation'!AT98*'Monthly Reserve Generation'!AT99-'Stoping Schedule'!AT98*'Stoping Schedule'!AT99)/AT98,0)</f>
        <v>2.8300000000094769</v>
      </c>
      <c r="AU99" s="3">
        <f>+IFERROR((AT98*AT99+'Monthly Reserve Generation'!AU98*'Monthly Reserve Generation'!AU99-'Stoping Schedule'!AU98*'Stoping Schedule'!AU99)/AU98,0)</f>
        <v>2.8300000000094769</v>
      </c>
      <c r="AV99" s="3">
        <f>+IFERROR((AU98*AU99+'Monthly Reserve Generation'!AV98*'Monthly Reserve Generation'!AV99-'Stoping Schedule'!AV98*'Stoping Schedule'!AV99)/AV98,0)</f>
        <v>2.8300000000094769</v>
      </c>
      <c r="AW99" s="3">
        <f>+IFERROR((AV98*AV99+'Monthly Reserve Generation'!AW98*'Monthly Reserve Generation'!AW99-'Stoping Schedule'!AW98*'Stoping Schedule'!AW99)/AW98,0)</f>
        <v>2.8300000000094769</v>
      </c>
      <c r="AX99" s="3">
        <f>+IFERROR((AW98*AW99+'Monthly Reserve Generation'!AX98*'Monthly Reserve Generation'!AX99-'Stoping Schedule'!AX98*'Stoping Schedule'!AX99)/AX98,0)</f>
        <v>2.8300000000094769</v>
      </c>
      <c r="AY99" s="3">
        <f>+IFERROR((AX98*AX99+'Monthly Reserve Generation'!AY98*'Monthly Reserve Generation'!AY99-'Stoping Schedule'!AY98*'Stoping Schedule'!AY99)/AY98,0)</f>
        <v>2.8300000000094769</v>
      </c>
      <c r="AZ99" s="3">
        <f>+IFERROR((AY98*AY99+'Monthly Reserve Generation'!AZ98*'Monthly Reserve Generation'!AZ99-'Stoping Schedule'!AZ98*'Stoping Schedule'!AZ99)/AZ98,0)</f>
        <v>2.8300000000094769</v>
      </c>
      <c r="BA99" s="3">
        <f>+IFERROR((AZ98*AZ99+'Monthly Reserve Generation'!BA98*'Monthly Reserve Generation'!BA99-'Stoping Schedule'!BA98*'Stoping Schedule'!BA99)/BA98,0)</f>
        <v>2.8300000000094769</v>
      </c>
      <c r="BB99" s="3">
        <f>+IFERROR((BA98*BA99+'Monthly Reserve Generation'!BB98*'Monthly Reserve Generation'!BB99-'Stoping Schedule'!BB98*'Stoping Schedule'!BB99)/BB98,0)</f>
        <v>2.8300000000094769</v>
      </c>
      <c r="BC99" s="3">
        <f>+IFERROR((BB98*BB99+'Monthly Reserve Generation'!BC98*'Monthly Reserve Generation'!BC99-'Stoping Schedule'!BC98*'Stoping Schedule'!BC99)/BC98,0)</f>
        <v>2.8300000000094769</v>
      </c>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row>
    <row r="100" spans="1:123" hidden="1" outlineLevel="1" x14ac:dyDescent="0.3">
      <c r="A100" t="s">
        <v>203</v>
      </c>
      <c r="B100" t="s">
        <v>204</v>
      </c>
      <c r="C100" t="s">
        <v>3</v>
      </c>
      <c r="D100" s="3">
        <f>+'Monthly Reserve Generation'!D100-'Stoping Schedule'!D100</f>
        <v>0</v>
      </c>
      <c r="E100" s="3">
        <f>IF((D100+'Monthly Reserve Generation'!E100-'Stoping Schedule'!E100)&gt;1,(D100+'Monthly Reserve Generation'!E100-'Stoping Schedule'!E100),0)</f>
        <v>0</v>
      </c>
      <c r="F100" s="3">
        <f>IF((E100+'Monthly Reserve Generation'!F100-'Stoping Schedule'!F100)&gt;1,(E100+'Monthly Reserve Generation'!F100-'Stoping Schedule'!F100),0)</f>
        <v>0</v>
      </c>
      <c r="G100" s="3">
        <f>IF((F100+'Monthly Reserve Generation'!G100-'Stoping Schedule'!G100)&gt;1,(F100+'Monthly Reserve Generation'!G100-'Stoping Schedule'!G100),0)</f>
        <v>0</v>
      </c>
      <c r="H100" s="3">
        <f>IF((G100+'Monthly Reserve Generation'!H100-'Stoping Schedule'!H100)&gt;1,(G100+'Monthly Reserve Generation'!H100-'Stoping Schedule'!H100),0)</f>
        <v>0</v>
      </c>
      <c r="I100" s="3">
        <f>IF((H100+'Monthly Reserve Generation'!I100-'Stoping Schedule'!I100)&gt;1,(H100+'Monthly Reserve Generation'!I100-'Stoping Schedule'!I100),0)</f>
        <v>0</v>
      </c>
      <c r="J100" s="3">
        <f>IF((I100+'Monthly Reserve Generation'!J100-'Stoping Schedule'!J100)&gt;1,(I100+'Monthly Reserve Generation'!J100-'Stoping Schedule'!J100),0)</f>
        <v>2154</v>
      </c>
      <c r="K100" s="3">
        <f>IF((J100+'Monthly Reserve Generation'!K100-'Stoping Schedule'!K100)&gt;1,(J100+'Monthly Reserve Generation'!K100-'Stoping Schedule'!K100),0)</f>
        <v>207</v>
      </c>
      <c r="L100" s="3">
        <f>IF((K100+'Monthly Reserve Generation'!L100-'Stoping Schedule'!L100)&gt;1,(K100+'Monthly Reserve Generation'!L100-'Stoping Schedule'!L100),0)</f>
        <v>0</v>
      </c>
      <c r="M100" s="3">
        <f>IF((L100+'Monthly Reserve Generation'!M100-'Stoping Schedule'!M100)&gt;1,(L100+'Monthly Reserve Generation'!M100-'Stoping Schedule'!M100),0)</f>
        <v>0</v>
      </c>
      <c r="N100" s="3">
        <f>IF((M100+'Monthly Reserve Generation'!N100-'Stoping Schedule'!N100)&gt;1,(M100+'Monthly Reserve Generation'!N100-'Stoping Schedule'!N100),0)</f>
        <v>0</v>
      </c>
      <c r="O100" s="3">
        <f>IF((N100+'Monthly Reserve Generation'!O100-'Stoping Schedule'!O100)&gt;1,(N100+'Monthly Reserve Generation'!O100-'Stoping Schedule'!O100),0)</f>
        <v>0</v>
      </c>
      <c r="P100" s="3">
        <f>IF((O100+'Monthly Reserve Generation'!P100-'Stoping Schedule'!P100)&gt;1,(O100+'Monthly Reserve Generation'!P100-'Stoping Schedule'!P100),0)</f>
        <v>0</v>
      </c>
      <c r="Q100" s="3">
        <f>IF((P100+'Monthly Reserve Generation'!Q100-'Stoping Schedule'!Q100)&gt;1,(P100+'Monthly Reserve Generation'!Q100-'Stoping Schedule'!Q100),0)</f>
        <v>0</v>
      </c>
      <c r="R100" s="3">
        <f>IF((Q100+'Monthly Reserve Generation'!R100-'Stoping Schedule'!R100)&gt;1,(Q100+'Monthly Reserve Generation'!R100-'Stoping Schedule'!R100),0)</f>
        <v>0</v>
      </c>
      <c r="S100" s="3">
        <f>IF((R100+'Monthly Reserve Generation'!S100-'Stoping Schedule'!S100)&gt;1,(R100+'Monthly Reserve Generation'!S100-'Stoping Schedule'!S100),0)</f>
        <v>0</v>
      </c>
      <c r="T100" s="3">
        <f>IF((S100+'Monthly Reserve Generation'!T100-'Stoping Schedule'!T100)&gt;1,(S100+'Monthly Reserve Generation'!T100-'Stoping Schedule'!T100),0)</f>
        <v>0</v>
      </c>
      <c r="U100" s="3">
        <f>IF((T100+'Monthly Reserve Generation'!U100-'Stoping Schedule'!U100)&gt;1,(T100+'Monthly Reserve Generation'!U100-'Stoping Schedule'!U100),0)</f>
        <v>0</v>
      </c>
      <c r="V100" s="3">
        <f>IF((U100+'Monthly Reserve Generation'!V100-'Stoping Schedule'!V100)&gt;1,(U100+'Monthly Reserve Generation'!V100-'Stoping Schedule'!V100),0)</f>
        <v>0</v>
      </c>
      <c r="W100" s="3">
        <f>IF((V100+'Monthly Reserve Generation'!W100-'Stoping Schedule'!W100)&gt;1,(V100+'Monthly Reserve Generation'!W100-'Stoping Schedule'!W100),0)</f>
        <v>0</v>
      </c>
      <c r="X100" s="3">
        <f>IF((W100+'Monthly Reserve Generation'!X100-'Stoping Schedule'!X100)&gt;1,(W100+'Monthly Reserve Generation'!X100-'Stoping Schedule'!X100),0)</f>
        <v>0</v>
      </c>
      <c r="Y100" s="3">
        <f>IF((X100+'Monthly Reserve Generation'!Y100-'Stoping Schedule'!Y100)&gt;1,(X100+'Monthly Reserve Generation'!Y100-'Stoping Schedule'!Y100),0)</f>
        <v>0</v>
      </c>
      <c r="Z100" s="3">
        <f>IF((Y100+'Monthly Reserve Generation'!Z100-'Stoping Schedule'!Z100)&gt;1,(Y100+'Monthly Reserve Generation'!Z100-'Stoping Schedule'!Z100),0)</f>
        <v>0</v>
      </c>
      <c r="AA100" s="3">
        <f>IF((Z100+'Monthly Reserve Generation'!AA100-'Stoping Schedule'!AA100)&gt;1,(Z100+'Monthly Reserve Generation'!AA100-'Stoping Schedule'!AA100),0)</f>
        <v>0</v>
      </c>
      <c r="AB100" s="3">
        <f>IF((AA100+'Monthly Reserve Generation'!AB100-'Stoping Schedule'!AB100)&gt;1,(AA100+'Monthly Reserve Generation'!AB100-'Stoping Schedule'!AB100),0)</f>
        <v>0</v>
      </c>
      <c r="AC100" s="3">
        <f>IF((AB100+'Monthly Reserve Generation'!AC100-'Stoping Schedule'!AC100)&gt;1,(AB100+'Monthly Reserve Generation'!AC100-'Stoping Schedule'!AC100),0)</f>
        <v>0</v>
      </c>
      <c r="AD100" s="3">
        <f>IF((AC100+'Monthly Reserve Generation'!AD100-'Stoping Schedule'!AD100)&gt;1,(AC100+'Monthly Reserve Generation'!AD100-'Stoping Schedule'!AD100),0)</f>
        <v>0</v>
      </c>
      <c r="AE100" s="3">
        <f>IF((AD100+'Monthly Reserve Generation'!AE100-'Stoping Schedule'!AE100)&gt;1,(AD100+'Monthly Reserve Generation'!AE100-'Stoping Schedule'!AE100),0)</f>
        <v>0</v>
      </c>
      <c r="AF100" s="3">
        <f>IF((AE100+'Monthly Reserve Generation'!AF100-'Stoping Schedule'!AF100)&gt;1,(AE100+'Monthly Reserve Generation'!AF100-'Stoping Schedule'!AF100),0)</f>
        <v>0</v>
      </c>
      <c r="AG100" s="3">
        <f>IF((AF100+'Monthly Reserve Generation'!AG100-'Stoping Schedule'!AG100)&gt;1,(AF100+'Monthly Reserve Generation'!AG100-'Stoping Schedule'!AG100),0)</f>
        <v>0</v>
      </c>
      <c r="AH100" s="3">
        <f>IF((AG100+'Monthly Reserve Generation'!AH100-'Stoping Schedule'!AH100)&gt;1,(AG100+'Monthly Reserve Generation'!AH100-'Stoping Schedule'!AH100),0)</f>
        <v>0</v>
      </c>
      <c r="AI100" s="3">
        <f>IF((AH100+'Monthly Reserve Generation'!AI100-'Stoping Schedule'!AI100)&gt;1,(AH100+'Monthly Reserve Generation'!AI100-'Stoping Schedule'!AI100),0)</f>
        <v>0</v>
      </c>
      <c r="AJ100" s="3">
        <f>IF((AI100+'Monthly Reserve Generation'!AJ100-'Stoping Schedule'!AJ100)&gt;1,(AI100+'Monthly Reserve Generation'!AJ100-'Stoping Schedule'!AJ100),0)</f>
        <v>0</v>
      </c>
      <c r="AK100" s="3">
        <f>IF((AJ100+'Monthly Reserve Generation'!AK100-'Stoping Schedule'!AK100)&gt;1,(AJ100+'Monthly Reserve Generation'!AK100-'Stoping Schedule'!AK100),0)</f>
        <v>0</v>
      </c>
      <c r="AL100" s="3">
        <f>IF((AK100+'Monthly Reserve Generation'!AL100-'Stoping Schedule'!AL100)&gt;1,(AK100+'Monthly Reserve Generation'!AL100-'Stoping Schedule'!AL100),0)</f>
        <v>0</v>
      </c>
      <c r="AM100" s="3">
        <f>IF((AL100+'Monthly Reserve Generation'!AM100-'Stoping Schedule'!AM100)&gt;1,(AL100+'Monthly Reserve Generation'!AM100-'Stoping Schedule'!AM100),0)</f>
        <v>0</v>
      </c>
      <c r="AN100" s="3">
        <f>IF((AM100+'Monthly Reserve Generation'!AN100-'Stoping Schedule'!AN100)&gt;1,(AM100+'Monthly Reserve Generation'!AN100-'Stoping Schedule'!AN100),0)</f>
        <v>0</v>
      </c>
      <c r="AO100" s="3">
        <f>IF((AN100+'Monthly Reserve Generation'!AO100-'Stoping Schedule'!AO100)&gt;1,(AN100+'Monthly Reserve Generation'!AO100-'Stoping Schedule'!AO100),0)</f>
        <v>0</v>
      </c>
      <c r="AP100" s="3">
        <f>IF((AO100+'Monthly Reserve Generation'!AP100-'Stoping Schedule'!AP100)&gt;1,(AO100+'Monthly Reserve Generation'!AP100-'Stoping Schedule'!AP100),0)</f>
        <v>0</v>
      </c>
      <c r="AQ100" s="3">
        <f>IF((AP100+'Monthly Reserve Generation'!AQ100-'Stoping Schedule'!AQ100)&gt;1,(AP100+'Monthly Reserve Generation'!AQ100-'Stoping Schedule'!AQ100),0)</f>
        <v>0</v>
      </c>
      <c r="AR100" s="3">
        <f>IF((AQ100+'Monthly Reserve Generation'!AR100-'Stoping Schedule'!AR100)&gt;1,(AQ100+'Monthly Reserve Generation'!AR100-'Stoping Schedule'!AR100),0)</f>
        <v>0</v>
      </c>
      <c r="AS100" s="3">
        <f>IF((AR100+'Monthly Reserve Generation'!AS100-'Stoping Schedule'!AS100)&gt;1,(AR100+'Monthly Reserve Generation'!AS100-'Stoping Schedule'!AS100),0)</f>
        <v>0</v>
      </c>
      <c r="AT100" s="3">
        <f>IF((AS100+'Monthly Reserve Generation'!AT100-'Stoping Schedule'!AT100)&gt;1,(AS100+'Monthly Reserve Generation'!AT100-'Stoping Schedule'!AT100),0)</f>
        <v>0</v>
      </c>
      <c r="AU100" s="3">
        <f>IF((AT100+'Monthly Reserve Generation'!AU100-'Stoping Schedule'!AU100)&gt;1,(AT100+'Monthly Reserve Generation'!AU100-'Stoping Schedule'!AU100),0)</f>
        <v>0</v>
      </c>
      <c r="AV100" s="3">
        <f>IF((AU100+'Monthly Reserve Generation'!AV100-'Stoping Schedule'!AV100)&gt;1,(AU100+'Monthly Reserve Generation'!AV100-'Stoping Schedule'!AV100),0)</f>
        <v>0</v>
      </c>
      <c r="AW100" s="3">
        <f>IF((AV100+'Monthly Reserve Generation'!AW100-'Stoping Schedule'!AW100)&gt;1,(AV100+'Monthly Reserve Generation'!AW100-'Stoping Schedule'!AW100),0)</f>
        <v>0</v>
      </c>
      <c r="AX100" s="3">
        <f>IF((AW100+'Monthly Reserve Generation'!AX100-'Stoping Schedule'!AX100)&gt;1,(AW100+'Monthly Reserve Generation'!AX100-'Stoping Schedule'!AX100),0)</f>
        <v>0</v>
      </c>
      <c r="AY100" s="3">
        <f>IF((AX100+'Monthly Reserve Generation'!AY100-'Stoping Schedule'!AY100)&gt;1,(AX100+'Monthly Reserve Generation'!AY100-'Stoping Schedule'!AY100),0)</f>
        <v>0</v>
      </c>
      <c r="AZ100" s="3">
        <f>IF((AY100+'Monthly Reserve Generation'!AZ100-'Stoping Schedule'!AZ100)&gt;1,(AY100+'Monthly Reserve Generation'!AZ100-'Stoping Schedule'!AZ100),0)</f>
        <v>0</v>
      </c>
      <c r="BA100" s="3">
        <f>IF((AZ100+'Monthly Reserve Generation'!BA100-'Stoping Schedule'!BA100)&gt;1,(AZ100+'Monthly Reserve Generation'!BA100-'Stoping Schedule'!BA100),0)</f>
        <v>0</v>
      </c>
      <c r="BB100" s="3">
        <f>IF((BA100+'Monthly Reserve Generation'!BB100-'Stoping Schedule'!BB100)&gt;1,(BA100+'Monthly Reserve Generation'!BB100-'Stoping Schedule'!BB100),0)</f>
        <v>0</v>
      </c>
      <c r="BC100" s="3">
        <f>IF((BB100+'Monthly Reserve Generation'!BC100-'Stoping Schedule'!BC100)&gt;1,(BB100+'Monthly Reserve Generation'!BC100-'Stoping Schedule'!BC100),0)</f>
        <v>0</v>
      </c>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row>
    <row r="101" spans="1:123" hidden="1" outlineLevel="1" x14ac:dyDescent="0.3">
      <c r="A101" t="s">
        <v>203</v>
      </c>
      <c r="B101" t="s">
        <v>204</v>
      </c>
      <c r="C101" t="s">
        <v>4</v>
      </c>
      <c r="D101" s="3">
        <f>+IFERROR(('Monthly Reserve Generation'!D100*'Monthly Reserve Generation'!D101-'Stoping Schedule'!D100*'Stoping Schedule'!D101)/D100,0)</f>
        <v>0</v>
      </c>
      <c r="E101" s="3">
        <f>+IFERROR((D100*D101+'Monthly Reserve Generation'!E100*'Monthly Reserve Generation'!E101-'Stoping Schedule'!E100*'Stoping Schedule'!E101)/E100,0)</f>
        <v>0</v>
      </c>
      <c r="F101" s="3">
        <f>+IFERROR((E100*E101+'Monthly Reserve Generation'!F100*'Monthly Reserve Generation'!F101-'Stoping Schedule'!F100*'Stoping Schedule'!F101)/F100,0)</f>
        <v>0</v>
      </c>
      <c r="G101" s="3">
        <f>+IFERROR((F100*F101+'Monthly Reserve Generation'!G100*'Monthly Reserve Generation'!G101-'Stoping Schedule'!G100*'Stoping Schedule'!G101)/G100,0)</f>
        <v>0</v>
      </c>
      <c r="H101" s="3">
        <f>+IFERROR((G100*G101+'Monthly Reserve Generation'!H100*'Monthly Reserve Generation'!H101-'Stoping Schedule'!H100*'Stoping Schedule'!H101)/H100,0)</f>
        <v>0</v>
      </c>
      <c r="I101" s="3">
        <f>+IFERROR((H100*H101+'Monthly Reserve Generation'!I100*'Monthly Reserve Generation'!I101-'Stoping Schedule'!I100*'Stoping Schedule'!I101)/I100,0)</f>
        <v>0</v>
      </c>
      <c r="J101" s="3">
        <f>+IFERROR((I100*I101+'Monthly Reserve Generation'!J100*'Monthly Reserve Generation'!J101-'Stoping Schedule'!J100*'Stoping Schedule'!J101)/J100,0)</f>
        <v>3.63</v>
      </c>
      <c r="K101" s="3">
        <f>+IFERROR((J100*J101+'Monthly Reserve Generation'!K100*'Monthly Reserve Generation'!K101-'Stoping Schedule'!K100*'Stoping Schedule'!K101)/K100,0)</f>
        <v>3.6299999999999994</v>
      </c>
      <c r="L101" s="3">
        <f>+IFERROR((K100*K101+'Monthly Reserve Generation'!L100*'Monthly Reserve Generation'!L101-'Stoping Schedule'!L100*'Stoping Schedule'!L101)/L100,0)</f>
        <v>0</v>
      </c>
      <c r="M101" s="3">
        <f>+IFERROR((L100*L101+'Monthly Reserve Generation'!M100*'Monthly Reserve Generation'!M101-'Stoping Schedule'!M100*'Stoping Schedule'!M101)/M100,0)</f>
        <v>0</v>
      </c>
      <c r="N101" s="3">
        <f>+IFERROR((M100*M101+'Monthly Reserve Generation'!N100*'Monthly Reserve Generation'!N101-'Stoping Schedule'!N100*'Stoping Schedule'!N101)/N100,0)</f>
        <v>0</v>
      </c>
      <c r="O101" s="3">
        <f>+IFERROR((N100*N101+'Monthly Reserve Generation'!O100*'Monthly Reserve Generation'!O101-'Stoping Schedule'!O100*'Stoping Schedule'!O101)/O100,0)</f>
        <v>0</v>
      </c>
      <c r="P101" s="3">
        <f>+IFERROR((O100*O101+'Monthly Reserve Generation'!P100*'Monthly Reserve Generation'!P101-'Stoping Schedule'!P100*'Stoping Schedule'!P101)/P100,0)</f>
        <v>0</v>
      </c>
      <c r="Q101" s="3">
        <f>+IFERROR((P100*P101+'Monthly Reserve Generation'!Q100*'Monthly Reserve Generation'!Q101-'Stoping Schedule'!Q100*'Stoping Schedule'!Q101)/Q100,0)</f>
        <v>0</v>
      </c>
      <c r="R101" s="3">
        <f>+IFERROR((Q100*Q101+'Monthly Reserve Generation'!R100*'Monthly Reserve Generation'!R101-'Stoping Schedule'!R100*'Stoping Schedule'!R101)/R100,0)</f>
        <v>0</v>
      </c>
      <c r="S101" s="3">
        <f>+IFERROR((R100*R101+'Monthly Reserve Generation'!S100*'Monthly Reserve Generation'!S101-'Stoping Schedule'!S100*'Stoping Schedule'!S101)/S100,0)</f>
        <v>0</v>
      </c>
      <c r="T101" s="3">
        <f>+IFERROR((S100*S101+'Monthly Reserve Generation'!T100*'Monthly Reserve Generation'!T101-'Stoping Schedule'!T100*'Stoping Schedule'!T101)/T100,0)</f>
        <v>0</v>
      </c>
      <c r="U101" s="3">
        <f>+IFERROR((T100*T101+'Monthly Reserve Generation'!U100*'Monthly Reserve Generation'!U101-'Stoping Schedule'!U100*'Stoping Schedule'!U101)/U100,0)</f>
        <v>0</v>
      </c>
      <c r="V101" s="3">
        <f>+IFERROR((U100*U101+'Monthly Reserve Generation'!V100*'Monthly Reserve Generation'!V101-'Stoping Schedule'!V100*'Stoping Schedule'!V101)/V100,0)</f>
        <v>0</v>
      </c>
      <c r="W101" s="3">
        <f>+IFERROR((V100*V101+'Monthly Reserve Generation'!W100*'Monthly Reserve Generation'!W101-'Stoping Schedule'!W100*'Stoping Schedule'!W101)/W100,0)</f>
        <v>0</v>
      </c>
      <c r="X101" s="3">
        <f>+IFERROR((W100*W101+'Monthly Reserve Generation'!X100*'Monthly Reserve Generation'!X101-'Stoping Schedule'!X100*'Stoping Schedule'!X101)/X100,0)</f>
        <v>0</v>
      </c>
      <c r="Y101" s="3">
        <f>+IFERROR((X100*X101+'Monthly Reserve Generation'!Y100*'Monthly Reserve Generation'!Y101-'Stoping Schedule'!Y100*'Stoping Schedule'!Y101)/Y100,0)</f>
        <v>0</v>
      </c>
      <c r="Z101" s="3">
        <f>+IFERROR((Y100*Y101+'Monthly Reserve Generation'!Z100*'Monthly Reserve Generation'!Z101-'Stoping Schedule'!Z100*'Stoping Schedule'!Z101)/Z100,0)</f>
        <v>0</v>
      </c>
      <c r="AA101" s="3">
        <f>+IFERROR((Z100*Z101+'Monthly Reserve Generation'!AA100*'Monthly Reserve Generation'!AA101-'Stoping Schedule'!AA100*'Stoping Schedule'!AA101)/AA100,0)</f>
        <v>0</v>
      </c>
      <c r="AB101" s="3">
        <f>+IFERROR((AA100*AA101+'Monthly Reserve Generation'!AB100*'Monthly Reserve Generation'!AB101-'Stoping Schedule'!AB100*'Stoping Schedule'!AB101)/AB100,0)</f>
        <v>0</v>
      </c>
      <c r="AC101" s="3">
        <f>+IFERROR((AB100*AB101+'Monthly Reserve Generation'!AC100*'Monthly Reserve Generation'!AC101-'Stoping Schedule'!AC100*'Stoping Schedule'!AC101)/AC100,0)</f>
        <v>0</v>
      </c>
      <c r="AD101" s="3">
        <f>+IFERROR((AC100*AC101+'Monthly Reserve Generation'!AD100*'Monthly Reserve Generation'!AD101-'Stoping Schedule'!AD100*'Stoping Schedule'!AD101)/AD100,0)</f>
        <v>0</v>
      </c>
      <c r="AE101" s="3">
        <f>+IFERROR((AD100*AD101+'Monthly Reserve Generation'!AE100*'Monthly Reserve Generation'!AE101-'Stoping Schedule'!AE100*'Stoping Schedule'!AE101)/AE100,0)</f>
        <v>0</v>
      </c>
      <c r="AF101" s="3">
        <f>+IFERROR((AE100*AE101+'Monthly Reserve Generation'!AF100*'Monthly Reserve Generation'!AF101-'Stoping Schedule'!AF100*'Stoping Schedule'!AF101)/AF100,0)</f>
        <v>0</v>
      </c>
      <c r="AG101" s="3">
        <f>+IFERROR((AF100*AF101+'Monthly Reserve Generation'!AG100*'Monthly Reserve Generation'!AG101-'Stoping Schedule'!AG100*'Stoping Schedule'!AG101)/AG100,0)</f>
        <v>0</v>
      </c>
      <c r="AH101" s="3">
        <f>+IFERROR((AG100*AG101+'Monthly Reserve Generation'!AH100*'Monthly Reserve Generation'!AH101-'Stoping Schedule'!AH100*'Stoping Schedule'!AH101)/AH100,0)</f>
        <v>0</v>
      </c>
      <c r="AI101" s="3">
        <f>+IFERROR((AH100*AH101+'Monthly Reserve Generation'!AI100*'Monthly Reserve Generation'!AI101-'Stoping Schedule'!AI100*'Stoping Schedule'!AI101)/AI100,0)</f>
        <v>0</v>
      </c>
      <c r="AJ101" s="3">
        <f>+IFERROR((AI100*AI101+'Monthly Reserve Generation'!AJ100*'Monthly Reserve Generation'!AJ101-'Stoping Schedule'!AJ100*'Stoping Schedule'!AJ101)/AJ100,0)</f>
        <v>0</v>
      </c>
      <c r="AK101" s="3">
        <f>+IFERROR((AJ100*AJ101+'Monthly Reserve Generation'!AK100*'Monthly Reserve Generation'!AK101-'Stoping Schedule'!AK100*'Stoping Schedule'!AK101)/AK100,0)</f>
        <v>0</v>
      </c>
      <c r="AL101" s="3">
        <f>+IFERROR((AK100*AK101+'Monthly Reserve Generation'!AL100*'Monthly Reserve Generation'!AL101-'Stoping Schedule'!AL100*'Stoping Schedule'!AL101)/AL100,0)</f>
        <v>0</v>
      </c>
      <c r="AM101" s="3">
        <f>+IFERROR((AL100*AL101+'Monthly Reserve Generation'!AM100*'Monthly Reserve Generation'!AM101-'Stoping Schedule'!AM100*'Stoping Schedule'!AM101)/AM100,0)</f>
        <v>0</v>
      </c>
      <c r="AN101" s="3">
        <f>+IFERROR((AM100*AM101+'Monthly Reserve Generation'!AN100*'Monthly Reserve Generation'!AN101-'Stoping Schedule'!AN100*'Stoping Schedule'!AN101)/AN100,0)</f>
        <v>0</v>
      </c>
      <c r="AO101" s="3">
        <f>+IFERROR((AN100*AN101+'Monthly Reserve Generation'!AO100*'Monthly Reserve Generation'!AO101-'Stoping Schedule'!AO100*'Stoping Schedule'!AO101)/AO100,0)</f>
        <v>0</v>
      </c>
      <c r="AP101" s="3">
        <f>+IFERROR((AO100*AO101+'Monthly Reserve Generation'!AP100*'Monthly Reserve Generation'!AP101-'Stoping Schedule'!AP100*'Stoping Schedule'!AP101)/AP100,0)</f>
        <v>0</v>
      </c>
      <c r="AQ101" s="3">
        <f>+IFERROR((AP100*AP101+'Monthly Reserve Generation'!AQ100*'Monthly Reserve Generation'!AQ101-'Stoping Schedule'!AQ100*'Stoping Schedule'!AQ101)/AQ100,0)</f>
        <v>0</v>
      </c>
      <c r="AR101" s="3">
        <f>+IFERROR((AQ100*AQ101+'Monthly Reserve Generation'!AR100*'Monthly Reserve Generation'!AR101-'Stoping Schedule'!AR100*'Stoping Schedule'!AR101)/AR100,0)</f>
        <v>0</v>
      </c>
      <c r="AS101" s="3">
        <f>+IFERROR((AR100*AR101+'Monthly Reserve Generation'!AS100*'Monthly Reserve Generation'!AS101-'Stoping Schedule'!AS100*'Stoping Schedule'!AS101)/AS100,0)</f>
        <v>0</v>
      </c>
      <c r="AT101" s="3">
        <f>+IFERROR((AS100*AS101+'Monthly Reserve Generation'!AT100*'Monthly Reserve Generation'!AT101-'Stoping Schedule'!AT100*'Stoping Schedule'!AT101)/AT100,0)</f>
        <v>0</v>
      </c>
      <c r="AU101" s="3">
        <f>+IFERROR((AT100*AT101+'Monthly Reserve Generation'!AU100*'Monthly Reserve Generation'!AU101-'Stoping Schedule'!AU100*'Stoping Schedule'!AU101)/AU100,0)</f>
        <v>0</v>
      </c>
      <c r="AV101" s="3">
        <f>+IFERROR((AU100*AU101+'Monthly Reserve Generation'!AV100*'Monthly Reserve Generation'!AV101-'Stoping Schedule'!AV100*'Stoping Schedule'!AV101)/AV100,0)</f>
        <v>0</v>
      </c>
      <c r="AW101" s="3">
        <f>+IFERROR((AV100*AV101+'Monthly Reserve Generation'!AW100*'Monthly Reserve Generation'!AW101-'Stoping Schedule'!AW100*'Stoping Schedule'!AW101)/AW100,0)</f>
        <v>0</v>
      </c>
      <c r="AX101" s="3">
        <f>+IFERROR((AW100*AW101+'Monthly Reserve Generation'!AX100*'Monthly Reserve Generation'!AX101-'Stoping Schedule'!AX100*'Stoping Schedule'!AX101)/AX100,0)</f>
        <v>0</v>
      </c>
      <c r="AY101" s="3">
        <f>+IFERROR((AX100*AX101+'Monthly Reserve Generation'!AY100*'Monthly Reserve Generation'!AY101-'Stoping Schedule'!AY100*'Stoping Schedule'!AY101)/AY100,0)</f>
        <v>0</v>
      </c>
      <c r="AZ101" s="3">
        <f>+IFERROR((AY100*AY101+'Monthly Reserve Generation'!AZ100*'Monthly Reserve Generation'!AZ101-'Stoping Schedule'!AZ100*'Stoping Schedule'!AZ101)/AZ100,0)</f>
        <v>0</v>
      </c>
      <c r="BA101" s="3">
        <f>+IFERROR((AZ100*AZ101+'Monthly Reserve Generation'!BA100*'Monthly Reserve Generation'!BA101-'Stoping Schedule'!BA100*'Stoping Schedule'!BA101)/BA100,0)</f>
        <v>0</v>
      </c>
      <c r="BB101" s="3">
        <f>+IFERROR((BA100*BA101+'Monthly Reserve Generation'!BB100*'Monthly Reserve Generation'!BB101-'Stoping Schedule'!BB100*'Stoping Schedule'!BB101)/BB100,0)</f>
        <v>0</v>
      </c>
      <c r="BC101" s="3">
        <f>+IFERROR((BB100*BB101+'Monthly Reserve Generation'!BC100*'Monthly Reserve Generation'!BC101-'Stoping Schedule'!BC100*'Stoping Schedule'!BC101)/BC100,0)</f>
        <v>0</v>
      </c>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row>
    <row r="102" spans="1:123" hidden="1" outlineLevel="1" x14ac:dyDescent="0.3">
      <c r="A102" t="s">
        <v>203</v>
      </c>
      <c r="B102" t="s">
        <v>205</v>
      </c>
      <c r="C102" t="s">
        <v>3</v>
      </c>
      <c r="D102" s="3">
        <f>+'Monthly Reserve Generation'!D102-'Stoping Schedule'!D102</f>
        <v>0</v>
      </c>
      <c r="E102" s="3">
        <f>IF((D102+'Monthly Reserve Generation'!E102-'Stoping Schedule'!E102)&gt;1,(D102+'Monthly Reserve Generation'!E102-'Stoping Schedule'!E102),0)</f>
        <v>0</v>
      </c>
      <c r="F102" s="3">
        <f>IF((E102+'Monthly Reserve Generation'!F102-'Stoping Schedule'!F102)&gt;1,(E102+'Monthly Reserve Generation'!F102-'Stoping Schedule'!F102),0)</f>
        <v>0</v>
      </c>
      <c r="G102" s="3">
        <f>IF((F102+'Monthly Reserve Generation'!G102-'Stoping Schedule'!G102)&gt;1,(F102+'Monthly Reserve Generation'!G102-'Stoping Schedule'!G102),0)</f>
        <v>0</v>
      </c>
      <c r="H102" s="3">
        <f>IF((G102+'Monthly Reserve Generation'!H102-'Stoping Schedule'!H102)&gt;1,(G102+'Monthly Reserve Generation'!H102-'Stoping Schedule'!H102),0)</f>
        <v>0</v>
      </c>
      <c r="I102" s="3">
        <f>IF((H102+'Monthly Reserve Generation'!I102-'Stoping Schedule'!I102)&gt;1,(H102+'Monthly Reserve Generation'!I102-'Stoping Schedule'!I102),0)</f>
        <v>0</v>
      </c>
      <c r="J102" s="3">
        <f>IF((I102+'Monthly Reserve Generation'!J102-'Stoping Schedule'!J102)&gt;1,(I102+'Monthly Reserve Generation'!J102-'Stoping Schedule'!J102),0)</f>
        <v>2428</v>
      </c>
      <c r="K102" s="3">
        <f>IF((J102+'Monthly Reserve Generation'!K102-'Stoping Schedule'!K102)&gt;1,(J102+'Monthly Reserve Generation'!K102-'Stoping Schedule'!K102),0)</f>
        <v>481</v>
      </c>
      <c r="L102" s="3">
        <f>IF((K102+'Monthly Reserve Generation'!L102-'Stoping Schedule'!L102)&gt;1,(K102+'Monthly Reserve Generation'!L102-'Stoping Schedule'!L102),0)</f>
        <v>0</v>
      </c>
      <c r="M102" s="3">
        <f>IF((L102+'Monthly Reserve Generation'!M102-'Stoping Schedule'!M102)&gt;1,(L102+'Monthly Reserve Generation'!M102-'Stoping Schedule'!M102),0)</f>
        <v>0</v>
      </c>
      <c r="N102" s="3">
        <f>IF((M102+'Monthly Reserve Generation'!N102-'Stoping Schedule'!N102)&gt;1,(M102+'Monthly Reserve Generation'!N102-'Stoping Schedule'!N102),0)</f>
        <v>0</v>
      </c>
      <c r="O102" s="3">
        <f>IF((N102+'Monthly Reserve Generation'!O102-'Stoping Schedule'!O102)&gt;1,(N102+'Monthly Reserve Generation'!O102-'Stoping Schedule'!O102),0)</f>
        <v>0</v>
      </c>
      <c r="P102" s="3">
        <f>IF((O102+'Monthly Reserve Generation'!P102-'Stoping Schedule'!P102)&gt;1,(O102+'Monthly Reserve Generation'!P102-'Stoping Schedule'!P102),0)</f>
        <v>0</v>
      </c>
      <c r="Q102" s="3">
        <f>IF((P102+'Monthly Reserve Generation'!Q102-'Stoping Schedule'!Q102)&gt;1,(P102+'Monthly Reserve Generation'!Q102-'Stoping Schedule'!Q102),0)</f>
        <v>0</v>
      </c>
      <c r="R102" s="3">
        <f>IF((Q102+'Monthly Reserve Generation'!R102-'Stoping Schedule'!R102)&gt;1,(Q102+'Monthly Reserve Generation'!R102-'Stoping Schedule'!R102),0)</f>
        <v>0</v>
      </c>
      <c r="S102" s="3">
        <f>IF((R102+'Monthly Reserve Generation'!S102-'Stoping Schedule'!S102)&gt;1,(R102+'Monthly Reserve Generation'!S102-'Stoping Schedule'!S102),0)</f>
        <v>0</v>
      </c>
      <c r="T102" s="3">
        <f>IF((S102+'Monthly Reserve Generation'!T102-'Stoping Schedule'!T102)&gt;1,(S102+'Monthly Reserve Generation'!T102-'Stoping Schedule'!T102),0)</f>
        <v>0</v>
      </c>
      <c r="U102" s="3">
        <f>IF((T102+'Monthly Reserve Generation'!U102-'Stoping Schedule'!U102)&gt;1,(T102+'Monthly Reserve Generation'!U102-'Stoping Schedule'!U102),0)</f>
        <v>0</v>
      </c>
      <c r="V102" s="3">
        <f>IF((U102+'Monthly Reserve Generation'!V102-'Stoping Schedule'!V102)&gt;1,(U102+'Monthly Reserve Generation'!V102-'Stoping Schedule'!V102),0)</f>
        <v>0</v>
      </c>
      <c r="W102" s="3">
        <f>IF((V102+'Monthly Reserve Generation'!W102-'Stoping Schedule'!W102)&gt;1,(V102+'Monthly Reserve Generation'!W102-'Stoping Schedule'!W102),0)</f>
        <v>0</v>
      </c>
      <c r="X102" s="3">
        <f>IF((W102+'Monthly Reserve Generation'!X102-'Stoping Schedule'!X102)&gt;1,(W102+'Monthly Reserve Generation'!X102-'Stoping Schedule'!X102),0)</f>
        <v>0</v>
      </c>
      <c r="Y102" s="3">
        <f>IF((X102+'Monthly Reserve Generation'!Y102-'Stoping Schedule'!Y102)&gt;1,(X102+'Monthly Reserve Generation'!Y102-'Stoping Schedule'!Y102),0)</f>
        <v>0</v>
      </c>
      <c r="Z102" s="3">
        <f>IF((Y102+'Monthly Reserve Generation'!Z102-'Stoping Schedule'!Z102)&gt;1,(Y102+'Monthly Reserve Generation'!Z102-'Stoping Schedule'!Z102),0)</f>
        <v>0</v>
      </c>
      <c r="AA102" s="3">
        <f>IF((Z102+'Monthly Reserve Generation'!AA102-'Stoping Schedule'!AA102)&gt;1,(Z102+'Monthly Reserve Generation'!AA102-'Stoping Schedule'!AA102),0)</f>
        <v>0</v>
      </c>
      <c r="AB102" s="3">
        <f>IF((AA102+'Monthly Reserve Generation'!AB102-'Stoping Schedule'!AB102)&gt;1,(AA102+'Monthly Reserve Generation'!AB102-'Stoping Schedule'!AB102),0)</f>
        <v>0</v>
      </c>
      <c r="AC102" s="3">
        <f>IF((AB102+'Monthly Reserve Generation'!AC102-'Stoping Schedule'!AC102)&gt;1,(AB102+'Monthly Reserve Generation'!AC102-'Stoping Schedule'!AC102),0)</f>
        <v>0</v>
      </c>
      <c r="AD102" s="3">
        <f>IF((AC102+'Monthly Reserve Generation'!AD102-'Stoping Schedule'!AD102)&gt;1,(AC102+'Monthly Reserve Generation'!AD102-'Stoping Schedule'!AD102),0)</f>
        <v>0</v>
      </c>
      <c r="AE102" s="3">
        <f>IF((AD102+'Monthly Reserve Generation'!AE102-'Stoping Schedule'!AE102)&gt;1,(AD102+'Monthly Reserve Generation'!AE102-'Stoping Schedule'!AE102),0)</f>
        <v>0</v>
      </c>
      <c r="AF102" s="3">
        <f>IF((AE102+'Monthly Reserve Generation'!AF102-'Stoping Schedule'!AF102)&gt;1,(AE102+'Monthly Reserve Generation'!AF102-'Stoping Schedule'!AF102),0)</f>
        <v>0</v>
      </c>
      <c r="AG102" s="3">
        <f>IF((AF102+'Monthly Reserve Generation'!AG102-'Stoping Schedule'!AG102)&gt;1,(AF102+'Monthly Reserve Generation'!AG102-'Stoping Schedule'!AG102),0)</f>
        <v>0</v>
      </c>
      <c r="AH102" s="3">
        <f>IF((AG102+'Monthly Reserve Generation'!AH102-'Stoping Schedule'!AH102)&gt;1,(AG102+'Monthly Reserve Generation'!AH102-'Stoping Schedule'!AH102),0)</f>
        <v>0</v>
      </c>
      <c r="AI102" s="3">
        <f>IF((AH102+'Monthly Reserve Generation'!AI102-'Stoping Schedule'!AI102)&gt;1,(AH102+'Monthly Reserve Generation'!AI102-'Stoping Schedule'!AI102),0)</f>
        <v>0</v>
      </c>
      <c r="AJ102" s="3">
        <f>IF((AI102+'Monthly Reserve Generation'!AJ102-'Stoping Schedule'!AJ102)&gt;1,(AI102+'Monthly Reserve Generation'!AJ102-'Stoping Schedule'!AJ102),0)</f>
        <v>0</v>
      </c>
      <c r="AK102" s="3">
        <f>IF((AJ102+'Monthly Reserve Generation'!AK102-'Stoping Schedule'!AK102)&gt;1,(AJ102+'Monthly Reserve Generation'!AK102-'Stoping Schedule'!AK102),0)</f>
        <v>0</v>
      </c>
      <c r="AL102" s="3">
        <f>IF((AK102+'Monthly Reserve Generation'!AL102-'Stoping Schedule'!AL102)&gt;1,(AK102+'Monthly Reserve Generation'!AL102-'Stoping Schedule'!AL102),0)</f>
        <v>0</v>
      </c>
      <c r="AM102" s="3">
        <f>IF((AL102+'Monthly Reserve Generation'!AM102-'Stoping Schedule'!AM102)&gt;1,(AL102+'Monthly Reserve Generation'!AM102-'Stoping Schedule'!AM102),0)</f>
        <v>0</v>
      </c>
      <c r="AN102" s="3">
        <f>IF((AM102+'Monthly Reserve Generation'!AN102-'Stoping Schedule'!AN102)&gt;1,(AM102+'Monthly Reserve Generation'!AN102-'Stoping Schedule'!AN102),0)</f>
        <v>0</v>
      </c>
      <c r="AO102" s="3">
        <f>IF((AN102+'Monthly Reserve Generation'!AO102-'Stoping Schedule'!AO102)&gt;1,(AN102+'Monthly Reserve Generation'!AO102-'Stoping Schedule'!AO102),0)</f>
        <v>0</v>
      </c>
      <c r="AP102" s="3">
        <f>IF((AO102+'Monthly Reserve Generation'!AP102-'Stoping Schedule'!AP102)&gt;1,(AO102+'Monthly Reserve Generation'!AP102-'Stoping Schedule'!AP102),0)</f>
        <v>0</v>
      </c>
      <c r="AQ102" s="3">
        <f>IF((AP102+'Monthly Reserve Generation'!AQ102-'Stoping Schedule'!AQ102)&gt;1,(AP102+'Monthly Reserve Generation'!AQ102-'Stoping Schedule'!AQ102),0)</f>
        <v>0</v>
      </c>
      <c r="AR102" s="3">
        <f>IF((AQ102+'Monthly Reserve Generation'!AR102-'Stoping Schedule'!AR102)&gt;1,(AQ102+'Monthly Reserve Generation'!AR102-'Stoping Schedule'!AR102),0)</f>
        <v>0</v>
      </c>
      <c r="AS102" s="3">
        <f>IF((AR102+'Monthly Reserve Generation'!AS102-'Stoping Schedule'!AS102)&gt;1,(AR102+'Monthly Reserve Generation'!AS102-'Stoping Schedule'!AS102),0)</f>
        <v>0</v>
      </c>
      <c r="AT102" s="3">
        <f>IF((AS102+'Monthly Reserve Generation'!AT102-'Stoping Schedule'!AT102)&gt;1,(AS102+'Monthly Reserve Generation'!AT102-'Stoping Schedule'!AT102),0)</f>
        <v>0</v>
      </c>
      <c r="AU102" s="3">
        <f>IF((AT102+'Monthly Reserve Generation'!AU102-'Stoping Schedule'!AU102)&gt;1,(AT102+'Monthly Reserve Generation'!AU102-'Stoping Schedule'!AU102),0)</f>
        <v>0</v>
      </c>
      <c r="AV102" s="3">
        <f>IF((AU102+'Monthly Reserve Generation'!AV102-'Stoping Schedule'!AV102)&gt;1,(AU102+'Monthly Reserve Generation'!AV102-'Stoping Schedule'!AV102),0)</f>
        <v>0</v>
      </c>
      <c r="AW102" s="3">
        <f>IF((AV102+'Monthly Reserve Generation'!AW102-'Stoping Schedule'!AW102)&gt;1,(AV102+'Monthly Reserve Generation'!AW102-'Stoping Schedule'!AW102),0)</f>
        <v>0</v>
      </c>
      <c r="AX102" s="3">
        <f>IF((AW102+'Monthly Reserve Generation'!AX102-'Stoping Schedule'!AX102)&gt;1,(AW102+'Monthly Reserve Generation'!AX102-'Stoping Schedule'!AX102),0)</f>
        <v>0</v>
      </c>
      <c r="AY102" s="3">
        <f>IF((AX102+'Monthly Reserve Generation'!AY102-'Stoping Schedule'!AY102)&gt;1,(AX102+'Monthly Reserve Generation'!AY102-'Stoping Schedule'!AY102),0)</f>
        <v>0</v>
      </c>
      <c r="AZ102" s="3">
        <f>IF((AY102+'Monthly Reserve Generation'!AZ102-'Stoping Schedule'!AZ102)&gt;1,(AY102+'Monthly Reserve Generation'!AZ102-'Stoping Schedule'!AZ102),0)</f>
        <v>0</v>
      </c>
      <c r="BA102" s="3">
        <f>IF((AZ102+'Monthly Reserve Generation'!BA102-'Stoping Schedule'!BA102)&gt;1,(AZ102+'Monthly Reserve Generation'!BA102-'Stoping Schedule'!BA102),0)</f>
        <v>0</v>
      </c>
      <c r="BB102" s="3">
        <f>IF((BA102+'Monthly Reserve Generation'!BB102-'Stoping Schedule'!BB102)&gt;1,(BA102+'Monthly Reserve Generation'!BB102-'Stoping Schedule'!BB102),0)</f>
        <v>0</v>
      </c>
      <c r="BC102" s="3">
        <f>IF((BB102+'Monthly Reserve Generation'!BC102-'Stoping Schedule'!BC102)&gt;1,(BB102+'Monthly Reserve Generation'!BC102-'Stoping Schedule'!BC102),0)</f>
        <v>0</v>
      </c>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row>
    <row r="103" spans="1:123" hidden="1" outlineLevel="1" x14ac:dyDescent="0.3">
      <c r="A103" t="s">
        <v>203</v>
      </c>
      <c r="B103" t="s">
        <v>205</v>
      </c>
      <c r="C103" t="s">
        <v>4</v>
      </c>
      <c r="D103" s="3">
        <f>+IFERROR(('Monthly Reserve Generation'!D102*'Monthly Reserve Generation'!D103-'Stoping Schedule'!D102*'Stoping Schedule'!D103)/D102,0)</f>
        <v>0</v>
      </c>
      <c r="E103" s="3">
        <f>+IFERROR((D102*D103+'Monthly Reserve Generation'!E102*'Monthly Reserve Generation'!E103-'Stoping Schedule'!E102*'Stoping Schedule'!E103)/E102,0)</f>
        <v>0</v>
      </c>
      <c r="F103" s="3">
        <f>+IFERROR((E102*E103+'Monthly Reserve Generation'!F102*'Monthly Reserve Generation'!F103-'Stoping Schedule'!F102*'Stoping Schedule'!F103)/F102,0)</f>
        <v>0</v>
      </c>
      <c r="G103" s="3">
        <f>+IFERROR((F102*F103+'Monthly Reserve Generation'!G102*'Monthly Reserve Generation'!G103-'Stoping Schedule'!G102*'Stoping Schedule'!G103)/G102,0)</f>
        <v>0</v>
      </c>
      <c r="H103" s="3">
        <f>+IFERROR((G102*G103+'Monthly Reserve Generation'!H102*'Monthly Reserve Generation'!H103-'Stoping Schedule'!H102*'Stoping Schedule'!H103)/H102,0)</f>
        <v>0</v>
      </c>
      <c r="I103" s="3">
        <f>+IFERROR((H102*H103+'Monthly Reserve Generation'!I102*'Monthly Reserve Generation'!I103-'Stoping Schedule'!I102*'Stoping Schedule'!I103)/I102,0)</f>
        <v>0</v>
      </c>
      <c r="J103" s="3">
        <f>+IFERROR((I102*I103+'Monthly Reserve Generation'!J102*'Monthly Reserve Generation'!J103-'Stoping Schedule'!J102*'Stoping Schedule'!J103)/J102,0)</f>
        <v>2.87</v>
      </c>
      <c r="K103" s="3">
        <f>+IFERROR((J102*J103+'Monthly Reserve Generation'!K102*'Monthly Reserve Generation'!K103-'Stoping Schedule'!K102*'Stoping Schedule'!K103)/K102,0)</f>
        <v>2.8700000000000006</v>
      </c>
      <c r="L103" s="3">
        <f>+IFERROR((K102*K103+'Monthly Reserve Generation'!L102*'Monthly Reserve Generation'!L103-'Stoping Schedule'!L102*'Stoping Schedule'!L103)/L102,0)</f>
        <v>0</v>
      </c>
      <c r="M103" s="3">
        <f>+IFERROR((L102*L103+'Monthly Reserve Generation'!M102*'Monthly Reserve Generation'!M103-'Stoping Schedule'!M102*'Stoping Schedule'!M103)/M102,0)</f>
        <v>0</v>
      </c>
      <c r="N103" s="3">
        <f>+IFERROR((M102*M103+'Monthly Reserve Generation'!N102*'Monthly Reserve Generation'!N103-'Stoping Schedule'!N102*'Stoping Schedule'!N103)/N102,0)</f>
        <v>0</v>
      </c>
      <c r="O103" s="3">
        <f>+IFERROR((N102*N103+'Monthly Reserve Generation'!O102*'Monthly Reserve Generation'!O103-'Stoping Schedule'!O102*'Stoping Schedule'!O103)/O102,0)</f>
        <v>0</v>
      </c>
      <c r="P103" s="3">
        <f>+IFERROR((O102*O103+'Monthly Reserve Generation'!P102*'Monthly Reserve Generation'!P103-'Stoping Schedule'!P102*'Stoping Schedule'!P103)/P102,0)</f>
        <v>0</v>
      </c>
      <c r="Q103" s="3">
        <f>+IFERROR((P102*P103+'Monthly Reserve Generation'!Q102*'Monthly Reserve Generation'!Q103-'Stoping Schedule'!Q102*'Stoping Schedule'!Q103)/Q102,0)</f>
        <v>0</v>
      </c>
      <c r="R103" s="3">
        <f>+IFERROR((Q102*Q103+'Monthly Reserve Generation'!R102*'Monthly Reserve Generation'!R103-'Stoping Schedule'!R102*'Stoping Schedule'!R103)/R102,0)</f>
        <v>0</v>
      </c>
      <c r="S103" s="3">
        <f>+IFERROR((R102*R103+'Monthly Reserve Generation'!S102*'Monthly Reserve Generation'!S103-'Stoping Schedule'!S102*'Stoping Schedule'!S103)/S102,0)</f>
        <v>0</v>
      </c>
      <c r="T103" s="3">
        <f>+IFERROR((S102*S103+'Monthly Reserve Generation'!T102*'Monthly Reserve Generation'!T103-'Stoping Schedule'!T102*'Stoping Schedule'!T103)/T102,0)</f>
        <v>0</v>
      </c>
      <c r="U103" s="3">
        <f>+IFERROR((T102*T103+'Monthly Reserve Generation'!U102*'Monthly Reserve Generation'!U103-'Stoping Schedule'!U102*'Stoping Schedule'!U103)/U102,0)</f>
        <v>0</v>
      </c>
      <c r="V103" s="3">
        <f>+IFERROR((U102*U103+'Monthly Reserve Generation'!V102*'Monthly Reserve Generation'!V103-'Stoping Schedule'!V102*'Stoping Schedule'!V103)/V102,0)</f>
        <v>0</v>
      </c>
      <c r="W103" s="3">
        <f>+IFERROR((V102*V103+'Monthly Reserve Generation'!W102*'Monthly Reserve Generation'!W103-'Stoping Schedule'!W102*'Stoping Schedule'!W103)/W102,0)</f>
        <v>0</v>
      </c>
      <c r="X103" s="3">
        <f>+IFERROR((W102*W103+'Monthly Reserve Generation'!X102*'Monthly Reserve Generation'!X103-'Stoping Schedule'!X102*'Stoping Schedule'!X103)/X102,0)</f>
        <v>0</v>
      </c>
      <c r="Y103" s="3">
        <f>+IFERROR((X102*X103+'Monthly Reserve Generation'!Y102*'Monthly Reserve Generation'!Y103-'Stoping Schedule'!Y102*'Stoping Schedule'!Y103)/Y102,0)</f>
        <v>0</v>
      </c>
      <c r="Z103" s="3">
        <f>+IFERROR((Y102*Y103+'Monthly Reserve Generation'!Z102*'Monthly Reserve Generation'!Z103-'Stoping Schedule'!Z102*'Stoping Schedule'!Z103)/Z102,0)</f>
        <v>0</v>
      </c>
      <c r="AA103" s="3">
        <f>+IFERROR((Z102*Z103+'Monthly Reserve Generation'!AA102*'Monthly Reserve Generation'!AA103-'Stoping Schedule'!AA102*'Stoping Schedule'!AA103)/AA102,0)</f>
        <v>0</v>
      </c>
      <c r="AB103" s="3">
        <f>+IFERROR((AA102*AA103+'Monthly Reserve Generation'!AB102*'Monthly Reserve Generation'!AB103-'Stoping Schedule'!AB102*'Stoping Schedule'!AB103)/AB102,0)</f>
        <v>0</v>
      </c>
      <c r="AC103" s="3">
        <f>+IFERROR((AB102*AB103+'Monthly Reserve Generation'!AC102*'Monthly Reserve Generation'!AC103-'Stoping Schedule'!AC102*'Stoping Schedule'!AC103)/AC102,0)</f>
        <v>0</v>
      </c>
      <c r="AD103" s="3">
        <f>+IFERROR((AC102*AC103+'Monthly Reserve Generation'!AD102*'Monthly Reserve Generation'!AD103-'Stoping Schedule'!AD102*'Stoping Schedule'!AD103)/AD102,0)</f>
        <v>0</v>
      </c>
      <c r="AE103" s="3">
        <f>+IFERROR((AD102*AD103+'Monthly Reserve Generation'!AE102*'Monthly Reserve Generation'!AE103-'Stoping Schedule'!AE102*'Stoping Schedule'!AE103)/AE102,0)</f>
        <v>0</v>
      </c>
      <c r="AF103" s="3">
        <f>+IFERROR((AE102*AE103+'Monthly Reserve Generation'!AF102*'Monthly Reserve Generation'!AF103-'Stoping Schedule'!AF102*'Stoping Schedule'!AF103)/AF102,0)</f>
        <v>0</v>
      </c>
      <c r="AG103" s="3">
        <f>+IFERROR((AF102*AF103+'Monthly Reserve Generation'!AG102*'Monthly Reserve Generation'!AG103-'Stoping Schedule'!AG102*'Stoping Schedule'!AG103)/AG102,0)</f>
        <v>0</v>
      </c>
      <c r="AH103" s="3">
        <f>+IFERROR((AG102*AG103+'Monthly Reserve Generation'!AH102*'Monthly Reserve Generation'!AH103-'Stoping Schedule'!AH102*'Stoping Schedule'!AH103)/AH102,0)</f>
        <v>0</v>
      </c>
      <c r="AI103" s="3">
        <f>+IFERROR((AH102*AH103+'Monthly Reserve Generation'!AI102*'Monthly Reserve Generation'!AI103-'Stoping Schedule'!AI102*'Stoping Schedule'!AI103)/AI102,0)</f>
        <v>0</v>
      </c>
      <c r="AJ103" s="3">
        <f>+IFERROR((AI102*AI103+'Monthly Reserve Generation'!AJ102*'Monthly Reserve Generation'!AJ103-'Stoping Schedule'!AJ102*'Stoping Schedule'!AJ103)/AJ102,0)</f>
        <v>0</v>
      </c>
      <c r="AK103" s="3">
        <f>+IFERROR((AJ102*AJ103+'Monthly Reserve Generation'!AK102*'Monthly Reserve Generation'!AK103-'Stoping Schedule'!AK102*'Stoping Schedule'!AK103)/AK102,0)</f>
        <v>0</v>
      </c>
      <c r="AL103" s="3">
        <f>+IFERROR((AK102*AK103+'Monthly Reserve Generation'!AL102*'Monthly Reserve Generation'!AL103-'Stoping Schedule'!AL102*'Stoping Schedule'!AL103)/AL102,0)</f>
        <v>0</v>
      </c>
      <c r="AM103" s="3">
        <f>+IFERROR((AL102*AL103+'Monthly Reserve Generation'!AM102*'Monthly Reserve Generation'!AM103-'Stoping Schedule'!AM102*'Stoping Schedule'!AM103)/AM102,0)</f>
        <v>0</v>
      </c>
      <c r="AN103" s="3">
        <f>+IFERROR((AM102*AM103+'Monthly Reserve Generation'!AN102*'Monthly Reserve Generation'!AN103-'Stoping Schedule'!AN102*'Stoping Schedule'!AN103)/AN102,0)</f>
        <v>0</v>
      </c>
      <c r="AO103" s="3">
        <f>+IFERROR((AN102*AN103+'Monthly Reserve Generation'!AO102*'Monthly Reserve Generation'!AO103-'Stoping Schedule'!AO102*'Stoping Schedule'!AO103)/AO102,0)</f>
        <v>0</v>
      </c>
      <c r="AP103" s="3">
        <f>+IFERROR((AO102*AO103+'Monthly Reserve Generation'!AP102*'Monthly Reserve Generation'!AP103-'Stoping Schedule'!AP102*'Stoping Schedule'!AP103)/AP102,0)</f>
        <v>0</v>
      </c>
      <c r="AQ103" s="3">
        <f>+IFERROR((AP102*AP103+'Monthly Reserve Generation'!AQ102*'Monthly Reserve Generation'!AQ103-'Stoping Schedule'!AQ102*'Stoping Schedule'!AQ103)/AQ102,0)</f>
        <v>0</v>
      </c>
      <c r="AR103" s="3">
        <f>+IFERROR((AQ102*AQ103+'Monthly Reserve Generation'!AR102*'Monthly Reserve Generation'!AR103-'Stoping Schedule'!AR102*'Stoping Schedule'!AR103)/AR102,0)</f>
        <v>0</v>
      </c>
      <c r="AS103" s="3">
        <f>+IFERROR((AR102*AR103+'Monthly Reserve Generation'!AS102*'Monthly Reserve Generation'!AS103-'Stoping Schedule'!AS102*'Stoping Schedule'!AS103)/AS102,0)</f>
        <v>0</v>
      </c>
      <c r="AT103" s="3">
        <f>+IFERROR((AS102*AS103+'Monthly Reserve Generation'!AT102*'Monthly Reserve Generation'!AT103-'Stoping Schedule'!AT102*'Stoping Schedule'!AT103)/AT102,0)</f>
        <v>0</v>
      </c>
      <c r="AU103" s="3">
        <f>+IFERROR((AT102*AT103+'Monthly Reserve Generation'!AU102*'Monthly Reserve Generation'!AU103-'Stoping Schedule'!AU102*'Stoping Schedule'!AU103)/AU102,0)</f>
        <v>0</v>
      </c>
      <c r="AV103" s="3">
        <f>+IFERROR((AU102*AU103+'Monthly Reserve Generation'!AV102*'Monthly Reserve Generation'!AV103-'Stoping Schedule'!AV102*'Stoping Schedule'!AV103)/AV102,0)</f>
        <v>0</v>
      </c>
      <c r="AW103" s="3">
        <f>+IFERROR((AV102*AV103+'Monthly Reserve Generation'!AW102*'Monthly Reserve Generation'!AW103-'Stoping Schedule'!AW102*'Stoping Schedule'!AW103)/AW102,0)</f>
        <v>0</v>
      </c>
      <c r="AX103" s="3">
        <f>+IFERROR((AW102*AW103+'Monthly Reserve Generation'!AX102*'Monthly Reserve Generation'!AX103-'Stoping Schedule'!AX102*'Stoping Schedule'!AX103)/AX102,0)</f>
        <v>0</v>
      </c>
      <c r="AY103" s="3">
        <f>+IFERROR((AX102*AX103+'Monthly Reserve Generation'!AY102*'Monthly Reserve Generation'!AY103-'Stoping Schedule'!AY102*'Stoping Schedule'!AY103)/AY102,0)</f>
        <v>0</v>
      </c>
      <c r="AZ103" s="3">
        <f>+IFERROR((AY102*AY103+'Monthly Reserve Generation'!AZ102*'Monthly Reserve Generation'!AZ103-'Stoping Schedule'!AZ102*'Stoping Schedule'!AZ103)/AZ102,0)</f>
        <v>0</v>
      </c>
      <c r="BA103" s="3">
        <f>+IFERROR((AZ102*AZ103+'Monthly Reserve Generation'!BA102*'Monthly Reserve Generation'!BA103-'Stoping Schedule'!BA102*'Stoping Schedule'!BA103)/BA102,0)</f>
        <v>0</v>
      </c>
      <c r="BB103" s="3">
        <f>+IFERROR((BA102*BA103+'Monthly Reserve Generation'!BB102*'Monthly Reserve Generation'!BB103-'Stoping Schedule'!BB102*'Stoping Schedule'!BB103)/BB102,0)</f>
        <v>0</v>
      </c>
      <c r="BC103" s="3">
        <f>+IFERROR((BB102*BB103+'Monthly Reserve Generation'!BC102*'Monthly Reserve Generation'!BC103-'Stoping Schedule'!BC102*'Stoping Schedule'!BC103)/BC102,0)</f>
        <v>0</v>
      </c>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row>
    <row r="104" spans="1:123" hidden="1" outlineLevel="1" x14ac:dyDescent="0.3">
      <c r="A104" t="s">
        <v>203</v>
      </c>
      <c r="B104" t="s">
        <v>206</v>
      </c>
      <c r="C104" t="s">
        <v>3</v>
      </c>
      <c r="D104" s="3">
        <f>+'Monthly Reserve Generation'!D104-'Stoping Schedule'!D104</f>
        <v>0</v>
      </c>
      <c r="E104" s="3">
        <f>IF((D104+'Monthly Reserve Generation'!E104-'Stoping Schedule'!E104)&gt;1,(D104+'Monthly Reserve Generation'!E104-'Stoping Schedule'!E104),0)</f>
        <v>0</v>
      </c>
      <c r="F104" s="3">
        <f>IF((E104+'Monthly Reserve Generation'!F104-'Stoping Schedule'!F104)&gt;1,(E104+'Monthly Reserve Generation'!F104-'Stoping Schedule'!F104),0)</f>
        <v>0</v>
      </c>
      <c r="G104" s="3">
        <f>IF((F104+'Monthly Reserve Generation'!G104-'Stoping Schedule'!G104)&gt;1,(F104+'Monthly Reserve Generation'!G104-'Stoping Schedule'!G104),0)</f>
        <v>0</v>
      </c>
      <c r="H104" s="3">
        <f>IF((G104+'Monthly Reserve Generation'!H104-'Stoping Schedule'!H104)&gt;1,(G104+'Monthly Reserve Generation'!H104-'Stoping Schedule'!H104),0)</f>
        <v>0</v>
      </c>
      <c r="I104" s="3">
        <f>IF((H104+'Monthly Reserve Generation'!I104-'Stoping Schedule'!I104)&gt;1,(H104+'Monthly Reserve Generation'!I104-'Stoping Schedule'!I104),0)</f>
        <v>0</v>
      </c>
      <c r="J104" s="3">
        <f>IF((I104+'Monthly Reserve Generation'!J104-'Stoping Schedule'!J104)&gt;1,(I104+'Monthly Reserve Generation'!J104-'Stoping Schedule'!J104),0)</f>
        <v>4322</v>
      </c>
      <c r="K104" s="3">
        <f>IF((J104+'Monthly Reserve Generation'!K104-'Stoping Schedule'!K104)&gt;1,(J104+'Monthly Reserve Generation'!K104-'Stoping Schedule'!K104),0)</f>
        <v>4322</v>
      </c>
      <c r="L104" s="3">
        <f>IF((K104+'Monthly Reserve Generation'!L104-'Stoping Schedule'!L104)&gt;1,(K104+'Monthly Reserve Generation'!L104-'Stoping Schedule'!L104),0)</f>
        <v>3080</v>
      </c>
      <c r="M104" s="3">
        <f>IF((L104+'Monthly Reserve Generation'!M104-'Stoping Schedule'!M104)&gt;1,(L104+'Monthly Reserve Generation'!M104-'Stoping Schedule'!M104),0)</f>
        <v>1282</v>
      </c>
      <c r="N104" s="3">
        <f>IF((M104+'Monthly Reserve Generation'!N104-'Stoping Schedule'!N104)&gt;1,(M104+'Monthly Reserve Generation'!N104-'Stoping Schedule'!N104),0)</f>
        <v>0</v>
      </c>
      <c r="O104" s="3">
        <f>IF((N104+'Monthly Reserve Generation'!O104-'Stoping Schedule'!O104)&gt;1,(N104+'Monthly Reserve Generation'!O104-'Stoping Schedule'!O104),0)</f>
        <v>0</v>
      </c>
      <c r="P104" s="3">
        <f>IF((O104+'Monthly Reserve Generation'!P104-'Stoping Schedule'!P104)&gt;1,(O104+'Monthly Reserve Generation'!P104-'Stoping Schedule'!P104),0)</f>
        <v>0</v>
      </c>
      <c r="Q104" s="3">
        <f>IF((P104+'Monthly Reserve Generation'!Q104-'Stoping Schedule'!Q104)&gt;1,(P104+'Monthly Reserve Generation'!Q104-'Stoping Schedule'!Q104),0)</f>
        <v>0</v>
      </c>
      <c r="R104" s="3">
        <f>IF((Q104+'Monthly Reserve Generation'!R104-'Stoping Schedule'!R104)&gt;1,(Q104+'Monthly Reserve Generation'!R104-'Stoping Schedule'!R104),0)</f>
        <v>0</v>
      </c>
      <c r="S104" s="3">
        <f>IF((R104+'Monthly Reserve Generation'!S104-'Stoping Schedule'!S104)&gt;1,(R104+'Monthly Reserve Generation'!S104-'Stoping Schedule'!S104),0)</f>
        <v>0</v>
      </c>
      <c r="T104" s="3">
        <f>IF((S104+'Monthly Reserve Generation'!T104-'Stoping Schedule'!T104)&gt;1,(S104+'Monthly Reserve Generation'!T104-'Stoping Schedule'!T104),0)</f>
        <v>0</v>
      </c>
      <c r="U104" s="3">
        <f>IF((T104+'Monthly Reserve Generation'!U104-'Stoping Schedule'!U104)&gt;1,(T104+'Monthly Reserve Generation'!U104-'Stoping Schedule'!U104),0)</f>
        <v>0</v>
      </c>
      <c r="V104" s="3">
        <f>IF((U104+'Monthly Reserve Generation'!V104-'Stoping Schedule'!V104)&gt;1,(U104+'Monthly Reserve Generation'!V104-'Stoping Schedule'!V104),0)</f>
        <v>0</v>
      </c>
      <c r="W104" s="3">
        <f>IF((V104+'Monthly Reserve Generation'!W104-'Stoping Schedule'!W104)&gt;1,(V104+'Monthly Reserve Generation'!W104-'Stoping Schedule'!W104),0)</f>
        <v>0</v>
      </c>
      <c r="X104" s="3">
        <f>IF((W104+'Monthly Reserve Generation'!X104-'Stoping Schedule'!X104)&gt;1,(W104+'Monthly Reserve Generation'!X104-'Stoping Schedule'!X104),0)</f>
        <v>0</v>
      </c>
      <c r="Y104" s="3">
        <f>IF((X104+'Monthly Reserve Generation'!Y104-'Stoping Schedule'!Y104)&gt;1,(X104+'Monthly Reserve Generation'!Y104-'Stoping Schedule'!Y104),0)</f>
        <v>0</v>
      </c>
      <c r="Z104" s="3">
        <f>IF((Y104+'Monthly Reserve Generation'!Z104-'Stoping Schedule'!Z104)&gt;1,(Y104+'Monthly Reserve Generation'!Z104-'Stoping Schedule'!Z104),0)</f>
        <v>0</v>
      </c>
      <c r="AA104" s="3">
        <f>IF((Z104+'Monthly Reserve Generation'!AA104-'Stoping Schedule'!AA104)&gt;1,(Z104+'Monthly Reserve Generation'!AA104-'Stoping Schedule'!AA104),0)</f>
        <v>0</v>
      </c>
      <c r="AB104" s="3">
        <f>IF((AA104+'Monthly Reserve Generation'!AB104-'Stoping Schedule'!AB104)&gt;1,(AA104+'Monthly Reserve Generation'!AB104-'Stoping Schedule'!AB104),0)</f>
        <v>0</v>
      </c>
      <c r="AC104" s="3">
        <f>IF((AB104+'Monthly Reserve Generation'!AC104-'Stoping Schedule'!AC104)&gt;1,(AB104+'Monthly Reserve Generation'!AC104-'Stoping Schedule'!AC104),0)</f>
        <v>0</v>
      </c>
      <c r="AD104" s="3">
        <f>IF((AC104+'Monthly Reserve Generation'!AD104-'Stoping Schedule'!AD104)&gt;1,(AC104+'Monthly Reserve Generation'!AD104-'Stoping Schedule'!AD104),0)</f>
        <v>0</v>
      </c>
      <c r="AE104" s="3">
        <f>IF((AD104+'Monthly Reserve Generation'!AE104-'Stoping Schedule'!AE104)&gt;1,(AD104+'Monthly Reserve Generation'!AE104-'Stoping Schedule'!AE104),0)</f>
        <v>0</v>
      </c>
      <c r="AF104" s="3">
        <f>IF((AE104+'Monthly Reserve Generation'!AF104-'Stoping Schedule'!AF104)&gt;1,(AE104+'Monthly Reserve Generation'!AF104-'Stoping Schedule'!AF104),0)</f>
        <v>0</v>
      </c>
      <c r="AG104" s="3">
        <f>IF((AF104+'Monthly Reserve Generation'!AG104-'Stoping Schedule'!AG104)&gt;1,(AF104+'Monthly Reserve Generation'!AG104-'Stoping Schedule'!AG104),0)</f>
        <v>0</v>
      </c>
      <c r="AH104" s="3">
        <f>IF((AG104+'Monthly Reserve Generation'!AH104-'Stoping Schedule'!AH104)&gt;1,(AG104+'Monthly Reserve Generation'!AH104-'Stoping Schedule'!AH104),0)</f>
        <v>0</v>
      </c>
      <c r="AI104" s="3">
        <f>IF((AH104+'Monthly Reserve Generation'!AI104-'Stoping Schedule'!AI104)&gt;1,(AH104+'Monthly Reserve Generation'!AI104-'Stoping Schedule'!AI104),0)</f>
        <v>0</v>
      </c>
      <c r="AJ104" s="3">
        <f>IF((AI104+'Monthly Reserve Generation'!AJ104-'Stoping Schedule'!AJ104)&gt;1,(AI104+'Monthly Reserve Generation'!AJ104-'Stoping Schedule'!AJ104),0)</f>
        <v>0</v>
      </c>
      <c r="AK104" s="3">
        <f>IF((AJ104+'Monthly Reserve Generation'!AK104-'Stoping Schedule'!AK104)&gt;1,(AJ104+'Monthly Reserve Generation'!AK104-'Stoping Schedule'!AK104),0)</f>
        <v>0</v>
      </c>
      <c r="AL104" s="3">
        <f>IF((AK104+'Monthly Reserve Generation'!AL104-'Stoping Schedule'!AL104)&gt;1,(AK104+'Monthly Reserve Generation'!AL104-'Stoping Schedule'!AL104),0)</f>
        <v>0</v>
      </c>
      <c r="AM104" s="3">
        <f>IF((AL104+'Monthly Reserve Generation'!AM104-'Stoping Schedule'!AM104)&gt;1,(AL104+'Monthly Reserve Generation'!AM104-'Stoping Schedule'!AM104),0)</f>
        <v>0</v>
      </c>
      <c r="AN104" s="3">
        <f>IF((AM104+'Monthly Reserve Generation'!AN104-'Stoping Schedule'!AN104)&gt;1,(AM104+'Monthly Reserve Generation'!AN104-'Stoping Schedule'!AN104),0)</f>
        <v>0</v>
      </c>
      <c r="AO104" s="3">
        <f>IF((AN104+'Monthly Reserve Generation'!AO104-'Stoping Schedule'!AO104)&gt;1,(AN104+'Monthly Reserve Generation'!AO104-'Stoping Schedule'!AO104),0)</f>
        <v>0</v>
      </c>
      <c r="AP104" s="3">
        <f>IF((AO104+'Monthly Reserve Generation'!AP104-'Stoping Schedule'!AP104)&gt;1,(AO104+'Monthly Reserve Generation'!AP104-'Stoping Schedule'!AP104),0)</f>
        <v>0</v>
      </c>
      <c r="AQ104" s="3">
        <f>IF((AP104+'Monthly Reserve Generation'!AQ104-'Stoping Schedule'!AQ104)&gt;1,(AP104+'Monthly Reserve Generation'!AQ104-'Stoping Schedule'!AQ104),0)</f>
        <v>0</v>
      </c>
      <c r="AR104" s="3">
        <f>IF((AQ104+'Monthly Reserve Generation'!AR104-'Stoping Schedule'!AR104)&gt;1,(AQ104+'Monthly Reserve Generation'!AR104-'Stoping Schedule'!AR104),0)</f>
        <v>0</v>
      </c>
      <c r="AS104" s="3">
        <f>IF((AR104+'Monthly Reserve Generation'!AS104-'Stoping Schedule'!AS104)&gt;1,(AR104+'Monthly Reserve Generation'!AS104-'Stoping Schedule'!AS104),0)</f>
        <v>0</v>
      </c>
      <c r="AT104" s="3">
        <f>IF((AS104+'Monthly Reserve Generation'!AT104-'Stoping Schedule'!AT104)&gt;1,(AS104+'Monthly Reserve Generation'!AT104-'Stoping Schedule'!AT104),0)</f>
        <v>0</v>
      </c>
      <c r="AU104" s="3">
        <f>IF((AT104+'Monthly Reserve Generation'!AU104-'Stoping Schedule'!AU104)&gt;1,(AT104+'Monthly Reserve Generation'!AU104-'Stoping Schedule'!AU104),0)</f>
        <v>0</v>
      </c>
      <c r="AV104" s="3">
        <f>IF((AU104+'Monthly Reserve Generation'!AV104-'Stoping Schedule'!AV104)&gt;1,(AU104+'Monthly Reserve Generation'!AV104-'Stoping Schedule'!AV104),0)</f>
        <v>0</v>
      </c>
      <c r="AW104" s="3">
        <f>IF((AV104+'Monthly Reserve Generation'!AW104-'Stoping Schedule'!AW104)&gt;1,(AV104+'Monthly Reserve Generation'!AW104-'Stoping Schedule'!AW104),0)</f>
        <v>0</v>
      </c>
      <c r="AX104" s="3">
        <f>IF((AW104+'Monthly Reserve Generation'!AX104-'Stoping Schedule'!AX104)&gt;1,(AW104+'Monthly Reserve Generation'!AX104-'Stoping Schedule'!AX104),0)</f>
        <v>0</v>
      </c>
      <c r="AY104" s="3">
        <f>IF((AX104+'Monthly Reserve Generation'!AY104-'Stoping Schedule'!AY104)&gt;1,(AX104+'Monthly Reserve Generation'!AY104-'Stoping Schedule'!AY104),0)</f>
        <v>0</v>
      </c>
      <c r="AZ104" s="3">
        <f>IF((AY104+'Monthly Reserve Generation'!AZ104-'Stoping Schedule'!AZ104)&gt;1,(AY104+'Monthly Reserve Generation'!AZ104-'Stoping Schedule'!AZ104),0)</f>
        <v>0</v>
      </c>
      <c r="BA104" s="3">
        <f>IF((AZ104+'Monthly Reserve Generation'!BA104-'Stoping Schedule'!BA104)&gt;1,(AZ104+'Monthly Reserve Generation'!BA104-'Stoping Schedule'!BA104),0)</f>
        <v>0</v>
      </c>
      <c r="BB104" s="3">
        <f>IF((BA104+'Monthly Reserve Generation'!BB104-'Stoping Schedule'!BB104)&gt;1,(BA104+'Monthly Reserve Generation'!BB104-'Stoping Schedule'!BB104),0)</f>
        <v>0</v>
      </c>
      <c r="BC104" s="3">
        <f>IF((BB104+'Monthly Reserve Generation'!BC104-'Stoping Schedule'!BC104)&gt;1,(BB104+'Monthly Reserve Generation'!BC104-'Stoping Schedule'!BC104),0)</f>
        <v>0</v>
      </c>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row>
    <row r="105" spans="1:123" hidden="1" outlineLevel="1" x14ac:dyDescent="0.3">
      <c r="A105" t="s">
        <v>203</v>
      </c>
      <c r="B105" t="s">
        <v>206</v>
      </c>
      <c r="C105" t="s">
        <v>4</v>
      </c>
      <c r="D105" s="3">
        <f>+IFERROR(('Monthly Reserve Generation'!D104*'Monthly Reserve Generation'!D105-'Stoping Schedule'!D104*'Stoping Schedule'!D105)/D104,0)</f>
        <v>0</v>
      </c>
      <c r="E105" s="3">
        <f>+IFERROR((D104*D105+'Monthly Reserve Generation'!E104*'Monthly Reserve Generation'!E105-'Stoping Schedule'!E104*'Stoping Schedule'!E105)/E104,0)</f>
        <v>0</v>
      </c>
      <c r="F105" s="3">
        <f>+IFERROR((E104*E105+'Monthly Reserve Generation'!F104*'Monthly Reserve Generation'!F105-'Stoping Schedule'!F104*'Stoping Schedule'!F105)/F104,0)</f>
        <v>0</v>
      </c>
      <c r="G105" s="3">
        <f>+IFERROR((F104*F105+'Monthly Reserve Generation'!G104*'Monthly Reserve Generation'!G105-'Stoping Schedule'!G104*'Stoping Schedule'!G105)/G104,0)</f>
        <v>0</v>
      </c>
      <c r="H105" s="3">
        <f>+IFERROR((G104*G105+'Monthly Reserve Generation'!H104*'Monthly Reserve Generation'!H105-'Stoping Schedule'!H104*'Stoping Schedule'!H105)/H104,0)</f>
        <v>0</v>
      </c>
      <c r="I105" s="3">
        <f>+IFERROR((H104*H105+'Monthly Reserve Generation'!I104*'Monthly Reserve Generation'!I105-'Stoping Schedule'!I104*'Stoping Schedule'!I105)/I104,0)</f>
        <v>0</v>
      </c>
      <c r="J105" s="3">
        <f>+IFERROR((I104*I105+'Monthly Reserve Generation'!J104*'Monthly Reserve Generation'!J105-'Stoping Schedule'!J104*'Stoping Schedule'!J105)/J104,0)</f>
        <v>2.4500000000000002</v>
      </c>
      <c r="K105" s="3">
        <f>+IFERROR((J104*J105+'Monthly Reserve Generation'!K104*'Monthly Reserve Generation'!K105-'Stoping Schedule'!K104*'Stoping Schedule'!K105)/K104,0)</f>
        <v>2.4500000000000002</v>
      </c>
      <c r="L105" s="3">
        <f>+IFERROR((K104*K105+'Monthly Reserve Generation'!L104*'Monthly Reserve Generation'!L105-'Stoping Schedule'!L104*'Stoping Schedule'!L105)/L104,0)</f>
        <v>2.4500000000000006</v>
      </c>
      <c r="M105" s="3">
        <f>+IFERROR((L104*L105+'Monthly Reserve Generation'!M104*'Monthly Reserve Generation'!M105-'Stoping Schedule'!M104*'Stoping Schedule'!M105)/M104,0)</f>
        <v>2.4500000000000011</v>
      </c>
      <c r="N105" s="3">
        <f>+IFERROR((M104*M105+'Monthly Reserve Generation'!N104*'Monthly Reserve Generation'!N105-'Stoping Schedule'!N104*'Stoping Schedule'!N105)/N104,0)</f>
        <v>0</v>
      </c>
      <c r="O105" s="3">
        <f>+IFERROR((N104*N105+'Monthly Reserve Generation'!O104*'Monthly Reserve Generation'!O105-'Stoping Schedule'!O104*'Stoping Schedule'!O105)/O104,0)</f>
        <v>0</v>
      </c>
      <c r="P105" s="3">
        <f>+IFERROR((O104*O105+'Monthly Reserve Generation'!P104*'Monthly Reserve Generation'!P105-'Stoping Schedule'!P104*'Stoping Schedule'!P105)/P104,0)</f>
        <v>0</v>
      </c>
      <c r="Q105" s="3">
        <f>+IFERROR((P104*P105+'Monthly Reserve Generation'!Q104*'Monthly Reserve Generation'!Q105-'Stoping Schedule'!Q104*'Stoping Schedule'!Q105)/Q104,0)</f>
        <v>0</v>
      </c>
      <c r="R105" s="3">
        <f>+IFERROR((Q104*Q105+'Monthly Reserve Generation'!R104*'Monthly Reserve Generation'!R105-'Stoping Schedule'!R104*'Stoping Schedule'!R105)/R104,0)</f>
        <v>0</v>
      </c>
      <c r="S105" s="3">
        <f>+IFERROR((R104*R105+'Monthly Reserve Generation'!S104*'Monthly Reserve Generation'!S105-'Stoping Schedule'!S104*'Stoping Schedule'!S105)/S104,0)</f>
        <v>0</v>
      </c>
      <c r="T105" s="3">
        <f>+IFERROR((S104*S105+'Monthly Reserve Generation'!T104*'Monthly Reserve Generation'!T105-'Stoping Schedule'!T104*'Stoping Schedule'!T105)/T104,0)</f>
        <v>0</v>
      </c>
      <c r="U105" s="3">
        <f>+IFERROR((T104*T105+'Monthly Reserve Generation'!U104*'Monthly Reserve Generation'!U105-'Stoping Schedule'!U104*'Stoping Schedule'!U105)/U104,0)</f>
        <v>0</v>
      </c>
      <c r="V105" s="3">
        <f>+IFERROR((U104*U105+'Monthly Reserve Generation'!V104*'Monthly Reserve Generation'!V105-'Stoping Schedule'!V104*'Stoping Schedule'!V105)/V104,0)</f>
        <v>0</v>
      </c>
      <c r="W105" s="3">
        <f>+IFERROR((V104*V105+'Monthly Reserve Generation'!W104*'Monthly Reserve Generation'!W105-'Stoping Schedule'!W104*'Stoping Schedule'!W105)/W104,0)</f>
        <v>0</v>
      </c>
      <c r="X105" s="3">
        <f>+IFERROR((W104*W105+'Monthly Reserve Generation'!X104*'Monthly Reserve Generation'!X105-'Stoping Schedule'!X104*'Stoping Schedule'!X105)/X104,0)</f>
        <v>0</v>
      </c>
      <c r="Y105" s="3">
        <f>+IFERROR((X104*X105+'Monthly Reserve Generation'!Y104*'Monthly Reserve Generation'!Y105-'Stoping Schedule'!Y104*'Stoping Schedule'!Y105)/Y104,0)</f>
        <v>0</v>
      </c>
      <c r="Z105" s="3">
        <f>+IFERROR((Y104*Y105+'Monthly Reserve Generation'!Z104*'Monthly Reserve Generation'!Z105-'Stoping Schedule'!Z104*'Stoping Schedule'!Z105)/Z104,0)</f>
        <v>0</v>
      </c>
      <c r="AA105" s="3">
        <f>+IFERROR((Z104*Z105+'Monthly Reserve Generation'!AA104*'Monthly Reserve Generation'!AA105-'Stoping Schedule'!AA104*'Stoping Schedule'!AA105)/AA104,0)</f>
        <v>0</v>
      </c>
      <c r="AB105" s="3">
        <f>+IFERROR((AA104*AA105+'Monthly Reserve Generation'!AB104*'Monthly Reserve Generation'!AB105-'Stoping Schedule'!AB104*'Stoping Schedule'!AB105)/AB104,0)</f>
        <v>0</v>
      </c>
      <c r="AC105" s="3">
        <f>+IFERROR((AB104*AB105+'Monthly Reserve Generation'!AC104*'Monthly Reserve Generation'!AC105-'Stoping Schedule'!AC104*'Stoping Schedule'!AC105)/AC104,0)</f>
        <v>0</v>
      </c>
      <c r="AD105" s="3">
        <f>+IFERROR((AC104*AC105+'Monthly Reserve Generation'!AD104*'Monthly Reserve Generation'!AD105-'Stoping Schedule'!AD104*'Stoping Schedule'!AD105)/AD104,0)</f>
        <v>0</v>
      </c>
      <c r="AE105" s="3">
        <f>+IFERROR((AD104*AD105+'Monthly Reserve Generation'!AE104*'Monthly Reserve Generation'!AE105-'Stoping Schedule'!AE104*'Stoping Schedule'!AE105)/AE104,0)</f>
        <v>0</v>
      </c>
      <c r="AF105" s="3">
        <f>+IFERROR((AE104*AE105+'Monthly Reserve Generation'!AF104*'Monthly Reserve Generation'!AF105-'Stoping Schedule'!AF104*'Stoping Schedule'!AF105)/AF104,0)</f>
        <v>0</v>
      </c>
      <c r="AG105" s="3">
        <f>+IFERROR((AF104*AF105+'Monthly Reserve Generation'!AG104*'Monthly Reserve Generation'!AG105-'Stoping Schedule'!AG104*'Stoping Schedule'!AG105)/AG104,0)</f>
        <v>0</v>
      </c>
      <c r="AH105" s="3">
        <f>+IFERROR((AG104*AG105+'Monthly Reserve Generation'!AH104*'Monthly Reserve Generation'!AH105-'Stoping Schedule'!AH104*'Stoping Schedule'!AH105)/AH104,0)</f>
        <v>0</v>
      </c>
      <c r="AI105" s="3">
        <f>+IFERROR((AH104*AH105+'Monthly Reserve Generation'!AI104*'Monthly Reserve Generation'!AI105-'Stoping Schedule'!AI104*'Stoping Schedule'!AI105)/AI104,0)</f>
        <v>0</v>
      </c>
      <c r="AJ105" s="3">
        <f>+IFERROR((AI104*AI105+'Monthly Reserve Generation'!AJ104*'Monthly Reserve Generation'!AJ105-'Stoping Schedule'!AJ104*'Stoping Schedule'!AJ105)/AJ104,0)</f>
        <v>0</v>
      </c>
      <c r="AK105" s="3">
        <f>+IFERROR((AJ104*AJ105+'Monthly Reserve Generation'!AK104*'Monthly Reserve Generation'!AK105-'Stoping Schedule'!AK104*'Stoping Schedule'!AK105)/AK104,0)</f>
        <v>0</v>
      </c>
      <c r="AL105" s="3">
        <f>+IFERROR((AK104*AK105+'Monthly Reserve Generation'!AL104*'Monthly Reserve Generation'!AL105-'Stoping Schedule'!AL104*'Stoping Schedule'!AL105)/AL104,0)</f>
        <v>0</v>
      </c>
      <c r="AM105" s="3">
        <f>+IFERROR((AL104*AL105+'Monthly Reserve Generation'!AM104*'Monthly Reserve Generation'!AM105-'Stoping Schedule'!AM104*'Stoping Schedule'!AM105)/AM104,0)</f>
        <v>0</v>
      </c>
      <c r="AN105" s="3">
        <f>+IFERROR((AM104*AM105+'Monthly Reserve Generation'!AN104*'Monthly Reserve Generation'!AN105-'Stoping Schedule'!AN104*'Stoping Schedule'!AN105)/AN104,0)</f>
        <v>0</v>
      </c>
      <c r="AO105" s="3">
        <f>+IFERROR((AN104*AN105+'Monthly Reserve Generation'!AO104*'Monthly Reserve Generation'!AO105-'Stoping Schedule'!AO104*'Stoping Schedule'!AO105)/AO104,0)</f>
        <v>0</v>
      </c>
      <c r="AP105" s="3">
        <f>+IFERROR((AO104*AO105+'Monthly Reserve Generation'!AP104*'Monthly Reserve Generation'!AP105-'Stoping Schedule'!AP104*'Stoping Schedule'!AP105)/AP104,0)</f>
        <v>0</v>
      </c>
      <c r="AQ105" s="3">
        <f>+IFERROR((AP104*AP105+'Monthly Reserve Generation'!AQ104*'Monthly Reserve Generation'!AQ105-'Stoping Schedule'!AQ104*'Stoping Schedule'!AQ105)/AQ104,0)</f>
        <v>0</v>
      </c>
      <c r="AR105" s="3">
        <f>+IFERROR((AQ104*AQ105+'Monthly Reserve Generation'!AR104*'Monthly Reserve Generation'!AR105-'Stoping Schedule'!AR104*'Stoping Schedule'!AR105)/AR104,0)</f>
        <v>0</v>
      </c>
      <c r="AS105" s="3">
        <f>+IFERROR((AR104*AR105+'Monthly Reserve Generation'!AS104*'Monthly Reserve Generation'!AS105-'Stoping Schedule'!AS104*'Stoping Schedule'!AS105)/AS104,0)</f>
        <v>0</v>
      </c>
      <c r="AT105" s="3">
        <f>+IFERROR((AS104*AS105+'Monthly Reserve Generation'!AT104*'Monthly Reserve Generation'!AT105-'Stoping Schedule'!AT104*'Stoping Schedule'!AT105)/AT104,0)</f>
        <v>0</v>
      </c>
      <c r="AU105" s="3">
        <f>+IFERROR((AT104*AT105+'Monthly Reserve Generation'!AU104*'Monthly Reserve Generation'!AU105-'Stoping Schedule'!AU104*'Stoping Schedule'!AU105)/AU104,0)</f>
        <v>0</v>
      </c>
      <c r="AV105" s="3">
        <f>+IFERROR((AU104*AU105+'Monthly Reserve Generation'!AV104*'Monthly Reserve Generation'!AV105-'Stoping Schedule'!AV104*'Stoping Schedule'!AV105)/AV104,0)</f>
        <v>0</v>
      </c>
      <c r="AW105" s="3">
        <f>+IFERROR((AV104*AV105+'Monthly Reserve Generation'!AW104*'Monthly Reserve Generation'!AW105-'Stoping Schedule'!AW104*'Stoping Schedule'!AW105)/AW104,0)</f>
        <v>0</v>
      </c>
      <c r="AX105" s="3">
        <f>+IFERROR((AW104*AW105+'Monthly Reserve Generation'!AX104*'Monthly Reserve Generation'!AX105-'Stoping Schedule'!AX104*'Stoping Schedule'!AX105)/AX104,0)</f>
        <v>0</v>
      </c>
      <c r="AY105" s="3">
        <f>+IFERROR((AX104*AX105+'Monthly Reserve Generation'!AY104*'Monthly Reserve Generation'!AY105-'Stoping Schedule'!AY104*'Stoping Schedule'!AY105)/AY104,0)</f>
        <v>0</v>
      </c>
      <c r="AZ105" s="3">
        <f>+IFERROR((AY104*AY105+'Monthly Reserve Generation'!AZ104*'Monthly Reserve Generation'!AZ105-'Stoping Schedule'!AZ104*'Stoping Schedule'!AZ105)/AZ104,0)</f>
        <v>0</v>
      </c>
      <c r="BA105" s="3">
        <f>+IFERROR((AZ104*AZ105+'Monthly Reserve Generation'!BA104*'Monthly Reserve Generation'!BA105-'Stoping Schedule'!BA104*'Stoping Schedule'!BA105)/BA104,0)</f>
        <v>0</v>
      </c>
      <c r="BB105" s="3">
        <f>+IFERROR((BA104*BA105+'Monthly Reserve Generation'!BB104*'Monthly Reserve Generation'!BB105-'Stoping Schedule'!BB104*'Stoping Schedule'!BB105)/BB104,0)</f>
        <v>0</v>
      </c>
      <c r="BC105" s="3">
        <f>+IFERROR((BB104*BB105+'Monthly Reserve Generation'!BC104*'Monthly Reserve Generation'!BC105-'Stoping Schedule'!BC104*'Stoping Schedule'!BC105)/BC104,0)</f>
        <v>0</v>
      </c>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row>
    <row r="106" spans="1:123" hidden="1" outlineLevel="1" x14ac:dyDescent="0.3">
      <c r="A106" t="s">
        <v>203</v>
      </c>
      <c r="B106" t="s">
        <v>207</v>
      </c>
      <c r="C106" t="s">
        <v>3</v>
      </c>
      <c r="D106" s="3">
        <f>+'Monthly Reserve Generation'!D106-'Stoping Schedule'!D106</f>
        <v>0</v>
      </c>
      <c r="E106" s="3">
        <f>IF((D106+'Monthly Reserve Generation'!E106-'Stoping Schedule'!E106)&gt;1,(D106+'Monthly Reserve Generation'!E106-'Stoping Schedule'!E106),0)</f>
        <v>0</v>
      </c>
      <c r="F106" s="3">
        <f>IF((E106+'Monthly Reserve Generation'!F106-'Stoping Schedule'!F106)&gt;1,(E106+'Monthly Reserve Generation'!F106-'Stoping Schedule'!F106),0)</f>
        <v>0</v>
      </c>
      <c r="G106" s="3">
        <f>IF((F106+'Monthly Reserve Generation'!G106-'Stoping Schedule'!G106)&gt;1,(F106+'Monthly Reserve Generation'!G106-'Stoping Schedule'!G106),0)</f>
        <v>0</v>
      </c>
      <c r="H106" s="3">
        <f>IF((G106+'Monthly Reserve Generation'!H106-'Stoping Schedule'!H106)&gt;1,(G106+'Monthly Reserve Generation'!H106-'Stoping Schedule'!H106),0)</f>
        <v>0</v>
      </c>
      <c r="I106" s="3">
        <f>IF((H106+'Monthly Reserve Generation'!I106-'Stoping Schedule'!I106)&gt;1,(H106+'Monthly Reserve Generation'!I106-'Stoping Schedule'!I106),0)</f>
        <v>0</v>
      </c>
      <c r="J106" s="3">
        <f>IF((I106+'Monthly Reserve Generation'!J106-'Stoping Schedule'!J106)&gt;1,(I106+'Monthly Reserve Generation'!J106-'Stoping Schedule'!J106),0)</f>
        <v>0</v>
      </c>
      <c r="K106" s="3">
        <f>IF((J106+'Monthly Reserve Generation'!K106-'Stoping Schedule'!K106)&gt;1,(J106+'Monthly Reserve Generation'!K106-'Stoping Schedule'!K106),0)</f>
        <v>0</v>
      </c>
      <c r="L106" s="3">
        <f>IF((K106+'Monthly Reserve Generation'!L106-'Stoping Schedule'!L106)&gt;1,(K106+'Monthly Reserve Generation'!L106-'Stoping Schedule'!L106),0)</f>
        <v>0</v>
      </c>
      <c r="M106" s="3">
        <f>IF((L106+'Monthly Reserve Generation'!M106-'Stoping Schedule'!M106)&gt;1,(L106+'Monthly Reserve Generation'!M106-'Stoping Schedule'!M106),0)</f>
        <v>0</v>
      </c>
      <c r="N106" s="3">
        <f>IF((M106+'Monthly Reserve Generation'!N106-'Stoping Schedule'!N106)&gt;1,(M106+'Monthly Reserve Generation'!N106-'Stoping Schedule'!N106),0)</f>
        <v>0</v>
      </c>
      <c r="O106" s="3">
        <f>IF((N106+'Monthly Reserve Generation'!O106-'Stoping Schedule'!O106)&gt;1,(N106+'Monthly Reserve Generation'!O106-'Stoping Schedule'!O106),0)</f>
        <v>3553</v>
      </c>
      <c r="P106" s="3">
        <f>IF((O106+'Monthly Reserve Generation'!P106-'Stoping Schedule'!P106)&gt;1,(O106+'Monthly Reserve Generation'!P106-'Stoping Schedule'!P106),0)</f>
        <v>1680</v>
      </c>
      <c r="Q106" s="3">
        <f>IF((P106+'Monthly Reserve Generation'!Q106-'Stoping Schedule'!Q106)&gt;1,(P106+'Monthly Reserve Generation'!Q106-'Stoping Schedule'!Q106),0)</f>
        <v>0</v>
      </c>
      <c r="R106" s="3">
        <f>IF((Q106+'Monthly Reserve Generation'!R106-'Stoping Schedule'!R106)&gt;1,(Q106+'Monthly Reserve Generation'!R106-'Stoping Schedule'!R106),0)</f>
        <v>0</v>
      </c>
      <c r="S106" s="3">
        <f>IF((R106+'Monthly Reserve Generation'!S106-'Stoping Schedule'!S106)&gt;1,(R106+'Monthly Reserve Generation'!S106-'Stoping Schedule'!S106),0)</f>
        <v>0</v>
      </c>
      <c r="T106" s="3">
        <f>IF((S106+'Monthly Reserve Generation'!T106-'Stoping Schedule'!T106)&gt;1,(S106+'Monthly Reserve Generation'!T106-'Stoping Schedule'!T106),0)</f>
        <v>0</v>
      </c>
      <c r="U106" s="3">
        <f>IF((T106+'Monthly Reserve Generation'!U106-'Stoping Schedule'!U106)&gt;1,(T106+'Monthly Reserve Generation'!U106-'Stoping Schedule'!U106),0)</f>
        <v>0</v>
      </c>
      <c r="V106" s="3">
        <f>IF((U106+'Monthly Reserve Generation'!V106-'Stoping Schedule'!V106)&gt;1,(U106+'Monthly Reserve Generation'!V106-'Stoping Schedule'!V106),0)</f>
        <v>0</v>
      </c>
      <c r="W106" s="3">
        <f>IF((V106+'Monthly Reserve Generation'!W106-'Stoping Schedule'!W106)&gt;1,(V106+'Monthly Reserve Generation'!W106-'Stoping Schedule'!W106),0)</f>
        <v>0</v>
      </c>
      <c r="X106" s="3">
        <f>IF((W106+'Monthly Reserve Generation'!X106-'Stoping Schedule'!X106)&gt;1,(W106+'Monthly Reserve Generation'!X106-'Stoping Schedule'!X106),0)</f>
        <v>0</v>
      </c>
      <c r="Y106" s="3">
        <f>IF((X106+'Monthly Reserve Generation'!Y106-'Stoping Schedule'!Y106)&gt;1,(X106+'Monthly Reserve Generation'!Y106-'Stoping Schedule'!Y106),0)</f>
        <v>0</v>
      </c>
      <c r="Z106" s="3">
        <f>IF((Y106+'Monthly Reserve Generation'!Z106-'Stoping Schedule'!Z106)&gt;1,(Y106+'Monthly Reserve Generation'!Z106-'Stoping Schedule'!Z106),0)</f>
        <v>0</v>
      </c>
      <c r="AA106" s="3">
        <f>IF((Z106+'Monthly Reserve Generation'!AA106-'Stoping Schedule'!AA106)&gt;1,(Z106+'Monthly Reserve Generation'!AA106-'Stoping Schedule'!AA106),0)</f>
        <v>0</v>
      </c>
      <c r="AB106" s="3">
        <f>IF((AA106+'Monthly Reserve Generation'!AB106-'Stoping Schedule'!AB106)&gt;1,(AA106+'Monthly Reserve Generation'!AB106-'Stoping Schedule'!AB106),0)</f>
        <v>0</v>
      </c>
      <c r="AC106" s="3">
        <f>IF((AB106+'Monthly Reserve Generation'!AC106-'Stoping Schedule'!AC106)&gt;1,(AB106+'Monthly Reserve Generation'!AC106-'Stoping Schedule'!AC106),0)</f>
        <v>0</v>
      </c>
      <c r="AD106" s="3">
        <f>IF((AC106+'Monthly Reserve Generation'!AD106-'Stoping Schedule'!AD106)&gt;1,(AC106+'Monthly Reserve Generation'!AD106-'Stoping Schedule'!AD106),0)</f>
        <v>0</v>
      </c>
      <c r="AE106" s="3">
        <f>IF((AD106+'Monthly Reserve Generation'!AE106-'Stoping Schedule'!AE106)&gt;1,(AD106+'Monthly Reserve Generation'!AE106-'Stoping Schedule'!AE106),0)</f>
        <v>0</v>
      </c>
      <c r="AF106" s="3">
        <f>IF((AE106+'Monthly Reserve Generation'!AF106-'Stoping Schedule'!AF106)&gt;1,(AE106+'Monthly Reserve Generation'!AF106-'Stoping Schedule'!AF106),0)</f>
        <v>0</v>
      </c>
      <c r="AG106" s="3">
        <f>IF((AF106+'Monthly Reserve Generation'!AG106-'Stoping Schedule'!AG106)&gt;1,(AF106+'Monthly Reserve Generation'!AG106-'Stoping Schedule'!AG106),0)</f>
        <v>0</v>
      </c>
      <c r="AH106" s="3">
        <f>IF((AG106+'Monthly Reserve Generation'!AH106-'Stoping Schedule'!AH106)&gt;1,(AG106+'Monthly Reserve Generation'!AH106-'Stoping Schedule'!AH106),0)</f>
        <v>0</v>
      </c>
      <c r="AI106" s="3">
        <f>IF((AH106+'Monthly Reserve Generation'!AI106-'Stoping Schedule'!AI106)&gt;1,(AH106+'Monthly Reserve Generation'!AI106-'Stoping Schedule'!AI106),0)</f>
        <v>0</v>
      </c>
      <c r="AJ106" s="3">
        <f>IF((AI106+'Monthly Reserve Generation'!AJ106-'Stoping Schedule'!AJ106)&gt;1,(AI106+'Monthly Reserve Generation'!AJ106-'Stoping Schedule'!AJ106),0)</f>
        <v>0</v>
      </c>
      <c r="AK106" s="3">
        <f>IF((AJ106+'Monthly Reserve Generation'!AK106-'Stoping Schedule'!AK106)&gt;1,(AJ106+'Monthly Reserve Generation'!AK106-'Stoping Schedule'!AK106),0)</f>
        <v>0</v>
      </c>
      <c r="AL106" s="3">
        <f>IF((AK106+'Monthly Reserve Generation'!AL106-'Stoping Schedule'!AL106)&gt;1,(AK106+'Monthly Reserve Generation'!AL106-'Stoping Schedule'!AL106),0)</f>
        <v>0</v>
      </c>
      <c r="AM106" s="3">
        <f>IF((AL106+'Monthly Reserve Generation'!AM106-'Stoping Schedule'!AM106)&gt;1,(AL106+'Monthly Reserve Generation'!AM106-'Stoping Schedule'!AM106),0)</f>
        <v>0</v>
      </c>
      <c r="AN106" s="3">
        <f>IF((AM106+'Monthly Reserve Generation'!AN106-'Stoping Schedule'!AN106)&gt;1,(AM106+'Monthly Reserve Generation'!AN106-'Stoping Schedule'!AN106),0)</f>
        <v>0</v>
      </c>
      <c r="AO106" s="3">
        <f>IF((AN106+'Monthly Reserve Generation'!AO106-'Stoping Schedule'!AO106)&gt;1,(AN106+'Monthly Reserve Generation'!AO106-'Stoping Schedule'!AO106),0)</f>
        <v>0</v>
      </c>
      <c r="AP106" s="3">
        <f>IF((AO106+'Monthly Reserve Generation'!AP106-'Stoping Schedule'!AP106)&gt;1,(AO106+'Monthly Reserve Generation'!AP106-'Stoping Schedule'!AP106),0)</f>
        <v>0</v>
      </c>
      <c r="AQ106" s="3">
        <f>IF((AP106+'Monthly Reserve Generation'!AQ106-'Stoping Schedule'!AQ106)&gt;1,(AP106+'Monthly Reserve Generation'!AQ106-'Stoping Schedule'!AQ106),0)</f>
        <v>0</v>
      </c>
      <c r="AR106" s="3">
        <f>IF((AQ106+'Monthly Reserve Generation'!AR106-'Stoping Schedule'!AR106)&gt;1,(AQ106+'Monthly Reserve Generation'!AR106-'Stoping Schedule'!AR106),0)</f>
        <v>0</v>
      </c>
      <c r="AS106" s="3">
        <f>IF((AR106+'Monthly Reserve Generation'!AS106-'Stoping Schedule'!AS106)&gt;1,(AR106+'Monthly Reserve Generation'!AS106-'Stoping Schedule'!AS106),0)</f>
        <v>0</v>
      </c>
      <c r="AT106" s="3">
        <f>IF((AS106+'Monthly Reserve Generation'!AT106-'Stoping Schedule'!AT106)&gt;1,(AS106+'Monthly Reserve Generation'!AT106-'Stoping Schedule'!AT106),0)</f>
        <v>0</v>
      </c>
      <c r="AU106" s="3">
        <f>IF((AT106+'Monthly Reserve Generation'!AU106-'Stoping Schedule'!AU106)&gt;1,(AT106+'Monthly Reserve Generation'!AU106-'Stoping Schedule'!AU106),0)</f>
        <v>0</v>
      </c>
      <c r="AV106" s="3">
        <f>IF((AU106+'Monthly Reserve Generation'!AV106-'Stoping Schedule'!AV106)&gt;1,(AU106+'Monthly Reserve Generation'!AV106-'Stoping Schedule'!AV106),0)</f>
        <v>0</v>
      </c>
      <c r="AW106" s="3">
        <f>IF((AV106+'Monthly Reserve Generation'!AW106-'Stoping Schedule'!AW106)&gt;1,(AV106+'Monthly Reserve Generation'!AW106-'Stoping Schedule'!AW106),0)</f>
        <v>0</v>
      </c>
      <c r="AX106" s="3">
        <f>IF((AW106+'Monthly Reserve Generation'!AX106-'Stoping Schedule'!AX106)&gt;1,(AW106+'Monthly Reserve Generation'!AX106-'Stoping Schedule'!AX106),0)</f>
        <v>0</v>
      </c>
      <c r="AY106" s="3">
        <f>IF((AX106+'Monthly Reserve Generation'!AY106-'Stoping Schedule'!AY106)&gt;1,(AX106+'Monthly Reserve Generation'!AY106-'Stoping Schedule'!AY106),0)</f>
        <v>0</v>
      </c>
      <c r="AZ106" s="3">
        <f>IF((AY106+'Monthly Reserve Generation'!AZ106-'Stoping Schedule'!AZ106)&gt;1,(AY106+'Monthly Reserve Generation'!AZ106-'Stoping Schedule'!AZ106),0)</f>
        <v>0</v>
      </c>
      <c r="BA106" s="3">
        <f>IF((AZ106+'Monthly Reserve Generation'!BA106-'Stoping Schedule'!BA106)&gt;1,(AZ106+'Monthly Reserve Generation'!BA106-'Stoping Schedule'!BA106),0)</f>
        <v>0</v>
      </c>
      <c r="BB106" s="3">
        <f>IF((BA106+'Monthly Reserve Generation'!BB106-'Stoping Schedule'!BB106)&gt;1,(BA106+'Monthly Reserve Generation'!BB106-'Stoping Schedule'!BB106),0)</f>
        <v>0</v>
      </c>
      <c r="BC106" s="3">
        <f>IF((BB106+'Monthly Reserve Generation'!BC106-'Stoping Schedule'!BC106)&gt;1,(BB106+'Monthly Reserve Generation'!BC106-'Stoping Schedule'!BC106),0)</f>
        <v>0</v>
      </c>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row>
    <row r="107" spans="1:123" hidden="1" outlineLevel="1" x14ac:dyDescent="0.3">
      <c r="A107" t="s">
        <v>203</v>
      </c>
      <c r="B107" t="s">
        <v>207</v>
      </c>
      <c r="C107" t="s">
        <v>4</v>
      </c>
      <c r="D107" s="3">
        <f>+IFERROR(('Monthly Reserve Generation'!D106*'Monthly Reserve Generation'!D107-'Stoping Schedule'!D106*'Stoping Schedule'!D107)/D106,0)</f>
        <v>0</v>
      </c>
      <c r="E107" s="3">
        <f>+IFERROR((D106*D107+'Monthly Reserve Generation'!E106*'Monthly Reserve Generation'!E107-'Stoping Schedule'!E106*'Stoping Schedule'!E107)/E106,0)</f>
        <v>0</v>
      </c>
      <c r="F107" s="3">
        <f>+IFERROR((E106*E107+'Monthly Reserve Generation'!F106*'Monthly Reserve Generation'!F107-'Stoping Schedule'!F106*'Stoping Schedule'!F107)/F106,0)</f>
        <v>0</v>
      </c>
      <c r="G107" s="3">
        <f>+IFERROR((F106*F107+'Monthly Reserve Generation'!G106*'Monthly Reserve Generation'!G107-'Stoping Schedule'!G106*'Stoping Schedule'!G107)/G106,0)</f>
        <v>0</v>
      </c>
      <c r="H107" s="3">
        <f>+IFERROR((G106*G107+'Monthly Reserve Generation'!H106*'Monthly Reserve Generation'!H107-'Stoping Schedule'!H106*'Stoping Schedule'!H107)/H106,0)</f>
        <v>0</v>
      </c>
      <c r="I107" s="3">
        <f>+IFERROR((H106*H107+'Monthly Reserve Generation'!I106*'Monthly Reserve Generation'!I107-'Stoping Schedule'!I106*'Stoping Schedule'!I107)/I106,0)</f>
        <v>0</v>
      </c>
      <c r="J107" s="3">
        <f>+IFERROR((I106*I107+'Monthly Reserve Generation'!J106*'Monthly Reserve Generation'!J107-'Stoping Schedule'!J106*'Stoping Schedule'!J107)/J106,0)</f>
        <v>0</v>
      </c>
      <c r="K107" s="3">
        <f>+IFERROR((J106*J107+'Monthly Reserve Generation'!K106*'Monthly Reserve Generation'!K107-'Stoping Schedule'!K106*'Stoping Schedule'!K107)/K106,0)</f>
        <v>0</v>
      </c>
      <c r="L107" s="3">
        <f>+IFERROR((K106*K107+'Monthly Reserve Generation'!L106*'Monthly Reserve Generation'!L107-'Stoping Schedule'!L106*'Stoping Schedule'!L107)/L106,0)</f>
        <v>0</v>
      </c>
      <c r="M107" s="3">
        <f>+IFERROR((L106*L107+'Monthly Reserve Generation'!M106*'Monthly Reserve Generation'!M107-'Stoping Schedule'!M106*'Stoping Schedule'!M107)/M106,0)</f>
        <v>0</v>
      </c>
      <c r="N107" s="3">
        <f>+IFERROR((M106*M107+'Monthly Reserve Generation'!N106*'Monthly Reserve Generation'!N107-'Stoping Schedule'!N106*'Stoping Schedule'!N107)/N106,0)</f>
        <v>0</v>
      </c>
      <c r="O107" s="3">
        <f>+IFERROR((N106*N107+'Monthly Reserve Generation'!O106*'Monthly Reserve Generation'!O107-'Stoping Schedule'!O106*'Stoping Schedule'!O107)/O106,0)</f>
        <v>2.8399999999999994</v>
      </c>
      <c r="P107" s="3">
        <f>+IFERROR((O106*O107+'Monthly Reserve Generation'!P106*'Monthly Reserve Generation'!P107-'Stoping Schedule'!P106*'Stoping Schedule'!P107)/P106,0)</f>
        <v>2.8399999999999994</v>
      </c>
      <c r="Q107" s="3">
        <f>+IFERROR((P106*P107+'Monthly Reserve Generation'!Q106*'Monthly Reserve Generation'!Q107-'Stoping Schedule'!Q106*'Stoping Schedule'!Q107)/Q106,0)</f>
        <v>0</v>
      </c>
      <c r="R107" s="3">
        <f>+IFERROR((Q106*Q107+'Monthly Reserve Generation'!R106*'Monthly Reserve Generation'!R107-'Stoping Schedule'!R106*'Stoping Schedule'!R107)/R106,0)</f>
        <v>0</v>
      </c>
      <c r="S107" s="3">
        <f>+IFERROR((R106*R107+'Monthly Reserve Generation'!S106*'Monthly Reserve Generation'!S107-'Stoping Schedule'!S106*'Stoping Schedule'!S107)/S106,0)</f>
        <v>0</v>
      </c>
      <c r="T107" s="3">
        <f>+IFERROR((S106*S107+'Monthly Reserve Generation'!T106*'Monthly Reserve Generation'!T107-'Stoping Schedule'!T106*'Stoping Schedule'!T107)/T106,0)</f>
        <v>0</v>
      </c>
      <c r="U107" s="3">
        <f>+IFERROR((T106*T107+'Monthly Reserve Generation'!U106*'Monthly Reserve Generation'!U107-'Stoping Schedule'!U106*'Stoping Schedule'!U107)/U106,0)</f>
        <v>0</v>
      </c>
      <c r="V107" s="3">
        <f>+IFERROR((U106*U107+'Monthly Reserve Generation'!V106*'Monthly Reserve Generation'!V107-'Stoping Schedule'!V106*'Stoping Schedule'!V107)/V106,0)</f>
        <v>0</v>
      </c>
      <c r="W107" s="3">
        <f>+IFERROR((V106*V107+'Monthly Reserve Generation'!W106*'Monthly Reserve Generation'!W107-'Stoping Schedule'!W106*'Stoping Schedule'!W107)/W106,0)</f>
        <v>0</v>
      </c>
      <c r="X107" s="3">
        <f>+IFERROR((W106*W107+'Monthly Reserve Generation'!X106*'Monthly Reserve Generation'!X107-'Stoping Schedule'!X106*'Stoping Schedule'!X107)/X106,0)</f>
        <v>0</v>
      </c>
      <c r="Y107" s="3">
        <f>+IFERROR((X106*X107+'Monthly Reserve Generation'!Y106*'Monthly Reserve Generation'!Y107-'Stoping Schedule'!Y106*'Stoping Schedule'!Y107)/Y106,0)</f>
        <v>0</v>
      </c>
      <c r="Z107" s="3">
        <f>+IFERROR((Y106*Y107+'Monthly Reserve Generation'!Z106*'Monthly Reserve Generation'!Z107-'Stoping Schedule'!Z106*'Stoping Schedule'!Z107)/Z106,0)</f>
        <v>0</v>
      </c>
      <c r="AA107" s="3">
        <f>+IFERROR((Z106*Z107+'Monthly Reserve Generation'!AA106*'Monthly Reserve Generation'!AA107-'Stoping Schedule'!AA106*'Stoping Schedule'!AA107)/AA106,0)</f>
        <v>0</v>
      </c>
      <c r="AB107" s="3">
        <f>+IFERROR((AA106*AA107+'Monthly Reserve Generation'!AB106*'Monthly Reserve Generation'!AB107-'Stoping Schedule'!AB106*'Stoping Schedule'!AB107)/AB106,0)</f>
        <v>0</v>
      </c>
      <c r="AC107" s="3">
        <f>+IFERROR((AB106*AB107+'Monthly Reserve Generation'!AC106*'Monthly Reserve Generation'!AC107-'Stoping Schedule'!AC106*'Stoping Schedule'!AC107)/AC106,0)</f>
        <v>0</v>
      </c>
      <c r="AD107" s="3">
        <f>+IFERROR((AC106*AC107+'Monthly Reserve Generation'!AD106*'Monthly Reserve Generation'!AD107-'Stoping Schedule'!AD106*'Stoping Schedule'!AD107)/AD106,0)</f>
        <v>0</v>
      </c>
      <c r="AE107" s="3">
        <f>+IFERROR((AD106*AD107+'Monthly Reserve Generation'!AE106*'Monthly Reserve Generation'!AE107-'Stoping Schedule'!AE106*'Stoping Schedule'!AE107)/AE106,0)</f>
        <v>0</v>
      </c>
      <c r="AF107" s="3">
        <f>+IFERROR((AE106*AE107+'Monthly Reserve Generation'!AF106*'Monthly Reserve Generation'!AF107-'Stoping Schedule'!AF106*'Stoping Schedule'!AF107)/AF106,0)</f>
        <v>0</v>
      </c>
      <c r="AG107" s="3">
        <f>+IFERROR((AF106*AF107+'Monthly Reserve Generation'!AG106*'Monthly Reserve Generation'!AG107-'Stoping Schedule'!AG106*'Stoping Schedule'!AG107)/AG106,0)</f>
        <v>0</v>
      </c>
      <c r="AH107" s="3">
        <f>+IFERROR((AG106*AG107+'Monthly Reserve Generation'!AH106*'Monthly Reserve Generation'!AH107-'Stoping Schedule'!AH106*'Stoping Schedule'!AH107)/AH106,0)</f>
        <v>0</v>
      </c>
      <c r="AI107" s="3">
        <f>+IFERROR((AH106*AH107+'Monthly Reserve Generation'!AI106*'Monthly Reserve Generation'!AI107-'Stoping Schedule'!AI106*'Stoping Schedule'!AI107)/AI106,0)</f>
        <v>0</v>
      </c>
      <c r="AJ107" s="3">
        <f>+IFERROR((AI106*AI107+'Monthly Reserve Generation'!AJ106*'Monthly Reserve Generation'!AJ107-'Stoping Schedule'!AJ106*'Stoping Schedule'!AJ107)/AJ106,0)</f>
        <v>0</v>
      </c>
      <c r="AK107" s="3">
        <f>+IFERROR((AJ106*AJ107+'Monthly Reserve Generation'!AK106*'Monthly Reserve Generation'!AK107-'Stoping Schedule'!AK106*'Stoping Schedule'!AK107)/AK106,0)</f>
        <v>0</v>
      </c>
      <c r="AL107" s="3">
        <f>+IFERROR((AK106*AK107+'Monthly Reserve Generation'!AL106*'Monthly Reserve Generation'!AL107-'Stoping Schedule'!AL106*'Stoping Schedule'!AL107)/AL106,0)</f>
        <v>0</v>
      </c>
      <c r="AM107" s="3">
        <f>+IFERROR((AL106*AL107+'Monthly Reserve Generation'!AM106*'Monthly Reserve Generation'!AM107-'Stoping Schedule'!AM106*'Stoping Schedule'!AM107)/AM106,0)</f>
        <v>0</v>
      </c>
      <c r="AN107" s="3">
        <f>+IFERROR((AM106*AM107+'Monthly Reserve Generation'!AN106*'Monthly Reserve Generation'!AN107-'Stoping Schedule'!AN106*'Stoping Schedule'!AN107)/AN106,0)</f>
        <v>0</v>
      </c>
      <c r="AO107" s="3">
        <f>+IFERROR((AN106*AN107+'Monthly Reserve Generation'!AO106*'Monthly Reserve Generation'!AO107-'Stoping Schedule'!AO106*'Stoping Schedule'!AO107)/AO106,0)</f>
        <v>0</v>
      </c>
      <c r="AP107" s="3">
        <f>+IFERROR((AO106*AO107+'Monthly Reserve Generation'!AP106*'Monthly Reserve Generation'!AP107-'Stoping Schedule'!AP106*'Stoping Schedule'!AP107)/AP106,0)</f>
        <v>0</v>
      </c>
      <c r="AQ107" s="3">
        <f>+IFERROR((AP106*AP107+'Monthly Reserve Generation'!AQ106*'Monthly Reserve Generation'!AQ107-'Stoping Schedule'!AQ106*'Stoping Schedule'!AQ107)/AQ106,0)</f>
        <v>0</v>
      </c>
      <c r="AR107" s="3">
        <f>+IFERROR((AQ106*AQ107+'Monthly Reserve Generation'!AR106*'Monthly Reserve Generation'!AR107-'Stoping Schedule'!AR106*'Stoping Schedule'!AR107)/AR106,0)</f>
        <v>0</v>
      </c>
      <c r="AS107" s="3">
        <f>+IFERROR((AR106*AR107+'Monthly Reserve Generation'!AS106*'Monthly Reserve Generation'!AS107-'Stoping Schedule'!AS106*'Stoping Schedule'!AS107)/AS106,0)</f>
        <v>0</v>
      </c>
      <c r="AT107" s="3">
        <f>+IFERROR((AS106*AS107+'Monthly Reserve Generation'!AT106*'Monthly Reserve Generation'!AT107-'Stoping Schedule'!AT106*'Stoping Schedule'!AT107)/AT106,0)</f>
        <v>0</v>
      </c>
      <c r="AU107" s="3">
        <f>+IFERROR((AT106*AT107+'Monthly Reserve Generation'!AU106*'Monthly Reserve Generation'!AU107-'Stoping Schedule'!AU106*'Stoping Schedule'!AU107)/AU106,0)</f>
        <v>0</v>
      </c>
      <c r="AV107" s="3">
        <f>+IFERROR((AU106*AU107+'Monthly Reserve Generation'!AV106*'Monthly Reserve Generation'!AV107-'Stoping Schedule'!AV106*'Stoping Schedule'!AV107)/AV106,0)</f>
        <v>0</v>
      </c>
      <c r="AW107" s="3">
        <f>+IFERROR((AV106*AV107+'Monthly Reserve Generation'!AW106*'Monthly Reserve Generation'!AW107-'Stoping Schedule'!AW106*'Stoping Schedule'!AW107)/AW106,0)</f>
        <v>0</v>
      </c>
      <c r="AX107" s="3">
        <f>+IFERROR((AW106*AW107+'Monthly Reserve Generation'!AX106*'Monthly Reserve Generation'!AX107-'Stoping Schedule'!AX106*'Stoping Schedule'!AX107)/AX106,0)</f>
        <v>0</v>
      </c>
      <c r="AY107" s="3">
        <f>+IFERROR((AX106*AX107+'Monthly Reserve Generation'!AY106*'Monthly Reserve Generation'!AY107-'Stoping Schedule'!AY106*'Stoping Schedule'!AY107)/AY106,0)</f>
        <v>0</v>
      </c>
      <c r="AZ107" s="3">
        <f>+IFERROR((AY106*AY107+'Monthly Reserve Generation'!AZ106*'Monthly Reserve Generation'!AZ107-'Stoping Schedule'!AZ106*'Stoping Schedule'!AZ107)/AZ106,0)</f>
        <v>0</v>
      </c>
      <c r="BA107" s="3">
        <f>+IFERROR((AZ106*AZ107+'Monthly Reserve Generation'!BA106*'Monthly Reserve Generation'!BA107-'Stoping Schedule'!BA106*'Stoping Schedule'!BA107)/BA106,0)</f>
        <v>0</v>
      </c>
      <c r="BB107" s="3">
        <f>+IFERROR((BA106*BA107+'Monthly Reserve Generation'!BB106*'Monthly Reserve Generation'!BB107-'Stoping Schedule'!BB106*'Stoping Schedule'!BB107)/BB106,0)</f>
        <v>0</v>
      </c>
      <c r="BC107" s="3">
        <f>+IFERROR((BB106*BB107+'Monthly Reserve Generation'!BC106*'Monthly Reserve Generation'!BC107-'Stoping Schedule'!BC106*'Stoping Schedule'!BC107)/BC106,0)</f>
        <v>0</v>
      </c>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row>
    <row r="108" spans="1:123" hidden="1" outlineLevel="1" x14ac:dyDescent="0.3">
      <c r="A108" t="s">
        <v>203</v>
      </c>
      <c r="B108" t="s">
        <v>208</v>
      </c>
      <c r="C108" t="s">
        <v>3</v>
      </c>
      <c r="D108" s="3">
        <f>+'Monthly Reserve Generation'!D108-'Stoping Schedule'!D108</f>
        <v>0</v>
      </c>
      <c r="E108" s="3">
        <f>IF((D108+'Monthly Reserve Generation'!E108-'Stoping Schedule'!E108)&gt;1,(D108+'Monthly Reserve Generation'!E108-'Stoping Schedule'!E108),0)</f>
        <v>0</v>
      </c>
      <c r="F108" s="3">
        <f>IF((E108+'Monthly Reserve Generation'!F108-'Stoping Schedule'!F108)&gt;1,(E108+'Monthly Reserve Generation'!F108-'Stoping Schedule'!F108),0)</f>
        <v>0</v>
      </c>
      <c r="G108" s="3">
        <f>IF((F108+'Monthly Reserve Generation'!G108-'Stoping Schedule'!G108)&gt;1,(F108+'Monthly Reserve Generation'!G108-'Stoping Schedule'!G108),0)</f>
        <v>0</v>
      </c>
      <c r="H108" s="3">
        <f>IF((G108+'Monthly Reserve Generation'!H108-'Stoping Schedule'!H108)&gt;1,(G108+'Monthly Reserve Generation'!H108-'Stoping Schedule'!H108),0)</f>
        <v>0</v>
      </c>
      <c r="I108" s="3">
        <f>IF((H108+'Monthly Reserve Generation'!I108-'Stoping Schedule'!I108)&gt;1,(H108+'Monthly Reserve Generation'!I108-'Stoping Schedule'!I108),0)</f>
        <v>0</v>
      </c>
      <c r="J108" s="3">
        <f>IF((I108+'Monthly Reserve Generation'!J108-'Stoping Schedule'!J108)&gt;1,(I108+'Monthly Reserve Generation'!J108-'Stoping Schedule'!J108),0)</f>
        <v>0</v>
      </c>
      <c r="K108" s="3">
        <f>IF((J108+'Monthly Reserve Generation'!K108-'Stoping Schedule'!K108)&gt;1,(J108+'Monthly Reserve Generation'!K108-'Stoping Schedule'!K108),0)</f>
        <v>0</v>
      </c>
      <c r="L108" s="3">
        <f>IF((K108+'Monthly Reserve Generation'!L108-'Stoping Schedule'!L108)&gt;1,(K108+'Monthly Reserve Generation'!L108-'Stoping Schedule'!L108),0)</f>
        <v>0</v>
      </c>
      <c r="M108" s="3">
        <f>IF((L108+'Monthly Reserve Generation'!M108-'Stoping Schedule'!M108)&gt;1,(L108+'Monthly Reserve Generation'!M108-'Stoping Schedule'!M108),0)</f>
        <v>0</v>
      </c>
      <c r="N108" s="3">
        <f>IF((M108+'Monthly Reserve Generation'!N108-'Stoping Schedule'!N108)&gt;1,(M108+'Monthly Reserve Generation'!N108-'Stoping Schedule'!N108),0)</f>
        <v>0</v>
      </c>
      <c r="O108" s="3">
        <f>IF((N108+'Monthly Reserve Generation'!O108-'Stoping Schedule'!O108)&gt;1,(N108+'Monthly Reserve Generation'!O108-'Stoping Schedule'!O108),0)</f>
        <v>0</v>
      </c>
      <c r="P108" s="3">
        <f>IF((O108+'Monthly Reserve Generation'!P108-'Stoping Schedule'!P108)&gt;1,(O108+'Monthly Reserve Generation'!P108-'Stoping Schedule'!P108),0)</f>
        <v>4053</v>
      </c>
      <c r="Q108" s="3">
        <f>IF((P108+'Monthly Reserve Generation'!Q108-'Stoping Schedule'!Q108)&gt;1,(P108+'Monthly Reserve Generation'!Q108-'Stoping Schedule'!Q108),0)</f>
        <v>2031</v>
      </c>
      <c r="R108" s="3">
        <f>IF((Q108+'Monthly Reserve Generation'!R108-'Stoping Schedule'!R108)&gt;1,(Q108+'Monthly Reserve Generation'!R108-'Stoping Schedule'!R108),0)</f>
        <v>233</v>
      </c>
      <c r="S108" s="3">
        <f>IF((R108+'Monthly Reserve Generation'!S108-'Stoping Schedule'!S108)&gt;1,(R108+'Monthly Reserve Generation'!S108-'Stoping Schedule'!S108),0)</f>
        <v>0</v>
      </c>
      <c r="T108" s="3">
        <f>IF((S108+'Monthly Reserve Generation'!T108-'Stoping Schedule'!T108)&gt;1,(S108+'Monthly Reserve Generation'!T108-'Stoping Schedule'!T108),0)</f>
        <v>0</v>
      </c>
      <c r="U108" s="3">
        <f>IF((T108+'Monthly Reserve Generation'!U108-'Stoping Schedule'!U108)&gt;1,(T108+'Monthly Reserve Generation'!U108-'Stoping Schedule'!U108),0)</f>
        <v>0</v>
      </c>
      <c r="V108" s="3">
        <f>IF((U108+'Monthly Reserve Generation'!V108-'Stoping Schedule'!V108)&gt;1,(U108+'Monthly Reserve Generation'!V108-'Stoping Schedule'!V108),0)</f>
        <v>0</v>
      </c>
      <c r="W108" s="3">
        <f>IF((V108+'Monthly Reserve Generation'!W108-'Stoping Schedule'!W108)&gt;1,(V108+'Monthly Reserve Generation'!W108-'Stoping Schedule'!W108),0)</f>
        <v>0</v>
      </c>
      <c r="X108" s="3">
        <f>IF((W108+'Monthly Reserve Generation'!X108-'Stoping Schedule'!X108)&gt;1,(W108+'Monthly Reserve Generation'!X108-'Stoping Schedule'!X108),0)</f>
        <v>0</v>
      </c>
      <c r="Y108" s="3">
        <f>IF((X108+'Monthly Reserve Generation'!Y108-'Stoping Schedule'!Y108)&gt;1,(X108+'Monthly Reserve Generation'!Y108-'Stoping Schedule'!Y108),0)</f>
        <v>0</v>
      </c>
      <c r="Z108" s="3">
        <f>IF((Y108+'Monthly Reserve Generation'!Z108-'Stoping Schedule'!Z108)&gt;1,(Y108+'Monthly Reserve Generation'!Z108-'Stoping Schedule'!Z108),0)</f>
        <v>0</v>
      </c>
      <c r="AA108" s="3">
        <f>IF((Z108+'Monthly Reserve Generation'!AA108-'Stoping Schedule'!AA108)&gt;1,(Z108+'Monthly Reserve Generation'!AA108-'Stoping Schedule'!AA108),0)</f>
        <v>0</v>
      </c>
      <c r="AB108" s="3">
        <f>IF((AA108+'Monthly Reserve Generation'!AB108-'Stoping Schedule'!AB108)&gt;1,(AA108+'Monthly Reserve Generation'!AB108-'Stoping Schedule'!AB108),0)</f>
        <v>0</v>
      </c>
      <c r="AC108" s="3">
        <f>IF((AB108+'Monthly Reserve Generation'!AC108-'Stoping Schedule'!AC108)&gt;1,(AB108+'Monthly Reserve Generation'!AC108-'Stoping Schedule'!AC108),0)</f>
        <v>0</v>
      </c>
      <c r="AD108" s="3">
        <f>IF((AC108+'Monthly Reserve Generation'!AD108-'Stoping Schedule'!AD108)&gt;1,(AC108+'Monthly Reserve Generation'!AD108-'Stoping Schedule'!AD108),0)</f>
        <v>0</v>
      </c>
      <c r="AE108" s="3">
        <f>IF((AD108+'Monthly Reserve Generation'!AE108-'Stoping Schedule'!AE108)&gt;1,(AD108+'Monthly Reserve Generation'!AE108-'Stoping Schedule'!AE108),0)</f>
        <v>0</v>
      </c>
      <c r="AF108" s="3">
        <f>IF((AE108+'Monthly Reserve Generation'!AF108-'Stoping Schedule'!AF108)&gt;1,(AE108+'Monthly Reserve Generation'!AF108-'Stoping Schedule'!AF108),0)</f>
        <v>0</v>
      </c>
      <c r="AG108" s="3">
        <f>IF((AF108+'Monthly Reserve Generation'!AG108-'Stoping Schedule'!AG108)&gt;1,(AF108+'Monthly Reserve Generation'!AG108-'Stoping Schedule'!AG108),0)</f>
        <v>0</v>
      </c>
      <c r="AH108" s="3">
        <f>IF((AG108+'Monthly Reserve Generation'!AH108-'Stoping Schedule'!AH108)&gt;1,(AG108+'Monthly Reserve Generation'!AH108-'Stoping Schedule'!AH108),0)</f>
        <v>0</v>
      </c>
      <c r="AI108" s="3">
        <f>IF((AH108+'Monthly Reserve Generation'!AI108-'Stoping Schedule'!AI108)&gt;1,(AH108+'Monthly Reserve Generation'!AI108-'Stoping Schedule'!AI108),0)</f>
        <v>0</v>
      </c>
      <c r="AJ108" s="3">
        <f>IF((AI108+'Monthly Reserve Generation'!AJ108-'Stoping Schedule'!AJ108)&gt;1,(AI108+'Monthly Reserve Generation'!AJ108-'Stoping Schedule'!AJ108),0)</f>
        <v>0</v>
      </c>
      <c r="AK108" s="3">
        <f>IF((AJ108+'Monthly Reserve Generation'!AK108-'Stoping Schedule'!AK108)&gt;1,(AJ108+'Monthly Reserve Generation'!AK108-'Stoping Schedule'!AK108),0)</f>
        <v>0</v>
      </c>
      <c r="AL108" s="3">
        <f>IF((AK108+'Monthly Reserve Generation'!AL108-'Stoping Schedule'!AL108)&gt;1,(AK108+'Monthly Reserve Generation'!AL108-'Stoping Schedule'!AL108),0)</f>
        <v>0</v>
      </c>
      <c r="AM108" s="3">
        <f>IF((AL108+'Monthly Reserve Generation'!AM108-'Stoping Schedule'!AM108)&gt;1,(AL108+'Monthly Reserve Generation'!AM108-'Stoping Schedule'!AM108),0)</f>
        <v>0</v>
      </c>
      <c r="AN108" s="3">
        <f>IF((AM108+'Monthly Reserve Generation'!AN108-'Stoping Schedule'!AN108)&gt;1,(AM108+'Monthly Reserve Generation'!AN108-'Stoping Schedule'!AN108),0)</f>
        <v>0</v>
      </c>
      <c r="AO108" s="3">
        <f>IF((AN108+'Monthly Reserve Generation'!AO108-'Stoping Schedule'!AO108)&gt;1,(AN108+'Monthly Reserve Generation'!AO108-'Stoping Schedule'!AO108),0)</f>
        <v>0</v>
      </c>
      <c r="AP108" s="3">
        <f>IF((AO108+'Monthly Reserve Generation'!AP108-'Stoping Schedule'!AP108)&gt;1,(AO108+'Monthly Reserve Generation'!AP108-'Stoping Schedule'!AP108),0)</f>
        <v>0</v>
      </c>
      <c r="AQ108" s="3">
        <f>IF((AP108+'Monthly Reserve Generation'!AQ108-'Stoping Schedule'!AQ108)&gt;1,(AP108+'Monthly Reserve Generation'!AQ108-'Stoping Schedule'!AQ108),0)</f>
        <v>0</v>
      </c>
      <c r="AR108" s="3">
        <f>IF((AQ108+'Monthly Reserve Generation'!AR108-'Stoping Schedule'!AR108)&gt;1,(AQ108+'Monthly Reserve Generation'!AR108-'Stoping Schedule'!AR108),0)</f>
        <v>0</v>
      </c>
      <c r="AS108" s="3">
        <f>IF((AR108+'Monthly Reserve Generation'!AS108-'Stoping Schedule'!AS108)&gt;1,(AR108+'Monthly Reserve Generation'!AS108-'Stoping Schedule'!AS108),0)</f>
        <v>0</v>
      </c>
      <c r="AT108" s="3">
        <f>IF((AS108+'Monthly Reserve Generation'!AT108-'Stoping Schedule'!AT108)&gt;1,(AS108+'Monthly Reserve Generation'!AT108-'Stoping Schedule'!AT108),0)</f>
        <v>0</v>
      </c>
      <c r="AU108" s="3">
        <f>IF((AT108+'Monthly Reserve Generation'!AU108-'Stoping Schedule'!AU108)&gt;1,(AT108+'Monthly Reserve Generation'!AU108-'Stoping Schedule'!AU108),0)</f>
        <v>0</v>
      </c>
      <c r="AV108" s="3">
        <f>IF((AU108+'Monthly Reserve Generation'!AV108-'Stoping Schedule'!AV108)&gt;1,(AU108+'Monthly Reserve Generation'!AV108-'Stoping Schedule'!AV108),0)</f>
        <v>0</v>
      </c>
      <c r="AW108" s="3">
        <f>IF((AV108+'Monthly Reserve Generation'!AW108-'Stoping Schedule'!AW108)&gt;1,(AV108+'Monthly Reserve Generation'!AW108-'Stoping Schedule'!AW108),0)</f>
        <v>0</v>
      </c>
      <c r="AX108" s="3">
        <f>IF((AW108+'Monthly Reserve Generation'!AX108-'Stoping Schedule'!AX108)&gt;1,(AW108+'Monthly Reserve Generation'!AX108-'Stoping Schedule'!AX108),0)</f>
        <v>0</v>
      </c>
      <c r="AY108" s="3">
        <f>IF((AX108+'Monthly Reserve Generation'!AY108-'Stoping Schedule'!AY108)&gt;1,(AX108+'Monthly Reserve Generation'!AY108-'Stoping Schedule'!AY108),0)</f>
        <v>0</v>
      </c>
      <c r="AZ108" s="3">
        <f>IF((AY108+'Monthly Reserve Generation'!AZ108-'Stoping Schedule'!AZ108)&gt;1,(AY108+'Monthly Reserve Generation'!AZ108-'Stoping Schedule'!AZ108),0)</f>
        <v>0</v>
      </c>
      <c r="BA108" s="3">
        <f>IF((AZ108+'Monthly Reserve Generation'!BA108-'Stoping Schedule'!BA108)&gt;1,(AZ108+'Monthly Reserve Generation'!BA108-'Stoping Schedule'!BA108),0)</f>
        <v>0</v>
      </c>
      <c r="BB108" s="3">
        <f>IF((BA108+'Monthly Reserve Generation'!BB108-'Stoping Schedule'!BB108)&gt;1,(BA108+'Monthly Reserve Generation'!BB108-'Stoping Schedule'!BB108),0)</f>
        <v>0</v>
      </c>
      <c r="BC108" s="3">
        <f>IF((BB108+'Monthly Reserve Generation'!BC108-'Stoping Schedule'!BC108)&gt;1,(BB108+'Monthly Reserve Generation'!BC108-'Stoping Schedule'!BC108),0)</f>
        <v>0</v>
      </c>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row>
    <row r="109" spans="1:123" hidden="1" outlineLevel="1" x14ac:dyDescent="0.3">
      <c r="A109" t="s">
        <v>203</v>
      </c>
      <c r="B109" t="s">
        <v>208</v>
      </c>
      <c r="C109" t="s">
        <v>4</v>
      </c>
      <c r="D109" s="3">
        <f>+IFERROR(('Monthly Reserve Generation'!D108*'Monthly Reserve Generation'!D109-'Stoping Schedule'!D108*'Stoping Schedule'!D109)/D108,0)</f>
        <v>0</v>
      </c>
      <c r="E109" s="3">
        <f>+IFERROR((D108*D109+'Monthly Reserve Generation'!E108*'Monthly Reserve Generation'!E109-'Stoping Schedule'!E108*'Stoping Schedule'!E109)/E108,0)</f>
        <v>0</v>
      </c>
      <c r="F109" s="3">
        <f>+IFERROR((E108*E109+'Monthly Reserve Generation'!F108*'Monthly Reserve Generation'!F109-'Stoping Schedule'!F108*'Stoping Schedule'!F109)/F108,0)</f>
        <v>0</v>
      </c>
      <c r="G109" s="3">
        <f>+IFERROR((F108*F109+'Monthly Reserve Generation'!G108*'Monthly Reserve Generation'!G109-'Stoping Schedule'!G108*'Stoping Schedule'!G109)/G108,0)</f>
        <v>0</v>
      </c>
      <c r="H109" s="3">
        <f>+IFERROR((G108*G109+'Monthly Reserve Generation'!H108*'Monthly Reserve Generation'!H109-'Stoping Schedule'!H108*'Stoping Schedule'!H109)/H108,0)</f>
        <v>0</v>
      </c>
      <c r="I109" s="3">
        <f>+IFERROR((H108*H109+'Monthly Reserve Generation'!I108*'Monthly Reserve Generation'!I109-'Stoping Schedule'!I108*'Stoping Schedule'!I109)/I108,0)</f>
        <v>0</v>
      </c>
      <c r="J109" s="3">
        <f>+IFERROR((I108*I109+'Monthly Reserve Generation'!J108*'Monthly Reserve Generation'!J109-'Stoping Schedule'!J108*'Stoping Schedule'!J109)/J108,0)</f>
        <v>0</v>
      </c>
      <c r="K109" s="3">
        <f>+IFERROR((J108*J109+'Monthly Reserve Generation'!K108*'Monthly Reserve Generation'!K109-'Stoping Schedule'!K108*'Stoping Schedule'!K109)/K108,0)</f>
        <v>0</v>
      </c>
      <c r="L109" s="3">
        <f>+IFERROR((K108*K109+'Monthly Reserve Generation'!L108*'Monthly Reserve Generation'!L109-'Stoping Schedule'!L108*'Stoping Schedule'!L109)/L108,0)</f>
        <v>0</v>
      </c>
      <c r="M109" s="3">
        <f>+IFERROR((L108*L109+'Monthly Reserve Generation'!M108*'Monthly Reserve Generation'!M109-'Stoping Schedule'!M108*'Stoping Schedule'!M109)/M108,0)</f>
        <v>0</v>
      </c>
      <c r="N109" s="3">
        <f>+IFERROR((M108*M109+'Monthly Reserve Generation'!N108*'Monthly Reserve Generation'!N109-'Stoping Schedule'!N108*'Stoping Schedule'!N109)/N108,0)</f>
        <v>0</v>
      </c>
      <c r="O109" s="3">
        <f>+IFERROR((N108*N109+'Monthly Reserve Generation'!O108*'Monthly Reserve Generation'!O109-'Stoping Schedule'!O108*'Stoping Schedule'!O109)/O108,0)</f>
        <v>0</v>
      </c>
      <c r="P109" s="3">
        <f>+IFERROR((O108*O109+'Monthly Reserve Generation'!P108*'Monthly Reserve Generation'!P109-'Stoping Schedule'!P108*'Stoping Schedule'!P109)/P108,0)</f>
        <v>3.2</v>
      </c>
      <c r="Q109" s="3">
        <f>+IFERROR((P108*P109+'Monthly Reserve Generation'!Q108*'Monthly Reserve Generation'!Q109-'Stoping Schedule'!Q108*'Stoping Schedule'!Q109)/Q108,0)</f>
        <v>3.1999999999999997</v>
      </c>
      <c r="R109" s="3">
        <f>+IFERROR((Q108*Q109+'Monthly Reserve Generation'!R108*'Monthly Reserve Generation'!R109-'Stoping Schedule'!R108*'Stoping Schedule'!R109)/R108,0)</f>
        <v>3.1999999999999975</v>
      </c>
      <c r="S109" s="3">
        <f>+IFERROR((R108*R109+'Monthly Reserve Generation'!S108*'Monthly Reserve Generation'!S109-'Stoping Schedule'!S108*'Stoping Schedule'!S109)/S108,0)</f>
        <v>0</v>
      </c>
      <c r="T109" s="3">
        <f>+IFERROR((S108*S109+'Monthly Reserve Generation'!T108*'Monthly Reserve Generation'!T109-'Stoping Schedule'!T108*'Stoping Schedule'!T109)/T108,0)</f>
        <v>0</v>
      </c>
      <c r="U109" s="3">
        <f>+IFERROR((T108*T109+'Monthly Reserve Generation'!U108*'Monthly Reserve Generation'!U109-'Stoping Schedule'!U108*'Stoping Schedule'!U109)/U108,0)</f>
        <v>0</v>
      </c>
      <c r="V109" s="3">
        <f>+IFERROR((U108*U109+'Monthly Reserve Generation'!V108*'Monthly Reserve Generation'!V109-'Stoping Schedule'!V108*'Stoping Schedule'!V109)/V108,0)</f>
        <v>0</v>
      </c>
      <c r="W109" s="3">
        <f>+IFERROR((V108*V109+'Monthly Reserve Generation'!W108*'Monthly Reserve Generation'!W109-'Stoping Schedule'!W108*'Stoping Schedule'!W109)/W108,0)</f>
        <v>0</v>
      </c>
      <c r="X109" s="3">
        <f>+IFERROR((W108*W109+'Monthly Reserve Generation'!X108*'Monthly Reserve Generation'!X109-'Stoping Schedule'!X108*'Stoping Schedule'!X109)/X108,0)</f>
        <v>0</v>
      </c>
      <c r="Y109" s="3">
        <f>+IFERROR((X108*X109+'Monthly Reserve Generation'!Y108*'Monthly Reserve Generation'!Y109-'Stoping Schedule'!Y108*'Stoping Schedule'!Y109)/Y108,0)</f>
        <v>0</v>
      </c>
      <c r="Z109" s="3">
        <f>+IFERROR((Y108*Y109+'Monthly Reserve Generation'!Z108*'Monthly Reserve Generation'!Z109-'Stoping Schedule'!Z108*'Stoping Schedule'!Z109)/Z108,0)</f>
        <v>0</v>
      </c>
      <c r="AA109" s="3">
        <f>+IFERROR((Z108*Z109+'Monthly Reserve Generation'!AA108*'Monthly Reserve Generation'!AA109-'Stoping Schedule'!AA108*'Stoping Schedule'!AA109)/AA108,0)</f>
        <v>0</v>
      </c>
      <c r="AB109" s="3">
        <f>+IFERROR((AA108*AA109+'Monthly Reserve Generation'!AB108*'Monthly Reserve Generation'!AB109-'Stoping Schedule'!AB108*'Stoping Schedule'!AB109)/AB108,0)</f>
        <v>0</v>
      </c>
      <c r="AC109" s="3">
        <f>+IFERROR((AB108*AB109+'Monthly Reserve Generation'!AC108*'Monthly Reserve Generation'!AC109-'Stoping Schedule'!AC108*'Stoping Schedule'!AC109)/AC108,0)</f>
        <v>0</v>
      </c>
      <c r="AD109" s="3">
        <f>+IFERROR((AC108*AC109+'Monthly Reserve Generation'!AD108*'Monthly Reserve Generation'!AD109-'Stoping Schedule'!AD108*'Stoping Schedule'!AD109)/AD108,0)</f>
        <v>0</v>
      </c>
      <c r="AE109" s="3">
        <f>+IFERROR((AD108*AD109+'Monthly Reserve Generation'!AE108*'Monthly Reserve Generation'!AE109-'Stoping Schedule'!AE108*'Stoping Schedule'!AE109)/AE108,0)</f>
        <v>0</v>
      </c>
      <c r="AF109" s="3">
        <f>+IFERROR((AE108*AE109+'Monthly Reserve Generation'!AF108*'Monthly Reserve Generation'!AF109-'Stoping Schedule'!AF108*'Stoping Schedule'!AF109)/AF108,0)</f>
        <v>0</v>
      </c>
      <c r="AG109" s="3">
        <f>+IFERROR((AF108*AF109+'Monthly Reserve Generation'!AG108*'Monthly Reserve Generation'!AG109-'Stoping Schedule'!AG108*'Stoping Schedule'!AG109)/AG108,0)</f>
        <v>0</v>
      </c>
      <c r="AH109" s="3">
        <f>+IFERROR((AG108*AG109+'Monthly Reserve Generation'!AH108*'Monthly Reserve Generation'!AH109-'Stoping Schedule'!AH108*'Stoping Schedule'!AH109)/AH108,0)</f>
        <v>0</v>
      </c>
      <c r="AI109" s="3">
        <f>+IFERROR((AH108*AH109+'Monthly Reserve Generation'!AI108*'Monthly Reserve Generation'!AI109-'Stoping Schedule'!AI108*'Stoping Schedule'!AI109)/AI108,0)</f>
        <v>0</v>
      </c>
      <c r="AJ109" s="3">
        <f>+IFERROR((AI108*AI109+'Monthly Reserve Generation'!AJ108*'Monthly Reserve Generation'!AJ109-'Stoping Schedule'!AJ108*'Stoping Schedule'!AJ109)/AJ108,0)</f>
        <v>0</v>
      </c>
      <c r="AK109" s="3">
        <f>+IFERROR((AJ108*AJ109+'Monthly Reserve Generation'!AK108*'Monthly Reserve Generation'!AK109-'Stoping Schedule'!AK108*'Stoping Schedule'!AK109)/AK108,0)</f>
        <v>0</v>
      </c>
      <c r="AL109" s="3">
        <f>+IFERROR((AK108*AK109+'Monthly Reserve Generation'!AL108*'Monthly Reserve Generation'!AL109-'Stoping Schedule'!AL108*'Stoping Schedule'!AL109)/AL108,0)</f>
        <v>0</v>
      </c>
      <c r="AM109" s="3">
        <f>+IFERROR((AL108*AL109+'Monthly Reserve Generation'!AM108*'Monthly Reserve Generation'!AM109-'Stoping Schedule'!AM108*'Stoping Schedule'!AM109)/AM108,0)</f>
        <v>0</v>
      </c>
      <c r="AN109" s="3">
        <f>+IFERROR((AM108*AM109+'Monthly Reserve Generation'!AN108*'Monthly Reserve Generation'!AN109-'Stoping Schedule'!AN108*'Stoping Schedule'!AN109)/AN108,0)</f>
        <v>0</v>
      </c>
      <c r="AO109" s="3">
        <f>+IFERROR((AN108*AN109+'Monthly Reserve Generation'!AO108*'Monthly Reserve Generation'!AO109-'Stoping Schedule'!AO108*'Stoping Schedule'!AO109)/AO108,0)</f>
        <v>0</v>
      </c>
      <c r="AP109" s="3">
        <f>+IFERROR((AO108*AO109+'Monthly Reserve Generation'!AP108*'Monthly Reserve Generation'!AP109-'Stoping Schedule'!AP108*'Stoping Schedule'!AP109)/AP108,0)</f>
        <v>0</v>
      </c>
      <c r="AQ109" s="3">
        <f>+IFERROR((AP108*AP109+'Monthly Reserve Generation'!AQ108*'Monthly Reserve Generation'!AQ109-'Stoping Schedule'!AQ108*'Stoping Schedule'!AQ109)/AQ108,0)</f>
        <v>0</v>
      </c>
      <c r="AR109" s="3">
        <f>+IFERROR((AQ108*AQ109+'Monthly Reserve Generation'!AR108*'Monthly Reserve Generation'!AR109-'Stoping Schedule'!AR108*'Stoping Schedule'!AR109)/AR108,0)</f>
        <v>0</v>
      </c>
      <c r="AS109" s="3">
        <f>+IFERROR((AR108*AR109+'Monthly Reserve Generation'!AS108*'Monthly Reserve Generation'!AS109-'Stoping Schedule'!AS108*'Stoping Schedule'!AS109)/AS108,0)</f>
        <v>0</v>
      </c>
      <c r="AT109" s="3">
        <f>+IFERROR((AS108*AS109+'Monthly Reserve Generation'!AT108*'Monthly Reserve Generation'!AT109-'Stoping Schedule'!AT108*'Stoping Schedule'!AT109)/AT108,0)</f>
        <v>0</v>
      </c>
      <c r="AU109" s="3">
        <f>+IFERROR((AT108*AT109+'Monthly Reserve Generation'!AU108*'Monthly Reserve Generation'!AU109-'Stoping Schedule'!AU108*'Stoping Schedule'!AU109)/AU108,0)</f>
        <v>0</v>
      </c>
      <c r="AV109" s="3">
        <f>+IFERROR((AU108*AU109+'Monthly Reserve Generation'!AV108*'Monthly Reserve Generation'!AV109-'Stoping Schedule'!AV108*'Stoping Schedule'!AV109)/AV108,0)</f>
        <v>0</v>
      </c>
      <c r="AW109" s="3">
        <f>+IFERROR((AV108*AV109+'Monthly Reserve Generation'!AW108*'Monthly Reserve Generation'!AW109-'Stoping Schedule'!AW108*'Stoping Schedule'!AW109)/AW108,0)</f>
        <v>0</v>
      </c>
      <c r="AX109" s="3">
        <f>+IFERROR((AW108*AW109+'Monthly Reserve Generation'!AX108*'Monthly Reserve Generation'!AX109-'Stoping Schedule'!AX108*'Stoping Schedule'!AX109)/AX108,0)</f>
        <v>0</v>
      </c>
      <c r="AY109" s="3">
        <f>+IFERROR((AX108*AX109+'Monthly Reserve Generation'!AY108*'Monthly Reserve Generation'!AY109-'Stoping Schedule'!AY108*'Stoping Schedule'!AY109)/AY108,0)</f>
        <v>0</v>
      </c>
      <c r="AZ109" s="3">
        <f>+IFERROR((AY108*AY109+'Monthly Reserve Generation'!AZ108*'Monthly Reserve Generation'!AZ109-'Stoping Schedule'!AZ108*'Stoping Schedule'!AZ109)/AZ108,0)</f>
        <v>0</v>
      </c>
      <c r="BA109" s="3">
        <f>+IFERROR((AZ108*AZ109+'Monthly Reserve Generation'!BA108*'Monthly Reserve Generation'!BA109-'Stoping Schedule'!BA108*'Stoping Schedule'!BA109)/BA108,0)</f>
        <v>0</v>
      </c>
      <c r="BB109" s="3">
        <f>+IFERROR((BA108*BA109+'Monthly Reserve Generation'!BB108*'Monthly Reserve Generation'!BB109-'Stoping Schedule'!BB108*'Stoping Schedule'!BB109)/BB108,0)</f>
        <v>0</v>
      </c>
      <c r="BC109" s="3">
        <f>+IFERROR((BB108*BB109+'Monthly Reserve Generation'!BC108*'Monthly Reserve Generation'!BC109-'Stoping Schedule'!BC108*'Stoping Schedule'!BC109)/BC108,0)</f>
        <v>0</v>
      </c>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row>
    <row r="110" spans="1:123" hidden="1" outlineLevel="1" x14ac:dyDescent="0.3">
      <c r="A110" t="s">
        <v>203</v>
      </c>
      <c r="B110" t="s">
        <v>275</v>
      </c>
      <c r="C110" t="s">
        <v>3</v>
      </c>
      <c r="D110" s="3">
        <f>+'Monthly Reserve Generation'!D110-'Stoping Schedule'!D110</f>
        <v>0</v>
      </c>
      <c r="E110" s="3">
        <f>IF((D110+'Monthly Reserve Generation'!E110-'Stoping Schedule'!E110)&gt;1,(D110+'Monthly Reserve Generation'!E110-'Stoping Schedule'!E110),0)</f>
        <v>0</v>
      </c>
      <c r="F110" s="3">
        <f>IF((E110+'Monthly Reserve Generation'!F110-'Stoping Schedule'!F110)&gt;1,(E110+'Monthly Reserve Generation'!F110-'Stoping Schedule'!F110),0)</f>
        <v>0</v>
      </c>
      <c r="G110" s="3">
        <f>IF((F110+'Monthly Reserve Generation'!G110-'Stoping Schedule'!G110)&gt;1,(F110+'Monthly Reserve Generation'!G110-'Stoping Schedule'!G110),0)</f>
        <v>0</v>
      </c>
      <c r="H110" s="3">
        <f>IF((G110+'Monthly Reserve Generation'!H110-'Stoping Schedule'!H110)&gt;1,(G110+'Monthly Reserve Generation'!H110-'Stoping Schedule'!H110),0)</f>
        <v>0</v>
      </c>
      <c r="I110" s="3">
        <f>IF((H110+'Monthly Reserve Generation'!I110-'Stoping Schedule'!I110)&gt;1,(H110+'Monthly Reserve Generation'!I110-'Stoping Schedule'!I110),0)</f>
        <v>0</v>
      </c>
      <c r="J110" s="3">
        <f>IF((I110+'Monthly Reserve Generation'!J110-'Stoping Schedule'!J110)&gt;1,(I110+'Monthly Reserve Generation'!J110-'Stoping Schedule'!J110),0)</f>
        <v>0</v>
      </c>
      <c r="K110" s="3">
        <f>IF((J110+'Monthly Reserve Generation'!K110-'Stoping Schedule'!K110)&gt;1,(J110+'Monthly Reserve Generation'!K110-'Stoping Schedule'!K110),0)</f>
        <v>0</v>
      </c>
      <c r="L110" s="3">
        <f>IF((K110+'Monthly Reserve Generation'!L110-'Stoping Schedule'!L110)&gt;1,(K110+'Monthly Reserve Generation'!L110-'Stoping Schedule'!L110),0)</f>
        <v>0</v>
      </c>
      <c r="M110" s="3">
        <f>IF((L110+'Monthly Reserve Generation'!M110-'Stoping Schedule'!M110)&gt;1,(L110+'Monthly Reserve Generation'!M110-'Stoping Schedule'!M110),0)</f>
        <v>28073</v>
      </c>
      <c r="N110" s="3">
        <f>IF((M110+'Monthly Reserve Generation'!N110-'Stoping Schedule'!N110)&gt;1,(M110+'Monthly Reserve Generation'!N110-'Stoping Schedule'!N110),0)</f>
        <v>25264</v>
      </c>
      <c r="O110" s="3">
        <f>IF((N110+'Monthly Reserve Generation'!O110-'Stoping Schedule'!O110)&gt;1,(N110+'Monthly Reserve Generation'!O110-'Stoping Schedule'!O110),0)</f>
        <v>22343</v>
      </c>
      <c r="P110" s="3">
        <f>IF((O110+'Monthly Reserve Generation'!P110-'Stoping Schedule'!P110)&gt;1,(O110+'Monthly Reserve Generation'!P110-'Stoping Schedule'!P110),0)</f>
        <v>19534</v>
      </c>
      <c r="Q110" s="3">
        <f>IF((P110+'Monthly Reserve Generation'!Q110-'Stoping Schedule'!Q110)&gt;1,(P110+'Monthly Reserve Generation'!Q110-'Stoping Schedule'!Q110),0)</f>
        <v>16501</v>
      </c>
      <c r="R110" s="3">
        <f>IF((Q110+'Monthly Reserve Generation'!R110-'Stoping Schedule'!R110)&gt;1,(Q110+'Monthly Reserve Generation'!R110-'Stoping Schedule'!R110),0)</f>
        <v>13805</v>
      </c>
      <c r="S110" s="3">
        <f>IF((R110+'Monthly Reserve Generation'!S110-'Stoping Schedule'!S110)&gt;1,(R110+'Monthly Reserve Generation'!S110-'Stoping Schedule'!S110),0)</f>
        <v>10884</v>
      </c>
      <c r="T110" s="3">
        <f>IF((S110+'Monthly Reserve Generation'!T110-'Stoping Schedule'!T110)&gt;1,(S110+'Monthly Reserve Generation'!T110-'Stoping Schedule'!T110),0)</f>
        <v>7851</v>
      </c>
      <c r="U110" s="3">
        <f>IF((T110+'Monthly Reserve Generation'!U110-'Stoping Schedule'!U110)&gt;1,(T110+'Monthly Reserve Generation'!U110-'Stoping Schedule'!U110),0)</f>
        <v>5042</v>
      </c>
      <c r="V110" s="3">
        <f>IF((U110+'Monthly Reserve Generation'!V110-'Stoping Schedule'!V110)&gt;1,(U110+'Monthly Reserve Generation'!V110-'Stoping Schedule'!V110),0)</f>
        <v>2346</v>
      </c>
      <c r="W110" s="3">
        <f>IF((V110+'Monthly Reserve Generation'!W110-'Stoping Schedule'!W110)&gt;1,(V110+'Monthly Reserve Generation'!W110-'Stoping Schedule'!W110),0)</f>
        <v>0</v>
      </c>
      <c r="X110" s="3">
        <f>IF((W110+'Monthly Reserve Generation'!X110-'Stoping Schedule'!X110)&gt;1,(W110+'Monthly Reserve Generation'!X110-'Stoping Schedule'!X110),0)</f>
        <v>0</v>
      </c>
      <c r="Y110" s="3">
        <f>IF((X110+'Monthly Reserve Generation'!Y110-'Stoping Schedule'!Y110)&gt;1,(X110+'Monthly Reserve Generation'!Y110-'Stoping Schedule'!Y110),0)</f>
        <v>0</v>
      </c>
      <c r="Z110" s="3">
        <f>IF((Y110+'Monthly Reserve Generation'!Z110-'Stoping Schedule'!Z110)&gt;1,(Y110+'Monthly Reserve Generation'!Z110-'Stoping Schedule'!Z110),0)</f>
        <v>0</v>
      </c>
      <c r="AA110" s="3">
        <f>IF((Z110+'Monthly Reserve Generation'!AA110-'Stoping Schedule'!AA110)&gt;1,(Z110+'Monthly Reserve Generation'!AA110-'Stoping Schedule'!AA110),0)</f>
        <v>0</v>
      </c>
      <c r="AB110" s="3">
        <f>IF((AA110+'Monthly Reserve Generation'!AB110-'Stoping Schedule'!AB110)&gt;1,(AA110+'Monthly Reserve Generation'!AB110-'Stoping Schedule'!AB110),0)</f>
        <v>0</v>
      </c>
      <c r="AC110" s="3">
        <f>IF((AB110+'Monthly Reserve Generation'!AC110-'Stoping Schedule'!AC110)&gt;1,(AB110+'Monthly Reserve Generation'!AC110-'Stoping Schedule'!AC110),0)</f>
        <v>0</v>
      </c>
      <c r="AD110" s="3">
        <f>IF((AC110+'Monthly Reserve Generation'!AD110-'Stoping Schedule'!AD110)&gt;1,(AC110+'Monthly Reserve Generation'!AD110-'Stoping Schedule'!AD110),0)</f>
        <v>0</v>
      </c>
      <c r="AE110" s="3">
        <f>IF((AD110+'Monthly Reserve Generation'!AE110-'Stoping Schedule'!AE110)&gt;1,(AD110+'Monthly Reserve Generation'!AE110-'Stoping Schedule'!AE110),0)</f>
        <v>0</v>
      </c>
      <c r="AF110" s="3">
        <f>IF((AE110+'Monthly Reserve Generation'!AF110-'Stoping Schedule'!AF110)&gt;1,(AE110+'Monthly Reserve Generation'!AF110-'Stoping Schedule'!AF110),0)</f>
        <v>0</v>
      </c>
      <c r="AG110" s="3">
        <f>IF((AF110+'Monthly Reserve Generation'!AG110-'Stoping Schedule'!AG110)&gt;1,(AF110+'Monthly Reserve Generation'!AG110-'Stoping Schedule'!AG110),0)</f>
        <v>0</v>
      </c>
      <c r="AH110" s="3">
        <f>IF((AG110+'Monthly Reserve Generation'!AH110-'Stoping Schedule'!AH110)&gt;1,(AG110+'Monthly Reserve Generation'!AH110-'Stoping Schedule'!AH110),0)</f>
        <v>0</v>
      </c>
      <c r="AI110" s="3">
        <f>IF((AH110+'Monthly Reserve Generation'!AI110-'Stoping Schedule'!AI110)&gt;1,(AH110+'Monthly Reserve Generation'!AI110-'Stoping Schedule'!AI110),0)</f>
        <v>0</v>
      </c>
      <c r="AJ110" s="3">
        <f>IF((AI110+'Monthly Reserve Generation'!AJ110-'Stoping Schedule'!AJ110)&gt;1,(AI110+'Monthly Reserve Generation'!AJ110-'Stoping Schedule'!AJ110),0)</f>
        <v>0</v>
      </c>
      <c r="AK110" s="3">
        <f>IF((AJ110+'Monthly Reserve Generation'!AK110-'Stoping Schedule'!AK110)&gt;1,(AJ110+'Monthly Reserve Generation'!AK110-'Stoping Schedule'!AK110),0)</f>
        <v>0</v>
      </c>
      <c r="AL110" s="3">
        <f>IF((AK110+'Monthly Reserve Generation'!AL110-'Stoping Schedule'!AL110)&gt;1,(AK110+'Monthly Reserve Generation'!AL110-'Stoping Schedule'!AL110),0)</f>
        <v>0</v>
      </c>
      <c r="AM110" s="3">
        <f>IF((AL110+'Monthly Reserve Generation'!AM110-'Stoping Schedule'!AM110)&gt;1,(AL110+'Monthly Reserve Generation'!AM110-'Stoping Schedule'!AM110),0)</f>
        <v>0</v>
      </c>
      <c r="AN110" s="3">
        <f>IF((AM110+'Monthly Reserve Generation'!AN110-'Stoping Schedule'!AN110)&gt;1,(AM110+'Monthly Reserve Generation'!AN110-'Stoping Schedule'!AN110),0)</f>
        <v>0</v>
      </c>
      <c r="AO110" s="3">
        <f>IF((AN110+'Monthly Reserve Generation'!AO110-'Stoping Schedule'!AO110)&gt;1,(AN110+'Monthly Reserve Generation'!AO110-'Stoping Schedule'!AO110),0)</f>
        <v>0</v>
      </c>
      <c r="AP110" s="3">
        <f>IF((AO110+'Monthly Reserve Generation'!AP110-'Stoping Schedule'!AP110)&gt;1,(AO110+'Monthly Reserve Generation'!AP110-'Stoping Schedule'!AP110),0)</f>
        <v>0</v>
      </c>
      <c r="AQ110" s="3">
        <f>IF((AP110+'Monthly Reserve Generation'!AQ110-'Stoping Schedule'!AQ110)&gt;1,(AP110+'Monthly Reserve Generation'!AQ110-'Stoping Schedule'!AQ110),0)</f>
        <v>0</v>
      </c>
      <c r="AR110" s="3">
        <f>IF((AQ110+'Monthly Reserve Generation'!AR110-'Stoping Schedule'!AR110)&gt;1,(AQ110+'Monthly Reserve Generation'!AR110-'Stoping Schedule'!AR110),0)</f>
        <v>0</v>
      </c>
      <c r="AS110" s="3">
        <f>IF((AR110+'Monthly Reserve Generation'!AS110-'Stoping Schedule'!AS110)&gt;1,(AR110+'Monthly Reserve Generation'!AS110-'Stoping Schedule'!AS110),0)</f>
        <v>0</v>
      </c>
      <c r="AT110" s="3">
        <f>IF((AS110+'Monthly Reserve Generation'!AT110-'Stoping Schedule'!AT110)&gt;1,(AS110+'Monthly Reserve Generation'!AT110-'Stoping Schedule'!AT110),0)</f>
        <v>0</v>
      </c>
      <c r="AU110" s="3">
        <f>IF((AT110+'Monthly Reserve Generation'!AU110-'Stoping Schedule'!AU110)&gt;1,(AT110+'Monthly Reserve Generation'!AU110-'Stoping Schedule'!AU110),0)</f>
        <v>0</v>
      </c>
      <c r="AV110" s="3">
        <f>IF((AU110+'Monthly Reserve Generation'!AV110-'Stoping Schedule'!AV110)&gt;1,(AU110+'Monthly Reserve Generation'!AV110-'Stoping Schedule'!AV110),0)</f>
        <v>0</v>
      </c>
      <c r="AW110" s="3">
        <f>IF((AV110+'Monthly Reserve Generation'!AW110-'Stoping Schedule'!AW110)&gt;1,(AV110+'Monthly Reserve Generation'!AW110-'Stoping Schedule'!AW110),0)</f>
        <v>0</v>
      </c>
      <c r="AX110" s="3">
        <f>IF((AW110+'Monthly Reserve Generation'!AX110-'Stoping Schedule'!AX110)&gt;1,(AW110+'Monthly Reserve Generation'!AX110-'Stoping Schedule'!AX110),0)</f>
        <v>0</v>
      </c>
      <c r="AY110" s="3">
        <f>IF((AX110+'Monthly Reserve Generation'!AY110-'Stoping Schedule'!AY110)&gt;1,(AX110+'Monthly Reserve Generation'!AY110-'Stoping Schedule'!AY110),0)</f>
        <v>0</v>
      </c>
      <c r="AZ110" s="3">
        <f>IF((AY110+'Monthly Reserve Generation'!AZ110-'Stoping Schedule'!AZ110)&gt;1,(AY110+'Monthly Reserve Generation'!AZ110-'Stoping Schedule'!AZ110),0)</f>
        <v>0</v>
      </c>
      <c r="BA110" s="3">
        <f>IF((AZ110+'Monthly Reserve Generation'!BA110-'Stoping Schedule'!BA110)&gt;1,(AZ110+'Monthly Reserve Generation'!BA110-'Stoping Schedule'!BA110),0)</f>
        <v>0</v>
      </c>
      <c r="BB110" s="3">
        <f>IF((BA110+'Monthly Reserve Generation'!BB110-'Stoping Schedule'!BB110)&gt;1,(BA110+'Monthly Reserve Generation'!BB110-'Stoping Schedule'!BB110),0)</f>
        <v>0</v>
      </c>
      <c r="BC110" s="3">
        <f>IF((BB110+'Monthly Reserve Generation'!BC110-'Stoping Schedule'!BC110)&gt;1,(BB110+'Monthly Reserve Generation'!BC110-'Stoping Schedule'!BC110),0)</f>
        <v>0</v>
      </c>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row>
    <row r="111" spans="1:123" hidden="1" outlineLevel="1" x14ac:dyDescent="0.3">
      <c r="A111" t="s">
        <v>203</v>
      </c>
      <c r="B111" t="s">
        <v>275</v>
      </c>
      <c r="C111" t="s">
        <v>4</v>
      </c>
      <c r="D111" s="3">
        <f>+IFERROR(('Monthly Reserve Generation'!D110*'Monthly Reserve Generation'!D111-'Stoping Schedule'!D110*'Stoping Schedule'!D111)/D110,0)</f>
        <v>0</v>
      </c>
      <c r="E111" s="3">
        <f>+IFERROR((D110*D111+'Monthly Reserve Generation'!E110*'Monthly Reserve Generation'!E111-'Stoping Schedule'!E110*'Stoping Schedule'!E111)/E110,0)</f>
        <v>0</v>
      </c>
      <c r="F111" s="3">
        <f>+IFERROR((E110*E111+'Monthly Reserve Generation'!F110*'Monthly Reserve Generation'!F111-'Stoping Schedule'!F110*'Stoping Schedule'!F111)/F110,0)</f>
        <v>0</v>
      </c>
      <c r="G111" s="3">
        <f>+IFERROR((F110*F111+'Monthly Reserve Generation'!G110*'Monthly Reserve Generation'!G111-'Stoping Schedule'!G110*'Stoping Schedule'!G111)/G110,0)</f>
        <v>0</v>
      </c>
      <c r="H111" s="3">
        <f>+IFERROR((G110*G111+'Monthly Reserve Generation'!H110*'Monthly Reserve Generation'!H111-'Stoping Schedule'!H110*'Stoping Schedule'!H111)/H110,0)</f>
        <v>0</v>
      </c>
      <c r="I111" s="3">
        <f>+IFERROR((H110*H111+'Monthly Reserve Generation'!I110*'Monthly Reserve Generation'!I111-'Stoping Schedule'!I110*'Stoping Schedule'!I111)/I110,0)</f>
        <v>0</v>
      </c>
      <c r="J111" s="3">
        <f>+IFERROR((I110*I111+'Monthly Reserve Generation'!J110*'Monthly Reserve Generation'!J111-'Stoping Schedule'!J110*'Stoping Schedule'!J111)/J110,0)</f>
        <v>0</v>
      </c>
      <c r="K111" s="3">
        <f>+IFERROR((J110*J111+'Monthly Reserve Generation'!K110*'Monthly Reserve Generation'!K111-'Stoping Schedule'!K110*'Stoping Schedule'!K111)/K110,0)</f>
        <v>0</v>
      </c>
      <c r="L111" s="3">
        <f>+IFERROR((K110*K111+'Monthly Reserve Generation'!L110*'Monthly Reserve Generation'!L111-'Stoping Schedule'!L110*'Stoping Schedule'!L111)/L110,0)</f>
        <v>0</v>
      </c>
      <c r="M111" s="3">
        <f>+IFERROR((L110*L111+'Monthly Reserve Generation'!M110*'Monthly Reserve Generation'!M111-'Stoping Schedule'!M110*'Stoping Schedule'!M111)/M110,0)</f>
        <v>2.31</v>
      </c>
      <c r="N111" s="3">
        <f>+IFERROR((M110*M111+'Monthly Reserve Generation'!N110*'Monthly Reserve Generation'!N111-'Stoping Schedule'!N110*'Stoping Schedule'!N111)/N110,0)</f>
        <v>2.31</v>
      </c>
      <c r="O111" s="3">
        <f>+IFERROR((N110*N111+'Monthly Reserve Generation'!O110*'Monthly Reserve Generation'!O111-'Stoping Schedule'!O110*'Stoping Schedule'!O111)/O110,0)</f>
        <v>2.31</v>
      </c>
      <c r="P111" s="3">
        <f>+IFERROR((O110*O111+'Monthly Reserve Generation'!P110*'Monthly Reserve Generation'!P111-'Stoping Schedule'!P110*'Stoping Schedule'!P111)/P110,0)</f>
        <v>2.31</v>
      </c>
      <c r="Q111" s="3">
        <f>+IFERROR((P110*P111+'Monthly Reserve Generation'!Q110*'Monthly Reserve Generation'!Q111-'Stoping Schedule'!Q110*'Stoping Schedule'!Q111)/Q110,0)</f>
        <v>2.31</v>
      </c>
      <c r="R111" s="3">
        <f>+IFERROR((Q110*Q111+'Monthly Reserve Generation'!R110*'Monthly Reserve Generation'!R111-'Stoping Schedule'!R110*'Stoping Schedule'!R111)/R110,0)</f>
        <v>2.3099999999999996</v>
      </c>
      <c r="S111" s="3">
        <f>+IFERROR((R110*R111+'Monthly Reserve Generation'!S110*'Monthly Reserve Generation'!S111-'Stoping Schedule'!S110*'Stoping Schedule'!S111)/S110,0)</f>
        <v>2.3099999999999996</v>
      </c>
      <c r="T111" s="3">
        <f>+IFERROR((S110*S111+'Monthly Reserve Generation'!T110*'Monthly Reserve Generation'!T111-'Stoping Schedule'!T110*'Stoping Schedule'!T111)/T110,0)</f>
        <v>2.3099999999999996</v>
      </c>
      <c r="U111" s="3">
        <f>+IFERROR((T110*T111+'Monthly Reserve Generation'!U110*'Monthly Reserve Generation'!U111-'Stoping Schedule'!U110*'Stoping Schedule'!U111)/U110,0)</f>
        <v>2.3099999999999992</v>
      </c>
      <c r="V111" s="3">
        <f>+IFERROR((U110*U111+'Monthly Reserve Generation'!V110*'Monthly Reserve Generation'!V111-'Stoping Schedule'!V110*'Stoping Schedule'!V111)/V110,0)</f>
        <v>2.3099999999999978</v>
      </c>
      <c r="W111" s="3">
        <f>+IFERROR((V110*V111+'Monthly Reserve Generation'!W110*'Monthly Reserve Generation'!W111-'Stoping Schedule'!W110*'Stoping Schedule'!W111)/W110,0)</f>
        <v>0</v>
      </c>
      <c r="X111" s="3">
        <f>+IFERROR((W110*W111+'Monthly Reserve Generation'!X110*'Monthly Reserve Generation'!X111-'Stoping Schedule'!X110*'Stoping Schedule'!X111)/X110,0)</f>
        <v>0</v>
      </c>
      <c r="Y111" s="3">
        <f>+IFERROR((X110*X111+'Monthly Reserve Generation'!Y110*'Monthly Reserve Generation'!Y111-'Stoping Schedule'!Y110*'Stoping Schedule'!Y111)/Y110,0)</f>
        <v>0</v>
      </c>
      <c r="Z111" s="3">
        <f>+IFERROR((Y110*Y111+'Monthly Reserve Generation'!Z110*'Monthly Reserve Generation'!Z111-'Stoping Schedule'!Z110*'Stoping Schedule'!Z111)/Z110,0)</f>
        <v>0</v>
      </c>
      <c r="AA111" s="3">
        <f>+IFERROR((Z110*Z111+'Monthly Reserve Generation'!AA110*'Monthly Reserve Generation'!AA111-'Stoping Schedule'!AA110*'Stoping Schedule'!AA111)/AA110,0)</f>
        <v>0</v>
      </c>
      <c r="AB111" s="3">
        <f>+IFERROR((AA110*AA111+'Monthly Reserve Generation'!AB110*'Monthly Reserve Generation'!AB111-'Stoping Schedule'!AB110*'Stoping Schedule'!AB111)/AB110,0)</f>
        <v>0</v>
      </c>
      <c r="AC111" s="3">
        <f>+IFERROR((AB110*AB111+'Monthly Reserve Generation'!AC110*'Monthly Reserve Generation'!AC111-'Stoping Schedule'!AC110*'Stoping Schedule'!AC111)/AC110,0)</f>
        <v>0</v>
      </c>
      <c r="AD111" s="3">
        <f>+IFERROR((AC110*AC111+'Monthly Reserve Generation'!AD110*'Monthly Reserve Generation'!AD111-'Stoping Schedule'!AD110*'Stoping Schedule'!AD111)/AD110,0)</f>
        <v>0</v>
      </c>
      <c r="AE111" s="3">
        <f>+IFERROR((AD110*AD111+'Monthly Reserve Generation'!AE110*'Monthly Reserve Generation'!AE111-'Stoping Schedule'!AE110*'Stoping Schedule'!AE111)/AE110,0)</f>
        <v>0</v>
      </c>
      <c r="AF111" s="3">
        <f>+IFERROR((AE110*AE111+'Monthly Reserve Generation'!AF110*'Monthly Reserve Generation'!AF111-'Stoping Schedule'!AF110*'Stoping Schedule'!AF111)/AF110,0)</f>
        <v>0</v>
      </c>
      <c r="AG111" s="3">
        <f>+IFERROR((AF110*AF111+'Monthly Reserve Generation'!AG110*'Monthly Reserve Generation'!AG111-'Stoping Schedule'!AG110*'Stoping Schedule'!AG111)/AG110,0)</f>
        <v>0</v>
      </c>
      <c r="AH111" s="3">
        <f>+IFERROR((AG110*AG111+'Monthly Reserve Generation'!AH110*'Monthly Reserve Generation'!AH111-'Stoping Schedule'!AH110*'Stoping Schedule'!AH111)/AH110,0)</f>
        <v>0</v>
      </c>
      <c r="AI111" s="3">
        <f>+IFERROR((AH110*AH111+'Monthly Reserve Generation'!AI110*'Monthly Reserve Generation'!AI111-'Stoping Schedule'!AI110*'Stoping Schedule'!AI111)/AI110,0)</f>
        <v>0</v>
      </c>
      <c r="AJ111" s="3">
        <f>+IFERROR((AI110*AI111+'Monthly Reserve Generation'!AJ110*'Monthly Reserve Generation'!AJ111-'Stoping Schedule'!AJ110*'Stoping Schedule'!AJ111)/AJ110,0)</f>
        <v>0</v>
      </c>
      <c r="AK111" s="3">
        <f>+IFERROR((AJ110*AJ111+'Monthly Reserve Generation'!AK110*'Monthly Reserve Generation'!AK111-'Stoping Schedule'!AK110*'Stoping Schedule'!AK111)/AK110,0)</f>
        <v>0</v>
      </c>
      <c r="AL111" s="3">
        <f>+IFERROR((AK110*AK111+'Monthly Reserve Generation'!AL110*'Monthly Reserve Generation'!AL111-'Stoping Schedule'!AL110*'Stoping Schedule'!AL111)/AL110,0)</f>
        <v>0</v>
      </c>
      <c r="AM111" s="3">
        <f>+IFERROR((AL110*AL111+'Monthly Reserve Generation'!AM110*'Monthly Reserve Generation'!AM111-'Stoping Schedule'!AM110*'Stoping Schedule'!AM111)/AM110,0)</f>
        <v>0</v>
      </c>
      <c r="AN111" s="3">
        <f>+IFERROR((AM110*AM111+'Monthly Reserve Generation'!AN110*'Monthly Reserve Generation'!AN111-'Stoping Schedule'!AN110*'Stoping Schedule'!AN111)/AN110,0)</f>
        <v>0</v>
      </c>
      <c r="AO111" s="3">
        <f>+IFERROR((AN110*AN111+'Monthly Reserve Generation'!AO110*'Monthly Reserve Generation'!AO111-'Stoping Schedule'!AO110*'Stoping Schedule'!AO111)/AO110,0)</f>
        <v>0</v>
      </c>
      <c r="AP111" s="3">
        <f>+IFERROR((AO110*AO111+'Monthly Reserve Generation'!AP110*'Monthly Reserve Generation'!AP111-'Stoping Schedule'!AP110*'Stoping Schedule'!AP111)/AP110,0)</f>
        <v>0</v>
      </c>
      <c r="AQ111" s="3">
        <f>+IFERROR((AP110*AP111+'Monthly Reserve Generation'!AQ110*'Monthly Reserve Generation'!AQ111-'Stoping Schedule'!AQ110*'Stoping Schedule'!AQ111)/AQ110,0)</f>
        <v>0</v>
      </c>
      <c r="AR111" s="3">
        <f>+IFERROR((AQ110*AQ111+'Monthly Reserve Generation'!AR110*'Monthly Reserve Generation'!AR111-'Stoping Schedule'!AR110*'Stoping Schedule'!AR111)/AR110,0)</f>
        <v>0</v>
      </c>
      <c r="AS111" s="3">
        <f>+IFERROR((AR110*AR111+'Monthly Reserve Generation'!AS110*'Monthly Reserve Generation'!AS111-'Stoping Schedule'!AS110*'Stoping Schedule'!AS111)/AS110,0)</f>
        <v>0</v>
      </c>
      <c r="AT111" s="3">
        <f>+IFERROR((AS110*AS111+'Monthly Reserve Generation'!AT110*'Monthly Reserve Generation'!AT111-'Stoping Schedule'!AT110*'Stoping Schedule'!AT111)/AT110,0)</f>
        <v>0</v>
      </c>
      <c r="AU111" s="3">
        <f>+IFERROR((AT110*AT111+'Monthly Reserve Generation'!AU110*'Monthly Reserve Generation'!AU111-'Stoping Schedule'!AU110*'Stoping Schedule'!AU111)/AU110,0)</f>
        <v>0</v>
      </c>
      <c r="AV111" s="3">
        <f>+IFERROR((AU110*AU111+'Monthly Reserve Generation'!AV110*'Monthly Reserve Generation'!AV111-'Stoping Schedule'!AV110*'Stoping Schedule'!AV111)/AV110,0)</f>
        <v>0</v>
      </c>
      <c r="AW111" s="3">
        <f>+IFERROR((AV110*AV111+'Monthly Reserve Generation'!AW110*'Monthly Reserve Generation'!AW111-'Stoping Schedule'!AW110*'Stoping Schedule'!AW111)/AW110,0)</f>
        <v>0</v>
      </c>
      <c r="AX111" s="3">
        <f>+IFERROR((AW110*AW111+'Monthly Reserve Generation'!AX110*'Monthly Reserve Generation'!AX111-'Stoping Schedule'!AX110*'Stoping Schedule'!AX111)/AX110,0)</f>
        <v>0</v>
      </c>
      <c r="AY111" s="3">
        <f>+IFERROR((AX110*AX111+'Monthly Reserve Generation'!AY110*'Monthly Reserve Generation'!AY111-'Stoping Schedule'!AY110*'Stoping Schedule'!AY111)/AY110,0)</f>
        <v>0</v>
      </c>
      <c r="AZ111" s="3">
        <f>+IFERROR((AY110*AY111+'Monthly Reserve Generation'!AZ110*'Monthly Reserve Generation'!AZ111-'Stoping Schedule'!AZ110*'Stoping Schedule'!AZ111)/AZ110,0)</f>
        <v>0</v>
      </c>
      <c r="BA111" s="3">
        <f>+IFERROR((AZ110*AZ111+'Monthly Reserve Generation'!BA110*'Monthly Reserve Generation'!BA111-'Stoping Schedule'!BA110*'Stoping Schedule'!BA111)/BA110,0)</f>
        <v>0</v>
      </c>
      <c r="BB111" s="3">
        <f>+IFERROR((BA110*BA111+'Monthly Reserve Generation'!BB110*'Monthly Reserve Generation'!BB111-'Stoping Schedule'!BB110*'Stoping Schedule'!BB111)/BB110,0)</f>
        <v>0</v>
      </c>
      <c r="BC111" s="3">
        <f>+IFERROR((BB110*BB111+'Monthly Reserve Generation'!BC110*'Monthly Reserve Generation'!BC111-'Stoping Schedule'!BC110*'Stoping Schedule'!BC111)/BC110,0)</f>
        <v>0</v>
      </c>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row>
    <row r="112" spans="1:123" hidden="1" outlineLevel="1" x14ac:dyDescent="0.3">
      <c r="A112" t="s">
        <v>203</v>
      </c>
      <c r="B112" t="s">
        <v>209</v>
      </c>
      <c r="C112" t="s">
        <v>3</v>
      </c>
      <c r="D112" s="3">
        <f>+'Monthly Reserve Generation'!D112-'Stoping Schedule'!D112</f>
        <v>0</v>
      </c>
      <c r="E112" s="3">
        <f>IF((D112+'Monthly Reserve Generation'!E112-'Stoping Schedule'!E112)&gt;1,(D112+'Monthly Reserve Generation'!E112-'Stoping Schedule'!E112),0)</f>
        <v>0</v>
      </c>
      <c r="F112" s="3">
        <f>IF((E112+'Monthly Reserve Generation'!F112-'Stoping Schedule'!F112)&gt;1,(E112+'Monthly Reserve Generation'!F112-'Stoping Schedule'!F112),0)</f>
        <v>0</v>
      </c>
      <c r="G112" s="3">
        <f>IF((F112+'Monthly Reserve Generation'!G112-'Stoping Schedule'!G112)&gt;1,(F112+'Monthly Reserve Generation'!G112-'Stoping Schedule'!G112),0)</f>
        <v>0</v>
      </c>
      <c r="H112" s="3">
        <f>IF((G112+'Monthly Reserve Generation'!H112-'Stoping Schedule'!H112)&gt;1,(G112+'Monthly Reserve Generation'!H112-'Stoping Schedule'!H112),0)</f>
        <v>0</v>
      </c>
      <c r="I112" s="3">
        <f>IF((H112+'Monthly Reserve Generation'!I112-'Stoping Schedule'!I112)&gt;1,(H112+'Monthly Reserve Generation'!I112-'Stoping Schedule'!I112),0)</f>
        <v>0</v>
      </c>
      <c r="J112" s="3">
        <f>IF((I112+'Monthly Reserve Generation'!J112-'Stoping Schedule'!J112)&gt;1,(I112+'Monthly Reserve Generation'!J112-'Stoping Schedule'!J112),0)</f>
        <v>0</v>
      </c>
      <c r="K112" s="3">
        <f>IF((J112+'Monthly Reserve Generation'!K112-'Stoping Schedule'!K112)&gt;1,(J112+'Monthly Reserve Generation'!K112-'Stoping Schedule'!K112),0)</f>
        <v>0</v>
      </c>
      <c r="L112" s="3">
        <f>IF((K112+'Monthly Reserve Generation'!L112-'Stoping Schedule'!L112)&gt;1,(K112+'Monthly Reserve Generation'!L112-'Stoping Schedule'!L112),0)</f>
        <v>0</v>
      </c>
      <c r="M112" s="3">
        <f>IF((L112+'Monthly Reserve Generation'!M112-'Stoping Schedule'!M112)&gt;1,(L112+'Monthly Reserve Generation'!M112-'Stoping Schedule'!M112),0)</f>
        <v>0</v>
      </c>
      <c r="N112" s="3">
        <f>IF((M112+'Monthly Reserve Generation'!N112-'Stoping Schedule'!N112)&gt;1,(M112+'Monthly Reserve Generation'!N112-'Stoping Schedule'!N112),0)</f>
        <v>0</v>
      </c>
      <c r="O112" s="3">
        <f>IF((N112+'Monthly Reserve Generation'!O112-'Stoping Schedule'!O112)&gt;1,(N112+'Monthly Reserve Generation'!O112-'Stoping Schedule'!O112),0)</f>
        <v>1148</v>
      </c>
      <c r="P112" s="3">
        <f>IF((O112+'Monthly Reserve Generation'!P112-'Stoping Schedule'!P112)&gt;1,(O112+'Monthly Reserve Generation'!P112-'Stoping Schedule'!P112),0)</f>
        <v>0</v>
      </c>
      <c r="Q112" s="3">
        <f>IF((P112+'Monthly Reserve Generation'!Q112-'Stoping Schedule'!Q112)&gt;1,(P112+'Monthly Reserve Generation'!Q112-'Stoping Schedule'!Q112),0)</f>
        <v>0</v>
      </c>
      <c r="R112" s="3">
        <f>IF((Q112+'Monthly Reserve Generation'!R112-'Stoping Schedule'!R112)&gt;1,(Q112+'Monthly Reserve Generation'!R112-'Stoping Schedule'!R112),0)</f>
        <v>0</v>
      </c>
      <c r="S112" s="3">
        <f>IF((R112+'Monthly Reserve Generation'!S112-'Stoping Schedule'!S112)&gt;1,(R112+'Monthly Reserve Generation'!S112-'Stoping Schedule'!S112),0)</f>
        <v>0</v>
      </c>
      <c r="T112" s="3">
        <f>IF((S112+'Monthly Reserve Generation'!T112-'Stoping Schedule'!T112)&gt;1,(S112+'Monthly Reserve Generation'!T112-'Stoping Schedule'!T112),0)</f>
        <v>0</v>
      </c>
      <c r="U112" s="3">
        <f>IF((T112+'Monthly Reserve Generation'!U112-'Stoping Schedule'!U112)&gt;1,(T112+'Monthly Reserve Generation'!U112-'Stoping Schedule'!U112),0)</f>
        <v>0</v>
      </c>
      <c r="V112" s="3">
        <f>IF((U112+'Monthly Reserve Generation'!V112-'Stoping Schedule'!V112)&gt;1,(U112+'Monthly Reserve Generation'!V112-'Stoping Schedule'!V112),0)</f>
        <v>0</v>
      </c>
      <c r="W112" s="3">
        <f>IF((V112+'Monthly Reserve Generation'!W112-'Stoping Schedule'!W112)&gt;1,(V112+'Monthly Reserve Generation'!W112-'Stoping Schedule'!W112),0)</f>
        <v>0</v>
      </c>
      <c r="X112" s="3">
        <f>IF((W112+'Monthly Reserve Generation'!X112-'Stoping Schedule'!X112)&gt;1,(W112+'Monthly Reserve Generation'!X112-'Stoping Schedule'!X112),0)</f>
        <v>0</v>
      </c>
      <c r="Y112" s="3">
        <f>IF((X112+'Monthly Reserve Generation'!Y112-'Stoping Schedule'!Y112)&gt;1,(X112+'Monthly Reserve Generation'!Y112-'Stoping Schedule'!Y112),0)</f>
        <v>0</v>
      </c>
      <c r="Z112" s="3">
        <f>IF((Y112+'Monthly Reserve Generation'!Z112-'Stoping Schedule'!Z112)&gt;1,(Y112+'Monthly Reserve Generation'!Z112-'Stoping Schedule'!Z112),0)</f>
        <v>0</v>
      </c>
      <c r="AA112" s="3">
        <f>IF((Z112+'Monthly Reserve Generation'!AA112-'Stoping Schedule'!AA112)&gt;1,(Z112+'Monthly Reserve Generation'!AA112-'Stoping Schedule'!AA112),0)</f>
        <v>0</v>
      </c>
      <c r="AB112" s="3">
        <f>IF((AA112+'Monthly Reserve Generation'!AB112-'Stoping Schedule'!AB112)&gt;1,(AA112+'Monthly Reserve Generation'!AB112-'Stoping Schedule'!AB112),0)</f>
        <v>0</v>
      </c>
      <c r="AC112" s="3">
        <f>IF((AB112+'Monthly Reserve Generation'!AC112-'Stoping Schedule'!AC112)&gt;1,(AB112+'Monthly Reserve Generation'!AC112-'Stoping Schedule'!AC112),0)</f>
        <v>0</v>
      </c>
      <c r="AD112" s="3">
        <f>IF((AC112+'Monthly Reserve Generation'!AD112-'Stoping Schedule'!AD112)&gt;1,(AC112+'Monthly Reserve Generation'!AD112-'Stoping Schedule'!AD112),0)</f>
        <v>0</v>
      </c>
      <c r="AE112" s="3">
        <f>IF((AD112+'Monthly Reserve Generation'!AE112-'Stoping Schedule'!AE112)&gt;1,(AD112+'Monthly Reserve Generation'!AE112-'Stoping Schedule'!AE112),0)</f>
        <v>0</v>
      </c>
      <c r="AF112" s="3">
        <f>IF((AE112+'Monthly Reserve Generation'!AF112-'Stoping Schedule'!AF112)&gt;1,(AE112+'Monthly Reserve Generation'!AF112-'Stoping Schedule'!AF112),0)</f>
        <v>0</v>
      </c>
      <c r="AG112" s="3">
        <f>IF((AF112+'Monthly Reserve Generation'!AG112-'Stoping Schedule'!AG112)&gt;1,(AF112+'Monthly Reserve Generation'!AG112-'Stoping Schedule'!AG112),0)</f>
        <v>0</v>
      </c>
      <c r="AH112" s="3">
        <f>IF((AG112+'Monthly Reserve Generation'!AH112-'Stoping Schedule'!AH112)&gt;1,(AG112+'Monthly Reserve Generation'!AH112-'Stoping Schedule'!AH112),0)</f>
        <v>0</v>
      </c>
      <c r="AI112" s="3">
        <f>IF((AH112+'Monthly Reserve Generation'!AI112-'Stoping Schedule'!AI112)&gt;1,(AH112+'Monthly Reserve Generation'!AI112-'Stoping Schedule'!AI112),0)</f>
        <v>0</v>
      </c>
      <c r="AJ112" s="3">
        <f>IF((AI112+'Monthly Reserve Generation'!AJ112-'Stoping Schedule'!AJ112)&gt;1,(AI112+'Monthly Reserve Generation'!AJ112-'Stoping Schedule'!AJ112),0)</f>
        <v>0</v>
      </c>
      <c r="AK112" s="3">
        <f>IF((AJ112+'Monthly Reserve Generation'!AK112-'Stoping Schedule'!AK112)&gt;1,(AJ112+'Monthly Reserve Generation'!AK112-'Stoping Schedule'!AK112),0)</f>
        <v>0</v>
      </c>
      <c r="AL112" s="3">
        <f>IF((AK112+'Monthly Reserve Generation'!AL112-'Stoping Schedule'!AL112)&gt;1,(AK112+'Monthly Reserve Generation'!AL112-'Stoping Schedule'!AL112),0)</f>
        <v>0</v>
      </c>
      <c r="AM112" s="3">
        <f>IF((AL112+'Monthly Reserve Generation'!AM112-'Stoping Schedule'!AM112)&gt;1,(AL112+'Monthly Reserve Generation'!AM112-'Stoping Schedule'!AM112),0)</f>
        <v>0</v>
      </c>
      <c r="AN112" s="3">
        <f>IF((AM112+'Monthly Reserve Generation'!AN112-'Stoping Schedule'!AN112)&gt;1,(AM112+'Monthly Reserve Generation'!AN112-'Stoping Schedule'!AN112),0)</f>
        <v>0</v>
      </c>
      <c r="AO112" s="3">
        <f>IF((AN112+'Monthly Reserve Generation'!AO112-'Stoping Schedule'!AO112)&gt;1,(AN112+'Monthly Reserve Generation'!AO112-'Stoping Schedule'!AO112),0)</f>
        <v>0</v>
      </c>
      <c r="AP112" s="3">
        <f>IF((AO112+'Monthly Reserve Generation'!AP112-'Stoping Schedule'!AP112)&gt;1,(AO112+'Monthly Reserve Generation'!AP112-'Stoping Schedule'!AP112),0)</f>
        <v>0</v>
      </c>
      <c r="AQ112" s="3">
        <f>IF((AP112+'Monthly Reserve Generation'!AQ112-'Stoping Schedule'!AQ112)&gt;1,(AP112+'Monthly Reserve Generation'!AQ112-'Stoping Schedule'!AQ112),0)</f>
        <v>0</v>
      </c>
      <c r="AR112" s="3">
        <f>IF((AQ112+'Monthly Reserve Generation'!AR112-'Stoping Schedule'!AR112)&gt;1,(AQ112+'Monthly Reserve Generation'!AR112-'Stoping Schedule'!AR112),0)</f>
        <v>0</v>
      </c>
      <c r="AS112" s="3">
        <f>IF((AR112+'Monthly Reserve Generation'!AS112-'Stoping Schedule'!AS112)&gt;1,(AR112+'Monthly Reserve Generation'!AS112-'Stoping Schedule'!AS112),0)</f>
        <v>0</v>
      </c>
      <c r="AT112" s="3">
        <f>IF((AS112+'Monthly Reserve Generation'!AT112-'Stoping Schedule'!AT112)&gt;1,(AS112+'Monthly Reserve Generation'!AT112-'Stoping Schedule'!AT112),0)</f>
        <v>0</v>
      </c>
      <c r="AU112" s="3">
        <f>IF((AT112+'Monthly Reserve Generation'!AU112-'Stoping Schedule'!AU112)&gt;1,(AT112+'Monthly Reserve Generation'!AU112-'Stoping Schedule'!AU112),0)</f>
        <v>0</v>
      </c>
      <c r="AV112" s="3">
        <f>IF((AU112+'Monthly Reserve Generation'!AV112-'Stoping Schedule'!AV112)&gt;1,(AU112+'Monthly Reserve Generation'!AV112-'Stoping Schedule'!AV112),0)</f>
        <v>0</v>
      </c>
      <c r="AW112" s="3">
        <f>IF((AV112+'Monthly Reserve Generation'!AW112-'Stoping Schedule'!AW112)&gt;1,(AV112+'Monthly Reserve Generation'!AW112-'Stoping Schedule'!AW112),0)</f>
        <v>0</v>
      </c>
      <c r="AX112" s="3">
        <f>IF((AW112+'Monthly Reserve Generation'!AX112-'Stoping Schedule'!AX112)&gt;1,(AW112+'Monthly Reserve Generation'!AX112-'Stoping Schedule'!AX112),0)</f>
        <v>0</v>
      </c>
      <c r="AY112" s="3">
        <f>IF((AX112+'Monthly Reserve Generation'!AY112-'Stoping Schedule'!AY112)&gt;1,(AX112+'Monthly Reserve Generation'!AY112-'Stoping Schedule'!AY112),0)</f>
        <v>0</v>
      </c>
      <c r="AZ112" s="3">
        <f>IF((AY112+'Monthly Reserve Generation'!AZ112-'Stoping Schedule'!AZ112)&gt;1,(AY112+'Monthly Reserve Generation'!AZ112-'Stoping Schedule'!AZ112),0)</f>
        <v>0</v>
      </c>
      <c r="BA112" s="3">
        <f>IF((AZ112+'Monthly Reserve Generation'!BA112-'Stoping Schedule'!BA112)&gt;1,(AZ112+'Monthly Reserve Generation'!BA112-'Stoping Schedule'!BA112),0)</f>
        <v>0</v>
      </c>
      <c r="BB112" s="3">
        <f>IF((BA112+'Monthly Reserve Generation'!BB112-'Stoping Schedule'!BB112)&gt;1,(BA112+'Monthly Reserve Generation'!BB112-'Stoping Schedule'!BB112),0)</f>
        <v>0</v>
      </c>
      <c r="BC112" s="3">
        <f>IF((BB112+'Monthly Reserve Generation'!BC112-'Stoping Schedule'!BC112)&gt;1,(BB112+'Monthly Reserve Generation'!BC112-'Stoping Schedule'!BC112),0)</f>
        <v>0</v>
      </c>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row>
    <row r="113" spans="1:123" hidden="1" outlineLevel="1" x14ac:dyDescent="0.3">
      <c r="A113" t="s">
        <v>203</v>
      </c>
      <c r="B113" t="s">
        <v>209</v>
      </c>
      <c r="C113" t="s">
        <v>4</v>
      </c>
      <c r="D113" s="3">
        <f>+IFERROR(('Monthly Reserve Generation'!D112*'Monthly Reserve Generation'!D113-'Stoping Schedule'!D112*'Stoping Schedule'!D113)/D112,0)</f>
        <v>0</v>
      </c>
      <c r="E113" s="3">
        <f>+IFERROR((D112*D113+'Monthly Reserve Generation'!E112*'Monthly Reserve Generation'!E113-'Stoping Schedule'!E112*'Stoping Schedule'!E113)/E112,0)</f>
        <v>0</v>
      </c>
      <c r="F113" s="3">
        <f>+IFERROR((E112*E113+'Monthly Reserve Generation'!F112*'Monthly Reserve Generation'!F113-'Stoping Schedule'!F112*'Stoping Schedule'!F113)/F112,0)</f>
        <v>0</v>
      </c>
      <c r="G113" s="3">
        <f>+IFERROR((F112*F113+'Monthly Reserve Generation'!G112*'Monthly Reserve Generation'!G113-'Stoping Schedule'!G112*'Stoping Schedule'!G113)/G112,0)</f>
        <v>0</v>
      </c>
      <c r="H113" s="3">
        <f>+IFERROR((G112*G113+'Monthly Reserve Generation'!H112*'Monthly Reserve Generation'!H113-'Stoping Schedule'!H112*'Stoping Schedule'!H113)/H112,0)</f>
        <v>0</v>
      </c>
      <c r="I113" s="3">
        <f>+IFERROR((H112*H113+'Monthly Reserve Generation'!I112*'Monthly Reserve Generation'!I113-'Stoping Schedule'!I112*'Stoping Schedule'!I113)/I112,0)</f>
        <v>0</v>
      </c>
      <c r="J113" s="3">
        <f>+IFERROR((I112*I113+'Monthly Reserve Generation'!J112*'Monthly Reserve Generation'!J113-'Stoping Schedule'!J112*'Stoping Schedule'!J113)/J112,0)</f>
        <v>0</v>
      </c>
      <c r="K113" s="3">
        <f>+IFERROR((J112*J113+'Monthly Reserve Generation'!K112*'Monthly Reserve Generation'!K113-'Stoping Schedule'!K112*'Stoping Schedule'!K113)/K112,0)</f>
        <v>0</v>
      </c>
      <c r="L113" s="3">
        <f>+IFERROR((K112*K113+'Monthly Reserve Generation'!L112*'Monthly Reserve Generation'!L113-'Stoping Schedule'!L112*'Stoping Schedule'!L113)/L112,0)</f>
        <v>0</v>
      </c>
      <c r="M113" s="3">
        <f>+IFERROR((L112*L113+'Monthly Reserve Generation'!M112*'Monthly Reserve Generation'!M113-'Stoping Schedule'!M112*'Stoping Schedule'!M113)/M112,0)</f>
        <v>0</v>
      </c>
      <c r="N113" s="3">
        <f>+IFERROR((M112*M113+'Monthly Reserve Generation'!N112*'Monthly Reserve Generation'!N113-'Stoping Schedule'!N112*'Stoping Schedule'!N113)/N112,0)</f>
        <v>0</v>
      </c>
      <c r="O113" s="3">
        <f>+IFERROR((N112*N113+'Monthly Reserve Generation'!O112*'Monthly Reserve Generation'!O113-'Stoping Schedule'!O112*'Stoping Schedule'!O113)/O112,0)</f>
        <v>3.97</v>
      </c>
      <c r="P113" s="3">
        <f>+IFERROR((O112*O113+'Monthly Reserve Generation'!P112*'Monthly Reserve Generation'!P113-'Stoping Schedule'!P112*'Stoping Schedule'!P113)/P112,0)</f>
        <v>0</v>
      </c>
      <c r="Q113" s="3">
        <f>+IFERROR((P112*P113+'Monthly Reserve Generation'!Q112*'Monthly Reserve Generation'!Q113-'Stoping Schedule'!Q112*'Stoping Schedule'!Q113)/Q112,0)</f>
        <v>0</v>
      </c>
      <c r="R113" s="3">
        <f>+IFERROR((Q112*Q113+'Monthly Reserve Generation'!R112*'Monthly Reserve Generation'!R113-'Stoping Schedule'!R112*'Stoping Schedule'!R113)/R112,0)</f>
        <v>0</v>
      </c>
      <c r="S113" s="3">
        <f>+IFERROR((R112*R113+'Monthly Reserve Generation'!S112*'Monthly Reserve Generation'!S113-'Stoping Schedule'!S112*'Stoping Schedule'!S113)/S112,0)</f>
        <v>0</v>
      </c>
      <c r="T113" s="3">
        <f>+IFERROR((S112*S113+'Monthly Reserve Generation'!T112*'Monthly Reserve Generation'!T113-'Stoping Schedule'!T112*'Stoping Schedule'!T113)/T112,0)</f>
        <v>0</v>
      </c>
      <c r="U113" s="3">
        <f>+IFERROR((T112*T113+'Monthly Reserve Generation'!U112*'Monthly Reserve Generation'!U113-'Stoping Schedule'!U112*'Stoping Schedule'!U113)/U112,0)</f>
        <v>0</v>
      </c>
      <c r="V113" s="3">
        <f>+IFERROR((U112*U113+'Monthly Reserve Generation'!V112*'Monthly Reserve Generation'!V113-'Stoping Schedule'!V112*'Stoping Schedule'!V113)/V112,0)</f>
        <v>0</v>
      </c>
      <c r="W113" s="3">
        <f>+IFERROR((V112*V113+'Monthly Reserve Generation'!W112*'Monthly Reserve Generation'!W113-'Stoping Schedule'!W112*'Stoping Schedule'!W113)/W112,0)</f>
        <v>0</v>
      </c>
      <c r="X113" s="3">
        <f>+IFERROR((W112*W113+'Monthly Reserve Generation'!X112*'Monthly Reserve Generation'!X113-'Stoping Schedule'!X112*'Stoping Schedule'!X113)/X112,0)</f>
        <v>0</v>
      </c>
      <c r="Y113" s="3">
        <f>+IFERROR((X112*X113+'Monthly Reserve Generation'!Y112*'Monthly Reserve Generation'!Y113-'Stoping Schedule'!Y112*'Stoping Schedule'!Y113)/Y112,0)</f>
        <v>0</v>
      </c>
      <c r="Z113" s="3">
        <f>+IFERROR((Y112*Y113+'Monthly Reserve Generation'!Z112*'Monthly Reserve Generation'!Z113-'Stoping Schedule'!Z112*'Stoping Schedule'!Z113)/Z112,0)</f>
        <v>0</v>
      </c>
      <c r="AA113" s="3">
        <f>+IFERROR((Z112*Z113+'Monthly Reserve Generation'!AA112*'Monthly Reserve Generation'!AA113-'Stoping Schedule'!AA112*'Stoping Schedule'!AA113)/AA112,0)</f>
        <v>0</v>
      </c>
      <c r="AB113" s="3">
        <f>+IFERROR((AA112*AA113+'Monthly Reserve Generation'!AB112*'Monthly Reserve Generation'!AB113-'Stoping Schedule'!AB112*'Stoping Schedule'!AB113)/AB112,0)</f>
        <v>0</v>
      </c>
      <c r="AC113" s="3">
        <f>+IFERROR((AB112*AB113+'Monthly Reserve Generation'!AC112*'Monthly Reserve Generation'!AC113-'Stoping Schedule'!AC112*'Stoping Schedule'!AC113)/AC112,0)</f>
        <v>0</v>
      </c>
      <c r="AD113" s="3">
        <f>+IFERROR((AC112*AC113+'Monthly Reserve Generation'!AD112*'Monthly Reserve Generation'!AD113-'Stoping Schedule'!AD112*'Stoping Schedule'!AD113)/AD112,0)</f>
        <v>0</v>
      </c>
      <c r="AE113" s="3">
        <f>+IFERROR((AD112*AD113+'Monthly Reserve Generation'!AE112*'Monthly Reserve Generation'!AE113-'Stoping Schedule'!AE112*'Stoping Schedule'!AE113)/AE112,0)</f>
        <v>0</v>
      </c>
      <c r="AF113" s="3">
        <f>+IFERROR((AE112*AE113+'Monthly Reserve Generation'!AF112*'Monthly Reserve Generation'!AF113-'Stoping Schedule'!AF112*'Stoping Schedule'!AF113)/AF112,0)</f>
        <v>0</v>
      </c>
      <c r="AG113" s="3">
        <f>+IFERROR((AF112*AF113+'Monthly Reserve Generation'!AG112*'Monthly Reserve Generation'!AG113-'Stoping Schedule'!AG112*'Stoping Schedule'!AG113)/AG112,0)</f>
        <v>0</v>
      </c>
      <c r="AH113" s="3">
        <f>+IFERROR((AG112*AG113+'Monthly Reserve Generation'!AH112*'Monthly Reserve Generation'!AH113-'Stoping Schedule'!AH112*'Stoping Schedule'!AH113)/AH112,0)</f>
        <v>0</v>
      </c>
      <c r="AI113" s="3">
        <f>+IFERROR((AH112*AH113+'Monthly Reserve Generation'!AI112*'Monthly Reserve Generation'!AI113-'Stoping Schedule'!AI112*'Stoping Schedule'!AI113)/AI112,0)</f>
        <v>0</v>
      </c>
      <c r="AJ113" s="3">
        <f>+IFERROR((AI112*AI113+'Monthly Reserve Generation'!AJ112*'Monthly Reserve Generation'!AJ113-'Stoping Schedule'!AJ112*'Stoping Schedule'!AJ113)/AJ112,0)</f>
        <v>0</v>
      </c>
      <c r="AK113" s="3">
        <f>+IFERROR((AJ112*AJ113+'Monthly Reserve Generation'!AK112*'Monthly Reserve Generation'!AK113-'Stoping Schedule'!AK112*'Stoping Schedule'!AK113)/AK112,0)</f>
        <v>0</v>
      </c>
      <c r="AL113" s="3">
        <f>+IFERROR((AK112*AK113+'Monthly Reserve Generation'!AL112*'Monthly Reserve Generation'!AL113-'Stoping Schedule'!AL112*'Stoping Schedule'!AL113)/AL112,0)</f>
        <v>0</v>
      </c>
      <c r="AM113" s="3">
        <f>+IFERROR((AL112*AL113+'Monthly Reserve Generation'!AM112*'Monthly Reserve Generation'!AM113-'Stoping Schedule'!AM112*'Stoping Schedule'!AM113)/AM112,0)</f>
        <v>0</v>
      </c>
      <c r="AN113" s="3">
        <f>+IFERROR((AM112*AM113+'Monthly Reserve Generation'!AN112*'Monthly Reserve Generation'!AN113-'Stoping Schedule'!AN112*'Stoping Schedule'!AN113)/AN112,0)</f>
        <v>0</v>
      </c>
      <c r="AO113" s="3">
        <f>+IFERROR((AN112*AN113+'Monthly Reserve Generation'!AO112*'Monthly Reserve Generation'!AO113-'Stoping Schedule'!AO112*'Stoping Schedule'!AO113)/AO112,0)</f>
        <v>0</v>
      </c>
      <c r="AP113" s="3">
        <f>+IFERROR((AO112*AO113+'Monthly Reserve Generation'!AP112*'Monthly Reserve Generation'!AP113-'Stoping Schedule'!AP112*'Stoping Schedule'!AP113)/AP112,0)</f>
        <v>0</v>
      </c>
      <c r="AQ113" s="3">
        <f>+IFERROR((AP112*AP113+'Monthly Reserve Generation'!AQ112*'Monthly Reserve Generation'!AQ113-'Stoping Schedule'!AQ112*'Stoping Schedule'!AQ113)/AQ112,0)</f>
        <v>0</v>
      </c>
      <c r="AR113" s="3">
        <f>+IFERROR((AQ112*AQ113+'Monthly Reserve Generation'!AR112*'Monthly Reserve Generation'!AR113-'Stoping Schedule'!AR112*'Stoping Schedule'!AR113)/AR112,0)</f>
        <v>0</v>
      </c>
      <c r="AS113" s="3">
        <f>+IFERROR((AR112*AR113+'Monthly Reserve Generation'!AS112*'Monthly Reserve Generation'!AS113-'Stoping Schedule'!AS112*'Stoping Schedule'!AS113)/AS112,0)</f>
        <v>0</v>
      </c>
      <c r="AT113" s="3">
        <f>+IFERROR((AS112*AS113+'Monthly Reserve Generation'!AT112*'Monthly Reserve Generation'!AT113-'Stoping Schedule'!AT112*'Stoping Schedule'!AT113)/AT112,0)</f>
        <v>0</v>
      </c>
      <c r="AU113" s="3">
        <f>+IFERROR((AT112*AT113+'Monthly Reserve Generation'!AU112*'Monthly Reserve Generation'!AU113-'Stoping Schedule'!AU112*'Stoping Schedule'!AU113)/AU112,0)</f>
        <v>0</v>
      </c>
      <c r="AV113" s="3">
        <f>+IFERROR((AU112*AU113+'Monthly Reserve Generation'!AV112*'Monthly Reserve Generation'!AV113-'Stoping Schedule'!AV112*'Stoping Schedule'!AV113)/AV112,0)</f>
        <v>0</v>
      </c>
      <c r="AW113" s="3">
        <f>+IFERROR((AV112*AV113+'Monthly Reserve Generation'!AW112*'Monthly Reserve Generation'!AW113-'Stoping Schedule'!AW112*'Stoping Schedule'!AW113)/AW112,0)</f>
        <v>0</v>
      </c>
      <c r="AX113" s="3">
        <f>+IFERROR((AW112*AW113+'Monthly Reserve Generation'!AX112*'Monthly Reserve Generation'!AX113-'Stoping Schedule'!AX112*'Stoping Schedule'!AX113)/AX112,0)</f>
        <v>0</v>
      </c>
      <c r="AY113" s="3">
        <f>+IFERROR((AX112*AX113+'Monthly Reserve Generation'!AY112*'Monthly Reserve Generation'!AY113-'Stoping Schedule'!AY112*'Stoping Schedule'!AY113)/AY112,0)</f>
        <v>0</v>
      </c>
      <c r="AZ113" s="3">
        <f>+IFERROR((AY112*AY113+'Monthly Reserve Generation'!AZ112*'Monthly Reserve Generation'!AZ113-'Stoping Schedule'!AZ112*'Stoping Schedule'!AZ113)/AZ112,0)</f>
        <v>0</v>
      </c>
      <c r="BA113" s="3">
        <f>+IFERROR((AZ112*AZ113+'Monthly Reserve Generation'!BA112*'Monthly Reserve Generation'!BA113-'Stoping Schedule'!BA112*'Stoping Schedule'!BA113)/BA112,0)</f>
        <v>0</v>
      </c>
      <c r="BB113" s="3">
        <f>+IFERROR((BA112*BA113+'Monthly Reserve Generation'!BB112*'Monthly Reserve Generation'!BB113-'Stoping Schedule'!BB112*'Stoping Schedule'!BB113)/BB112,0)</f>
        <v>0</v>
      </c>
      <c r="BC113" s="3">
        <f>+IFERROR((BB112*BB113+'Monthly Reserve Generation'!BC112*'Monthly Reserve Generation'!BC113-'Stoping Schedule'!BC112*'Stoping Schedule'!BC113)/BC112,0)</f>
        <v>0</v>
      </c>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row>
    <row r="114" spans="1:123" hidden="1" outlineLevel="1" x14ac:dyDescent="0.3">
      <c r="A114" t="s">
        <v>203</v>
      </c>
      <c r="B114" t="s">
        <v>210</v>
      </c>
      <c r="C114" t="s">
        <v>3</v>
      </c>
      <c r="D114" s="3">
        <f>+'Monthly Reserve Generation'!D114-'Stoping Schedule'!D114</f>
        <v>0</v>
      </c>
      <c r="E114" s="3">
        <f>IF((D114+'Monthly Reserve Generation'!E114-'Stoping Schedule'!E114)&gt;1,(D114+'Monthly Reserve Generation'!E114-'Stoping Schedule'!E114),0)</f>
        <v>0</v>
      </c>
      <c r="F114" s="3">
        <f>IF((E114+'Monthly Reserve Generation'!F114-'Stoping Schedule'!F114)&gt;1,(E114+'Monthly Reserve Generation'!F114-'Stoping Schedule'!F114),0)</f>
        <v>0</v>
      </c>
      <c r="G114" s="3">
        <f>IF((F114+'Monthly Reserve Generation'!G114-'Stoping Schedule'!G114)&gt;1,(F114+'Monthly Reserve Generation'!G114-'Stoping Schedule'!G114),0)</f>
        <v>0</v>
      </c>
      <c r="H114" s="3">
        <f>IF((G114+'Monthly Reserve Generation'!H114-'Stoping Schedule'!H114)&gt;1,(G114+'Monthly Reserve Generation'!H114-'Stoping Schedule'!H114),0)</f>
        <v>0</v>
      </c>
      <c r="I114" s="3">
        <f>IF((H114+'Monthly Reserve Generation'!I114-'Stoping Schedule'!I114)&gt;1,(H114+'Monthly Reserve Generation'!I114-'Stoping Schedule'!I114),0)</f>
        <v>0</v>
      </c>
      <c r="J114" s="3">
        <f>IF((I114+'Monthly Reserve Generation'!J114-'Stoping Schedule'!J114)&gt;1,(I114+'Monthly Reserve Generation'!J114-'Stoping Schedule'!J114),0)</f>
        <v>0</v>
      </c>
      <c r="K114" s="3">
        <f>IF((J114+'Monthly Reserve Generation'!K114-'Stoping Schedule'!K114)&gt;1,(J114+'Monthly Reserve Generation'!K114-'Stoping Schedule'!K114),0)</f>
        <v>0</v>
      </c>
      <c r="L114" s="3">
        <f>IF((K114+'Monthly Reserve Generation'!L114-'Stoping Schedule'!L114)&gt;1,(K114+'Monthly Reserve Generation'!L114-'Stoping Schedule'!L114),0)</f>
        <v>0</v>
      </c>
      <c r="M114" s="3">
        <f>IF((L114+'Monthly Reserve Generation'!M114-'Stoping Schedule'!M114)&gt;1,(L114+'Monthly Reserve Generation'!M114-'Stoping Schedule'!M114),0)</f>
        <v>0</v>
      </c>
      <c r="N114" s="3">
        <f>IF((M114+'Monthly Reserve Generation'!N114-'Stoping Schedule'!N114)&gt;1,(M114+'Monthly Reserve Generation'!N114-'Stoping Schedule'!N114),0)</f>
        <v>0</v>
      </c>
      <c r="O114" s="3">
        <f>IF((N114+'Monthly Reserve Generation'!O114-'Stoping Schedule'!O114)&gt;1,(N114+'Monthly Reserve Generation'!O114-'Stoping Schedule'!O114),0)</f>
        <v>0</v>
      </c>
      <c r="P114" s="3">
        <f>IF((O114+'Monthly Reserve Generation'!P114-'Stoping Schedule'!P114)&gt;1,(O114+'Monthly Reserve Generation'!P114-'Stoping Schedule'!P114),0)</f>
        <v>0</v>
      </c>
      <c r="Q114" s="3">
        <f>IF((P114+'Monthly Reserve Generation'!Q114-'Stoping Schedule'!Q114)&gt;1,(P114+'Monthly Reserve Generation'!Q114-'Stoping Schedule'!Q114),0)</f>
        <v>0</v>
      </c>
      <c r="R114" s="3">
        <f>IF((Q114+'Monthly Reserve Generation'!R114-'Stoping Schedule'!R114)&gt;1,(Q114+'Monthly Reserve Generation'!R114-'Stoping Schedule'!R114),0)</f>
        <v>0</v>
      </c>
      <c r="S114" s="3">
        <f>IF((R114+'Monthly Reserve Generation'!S114-'Stoping Schedule'!S114)&gt;1,(R114+'Monthly Reserve Generation'!S114-'Stoping Schedule'!S114),0)</f>
        <v>0</v>
      </c>
      <c r="T114" s="3">
        <f>IF((S114+'Monthly Reserve Generation'!T114-'Stoping Schedule'!T114)&gt;1,(S114+'Monthly Reserve Generation'!T114-'Stoping Schedule'!T114),0)</f>
        <v>0</v>
      </c>
      <c r="U114" s="3">
        <f>IF((T114+'Monthly Reserve Generation'!U114-'Stoping Schedule'!U114)&gt;1,(T114+'Monthly Reserve Generation'!U114-'Stoping Schedule'!U114),0)</f>
        <v>0</v>
      </c>
      <c r="V114" s="3">
        <f>IF((U114+'Monthly Reserve Generation'!V114-'Stoping Schedule'!V114)&gt;1,(U114+'Monthly Reserve Generation'!V114-'Stoping Schedule'!V114),0)</f>
        <v>0</v>
      </c>
      <c r="W114" s="3">
        <f>IF((V114+'Monthly Reserve Generation'!W114-'Stoping Schedule'!W114)&gt;1,(V114+'Monthly Reserve Generation'!W114-'Stoping Schedule'!W114),0)</f>
        <v>0</v>
      </c>
      <c r="X114" s="3">
        <f>IF((W114+'Monthly Reserve Generation'!X114-'Stoping Schedule'!X114)&gt;1,(W114+'Monthly Reserve Generation'!X114-'Stoping Schedule'!X114),0)</f>
        <v>0</v>
      </c>
      <c r="Y114" s="3">
        <f>IF((X114+'Monthly Reserve Generation'!Y114-'Stoping Schedule'!Y114)&gt;1,(X114+'Monthly Reserve Generation'!Y114-'Stoping Schedule'!Y114),0)</f>
        <v>0</v>
      </c>
      <c r="Z114" s="3">
        <f>IF((Y114+'Monthly Reserve Generation'!Z114-'Stoping Schedule'!Z114)&gt;1,(Y114+'Monthly Reserve Generation'!Z114-'Stoping Schedule'!Z114),0)</f>
        <v>0</v>
      </c>
      <c r="AA114" s="3">
        <f>IF((Z114+'Monthly Reserve Generation'!AA114-'Stoping Schedule'!AA114)&gt;1,(Z114+'Monthly Reserve Generation'!AA114-'Stoping Schedule'!AA114),0)</f>
        <v>0</v>
      </c>
      <c r="AB114" s="3">
        <f>IF((AA114+'Monthly Reserve Generation'!AB114-'Stoping Schedule'!AB114)&gt;1,(AA114+'Monthly Reserve Generation'!AB114-'Stoping Schedule'!AB114),0)</f>
        <v>0</v>
      </c>
      <c r="AC114" s="3">
        <f>IF((AB114+'Monthly Reserve Generation'!AC114-'Stoping Schedule'!AC114)&gt;1,(AB114+'Monthly Reserve Generation'!AC114-'Stoping Schedule'!AC114),0)</f>
        <v>0</v>
      </c>
      <c r="AD114" s="3">
        <f>IF((AC114+'Monthly Reserve Generation'!AD114-'Stoping Schedule'!AD114)&gt;1,(AC114+'Monthly Reserve Generation'!AD114-'Stoping Schedule'!AD114),0)</f>
        <v>0</v>
      </c>
      <c r="AE114" s="3">
        <f>IF((AD114+'Monthly Reserve Generation'!AE114-'Stoping Schedule'!AE114)&gt;1,(AD114+'Monthly Reserve Generation'!AE114-'Stoping Schedule'!AE114),0)</f>
        <v>0</v>
      </c>
      <c r="AF114" s="3">
        <f>IF((AE114+'Monthly Reserve Generation'!AF114-'Stoping Schedule'!AF114)&gt;1,(AE114+'Monthly Reserve Generation'!AF114-'Stoping Schedule'!AF114),0)</f>
        <v>0</v>
      </c>
      <c r="AG114" s="3">
        <f>IF((AF114+'Monthly Reserve Generation'!AG114-'Stoping Schedule'!AG114)&gt;1,(AF114+'Monthly Reserve Generation'!AG114-'Stoping Schedule'!AG114),0)</f>
        <v>0</v>
      </c>
      <c r="AH114" s="3">
        <f>IF((AG114+'Monthly Reserve Generation'!AH114-'Stoping Schedule'!AH114)&gt;1,(AG114+'Monthly Reserve Generation'!AH114-'Stoping Schedule'!AH114),0)</f>
        <v>0</v>
      </c>
      <c r="AI114" s="3">
        <f>IF((AH114+'Monthly Reserve Generation'!AI114-'Stoping Schedule'!AI114)&gt;1,(AH114+'Monthly Reserve Generation'!AI114-'Stoping Schedule'!AI114),0)</f>
        <v>0</v>
      </c>
      <c r="AJ114" s="3">
        <f>IF((AI114+'Monthly Reserve Generation'!AJ114-'Stoping Schedule'!AJ114)&gt;1,(AI114+'Monthly Reserve Generation'!AJ114-'Stoping Schedule'!AJ114),0)</f>
        <v>0</v>
      </c>
      <c r="AK114" s="3">
        <f>IF((AJ114+'Monthly Reserve Generation'!AK114-'Stoping Schedule'!AK114)&gt;1,(AJ114+'Monthly Reserve Generation'!AK114-'Stoping Schedule'!AK114),0)</f>
        <v>0</v>
      </c>
      <c r="AL114" s="3">
        <f>IF((AK114+'Monthly Reserve Generation'!AL114-'Stoping Schedule'!AL114)&gt;1,(AK114+'Monthly Reserve Generation'!AL114-'Stoping Schedule'!AL114),0)</f>
        <v>0</v>
      </c>
      <c r="AM114" s="3">
        <f>IF((AL114+'Monthly Reserve Generation'!AM114-'Stoping Schedule'!AM114)&gt;1,(AL114+'Monthly Reserve Generation'!AM114-'Stoping Schedule'!AM114),0)</f>
        <v>0</v>
      </c>
      <c r="AN114" s="3">
        <f>IF((AM114+'Monthly Reserve Generation'!AN114-'Stoping Schedule'!AN114)&gt;1,(AM114+'Monthly Reserve Generation'!AN114-'Stoping Schedule'!AN114),0)</f>
        <v>0</v>
      </c>
      <c r="AO114" s="3">
        <f>IF((AN114+'Monthly Reserve Generation'!AO114-'Stoping Schedule'!AO114)&gt;1,(AN114+'Monthly Reserve Generation'!AO114-'Stoping Schedule'!AO114),0)</f>
        <v>0</v>
      </c>
      <c r="AP114" s="3">
        <f>IF((AO114+'Monthly Reserve Generation'!AP114-'Stoping Schedule'!AP114)&gt;1,(AO114+'Monthly Reserve Generation'!AP114-'Stoping Schedule'!AP114),0)</f>
        <v>0</v>
      </c>
      <c r="AQ114" s="3">
        <f>IF((AP114+'Monthly Reserve Generation'!AQ114-'Stoping Schedule'!AQ114)&gt;1,(AP114+'Monthly Reserve Generation'!AQ114-'Stoping Schedule'!AQ114),0)</f>
        <v>0</v>
      </c>
      <c r="AR114" s="3">
        <f>IF((AQ114+'Monthly Reserve Generation'!AR114-'Stoping Schedule'!AR114)&gt;1,(AQ114+'Monthly Reserve Generation'!AR114-'Stoping Schedule'!AR114),0)</f>
        <v>0</v>
      </c>
      <c r="AS114" s="3">
        <f>IF((AR114+'Monthly Reserve Generation'!AS114-'Stoping Schedule'!AS114)&gt;1,(AR114+'Monthly Reserve Generation'!AS114-'Stoping Schedule'!AS114),0)</f>
        <v>0</v>
      </c>
      <c r="AT114" s="3">
        <f>IF((AS114+'Monthly Reserve Generation'!AT114-'Stoping Schedule'!AT114)&gt;1,(AS114+'Monthly Reserve Generation'!AT114-'Stoping Schedule'!AT114),0)</f>
        <v>0</v>
      </c>
      <c r="AU114" s="3">
        <f>IF((AT114+'Monthly Reserve Generation'!AU114-'Stoping Schedule'!AU114)&gt;1,(AT114+'Monthly Reserve Generation'!AU114-'Stoping Schedule'!AU114),0)</f>
        <v>0</v>
      </c>
      <c r="AV114" s="3">
        <f>IF((AU114+'Monthly Reserve Generation'!AV114-'Stoping Schedule'!AV114)&gt;1,(AU114+'Monthly Reserve Generation'!AV114-'Stoping Schedule'!AV114),0)</f>
        <v>0</v>
      </c>
      <c r="AW114" s="3">
        <f>IF((AV114+'Monthly Reserve Generation'!AW114-'Stoping Schedule'!AW114)&gt;1,(AV114+'Monthly Reserve Generation'!AW114-'Stoping Schedule'!AW114),0)</f>
        <v>0</v>
      </c>
      <c r="AX114" s="3">
        <f>IF((AW114+'Monthly Reserve Generation'!AX114-'Stoping Schedule'!AX114)&gt;1,(AW114+'Monthly Reserve Generation'!AX114-'Stoping Schedule'!AX114),0)</f>
        <v>0</v>
      </c>
      <c r="AY114" s="3">
        <f>IF((AX114+'Monthly Reserve Generation'!AY114-'Stoping Schedule'!AY114)&gt;1,(AX114+'Monthly Reserve Generation'!AY114-'Stoping Schedule'!AY114),0)</f>
        <v>0</v>
      </c>
      <c r="AZ114" s="3">
        <f>IF((AY114+'Monthly Reserve Generation'!AZ114-'Stoping Schedule'!AZ114)&gt;1,(AY114+'Monthly Reserve Generation'!AZ114-'Stoping Schedule'!AZ114),0)</f>
        <v>0</v>
      </c>
      <c r="BA114" s="3">
        <f>IF((AZ114+'Monthly Reserve Generation'!BA114-'Stoping Schedule'!BA114)&gt;1,(AZ114+'Monthly Reserve Generation'!BA114-'Stoping Schedule'!BA114),0)</f>
        <v>0</v>
      </c>
      <c r="BB114" s="3">
        <f>IF((BA114+'Monthly Reserve Generation'!BB114-'Stoping Schedule'!BB114)&gt;1,(BA114+'Monthly Reserve Generation'!BB114-'Stoping Schedule'!BB114),0)</f>
        <v>0</v>
      </c>
      <c r="BC114" s="3">
        <f>IF((BB114+'Monthly Reserve Generation'!BC114-'Stoping Schedule'!BC114)&gt;1,(BB114+'Monthly Reserve Generation'!BC114-'Stoping Schedule'!BC114),0)</f>
        <v>0</v>
      </c>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row>
    <row r="115" spans="1:123" hidden="1" outlineLevel="1" x14ac:dyDescent="0.3">
      <c r="A115" t="s">
        <v>203</v>
      </c>
      <c r="B115" t="s">
        <v>210</v>
      </c>
      <c r="C115" t="s">
        <v>4</v>
      </c>
      <c r="D115" s="3">
        <f>+IFERROR(('Monthly Reserve Generation'!D114*'Monthly Reserve Generation'!D115-'Stoping Schedule'!D114*'Stoping Schedule'!D115)/D114,0)</f>
        <v>0</v>
      </c>
      <c r="E115" s="3">
        <f>+IFERROR((D114*D115+'Monthly Reserve Generation'!E114*'Monthly Reserve Generation'!E115-'Stoping Schedule'!E114*'Stoping Schedule'!E115)/E114,0)</f>
        <v>0</v>
      </c>
      <c r="F115" s="3">
        <f>+IFERROR((E114*E115+'Monthly Reserve Generation'!F114*'Monthly Reserve Generation'!F115-'Stoping Schedule'!F114*'Stoping Schedule'!F115)/F114,0)</f>
        <v>0</v>
      </c>
      <c r="G115" s="3">
        <f>+IFERROR((F114*F115+'Monthly Reserve Generation'!G114*'Monthly Reserve Generation'!G115-'Stoping Schedule'!G114*'Stoping Schedule'!G115)/G114,0)</f>
        <v>0</v>
      </c>
      <c r="H115" s="3">
        <f>+IFERROR((G114*G115+'Monthly Reserve Generation'!H114*'Monthly Reserve Generation'!H115-'Stoping Schedule'!H114*'Stoping Schedule'!H115)/H114,0)</f>
        <v>0</v>
      </c>
      <c r="I115" s="3">
        <f>+IFERROR((H114*H115+'Monthly Reserve Generation'!I114*'Monthly Reserve Generation'!I115-'Stoping Schedule'!I114*'Stoping Schedule'!I115)/I114,0)</f>
        <v>0</v>
      </c>
      <c r="J115" s="3">
        <f>+IFERROR((I114*I115+'Monthly Reserve Generation'!J114*'Monthly Reserve Generation'!J115-'Stoping Schedule'!J114*'Stoping Schedule'!J115)/J114,0)</f>
        <v>0</v>
      </c>
      <c r="K115" s="3">
        <f>+IFERROR((J114*J115+'Monthly Reserve Generation'!K114*'Monthly Reserve Generation'!K115-'Stoping Schedule'!K114*'Stoping Schedule'!K115)/K114,0)</f>
        <v>0</v>
      </c>
      <c r="L115" s="3">
        <f>+IFERROR((K114*K115+'Monthly Reserve Generation'!L114*'Monthly Reserve Generation'!L115-'Stoping Schedule'!L114*'Stoping Schedule'!L115)/L114,0)</f>
        <v>0</v>
      </c>
      <c r="M115" s="3">
        <f>+IFERROR((L114*L115+'Monthly Reserve Generation'!M114*'Monthly Reserve Generation'!M115-'Stoping Schedule'!M114*'Stoping Schedule'!M115)/M114,0)</f>
        <v>0</v>
      </c>
      <c r="N115" s="3">
        <f>+IFERROR((M114*M115+'Monthly Reserve Generation'!N114*'Monthly Reserve Generation'!N115-'Stoping Schedule'!N114*'Stoping Schedule'!N115)/N114,0)</f>
        <v>0</v>
      </c>
      <c r="O115" s="3">
        <f>+IFERROR((N114*N115+'Monthly Reserve Generation'!O114*'Monthly Reserve Generation'!O115-'Stoping Schedule'!O114*'Stoping Schedule'!O115)/O114,0)</f>
        <v>0</v>
      </c>
      <c r="P115" s="3">
        <f>+IFERROR((O114*O115+'Monthly Reserve Generation'!P114*'Monthly Reserve Generation'!P115-'Stoping Schedule'!P114*'Stoping Schedule'!P115)/P114,0)</f>
        <v>0</v>
      </c>
      <c r="Q115" s="3">
        <f>+IFERROR((P114*P115+'Monthly Reserve Generation'!Q114*'Monthly Reserve Generation'!Q115-'Stoping Schedule'!Q114*'Stoping Schedule'!Q115)/Q114,0)</f>
        <v>0</v>
      </c>
      <c r="R115" s="3">
        <f>+IFERROR((Q114*Q115+'Monthly Reserve Generation'!R114*'Monthly Reserve Generation'!R115-'Stoping Schedule'!R114*'Stoping Schedule'!R115)/R114,0)</f>
        <v>0</v>
      </c>
      <c r="S115" s="3">
        <f>+IFERROR((R114*R115+'Monthly Reserve Generation'!S114*'Monthly Reserve Generation'!S115-'Stoping Schedule'!S114*'Stoping Schedule'!S115)/S114,0)</f>
        <v>0</v>
      </c>
      <c r="T115" s="3">
        <f>+IFERROR((S114*S115+'Monthly Reserve Generation'!T114*'Monthly Reserve Generation'!T115-'Stoping Schedule'!T114*'Stoping Schedule'!T115)/T114,0)</f>
        <v>0</v>
      </c>
      <c r="U115" s="3">
        <f>+IFERROR((T114*T115+'Monthly Reserve Generation'!U114*'Monthly Reserve Generation'!U115-'Stoping Schedule'!U114*'Stoping Schedule'!U115)/U114,0)</f>
        <v>0</v>
      </c>
      <c r="V115" s="3">
        <f>+IFERROR((U114*U115+'Monthly Reserve Generation'!V114*'Monthly Reserve Generation'!V115-'Stoping Schedule'!V114*'Stoping Schedule'!V115)/V114,0)</f>
        <v>0</v>
      </c>
      <c r="W115" s="3">
        <f>+IFERROR((V114*V115+'Monthly Reserve Generation'!W114*'Monthly Reserve Generation'!W115-'Stoping Schedule'!W114*'Stoping Schedule'!W115)/W114,0)</f>
        <v>0</v>
      </c>
      <c r="X115" s="3">
        <f>+IFERROR((W114*W115+'Monthly Reserve Generation'!X114*'Monthly Reserve Generation'!X115-'Stoping Schedule'!X114*'Stoping Schedule'!X115)/X114,0)</f>
        <v>0</v>
      </c>
      <c r="Y115" s="3">
        <f>+IFERROR((X114*X115+'Monthly Reserve Generation'!Y114*'Monthly Reserve Generation'!Y115-'Stoping Schedule'!Y114*'Stoping Schedule'!Y115)/Y114,0)</f>
        <v>0</v>
      </c>
      <c r="Z115" s="3">
        <f>+IFERROR((Y114*Y115+'Monthly Reserve Generation'!Z114*'Monthly Reserve Generation'!Z115-'Stoping Schedule'!Z114*'Stoping Schedule'!Z115)/Z114,0)</f>
        <v>0</v>
      </c>
      <c r="AA115" s="3">
        <f>+IFERROR((Z114*Z115+'Monthly Reserve Generation'!AA114*'Monthly Reserve Generation'!AA115-'Stoping Schedule'!AA114*'Stoping Schedule'!AA115)/AA114,0)</f>
        <v>0</v>
      </c>
      <c r="AB115" s="3">
        <f>+IFERROR((AA114*AA115+'Monthly Reserve Generation'!AB114*'Monthly Reserve Generation'!AB115-'Stoping Schedule'!AB114*'Stoping Schedule'!AB115)/AB114,0)</f>
        <v>0</v>
      </c>
      <c r="AC115" s="3">
        <f>+IFERROR((AB114*AB115+'Monthly Reserve Generation'!AC114*'Monthly Reserve Generation'!AC115-'Stoping Schedule'!AC114*'Stoping Schedule'!AC115)/AC114,0)</f>
        <v>0</v>
      </c>
      <c r="AD115" s="3">
        <f>+IFERROR((AC114*AC115+'Monthly Reserve Generation'!AD114*'Monthly Reserve Generation'!AD115-'Stoping Schedule'!AD114*'Stoping Schedule'!AD115)/AD114,0)</f>
        <v>0</v>
      </c>
      <c r="AE115" s="3">
        <f>+IFERROR((AD114*AD115+'Monthly Reserve Generation'!AE114*'Monthly Reserve Generation'!AE115-'Stoping Schedule'!AE114*'Stoping Schedule'!AE115)/AE114,0)</f>
        <v>0</v>
      </c>
      <c r="AF115" s="3">
        <f>+IFERROR((AE114*AE115+'Monthly Reserve Generation'!AF114*'Monthly Reserve Generation'!AF115-'Stoping Schedule'!AF114*'Stoping Schedule'!AF115)/AF114,0)</f>
        <v>0</v>
      </c>
      <c r="AG115" s="3">
        <f>+IFERROR((AF114*AF115+'Monthly Reserve Generation'!AG114*'Monthly Reserve Generation'!AG115-'Stoping Schedule'!AG114*'Stoping Schedule'!AG115)/AG114,0)</f>
        <v>0</v>
      </c>
      <c r="AH115" s="3">
        <f>+IFERROR((AG114*AG115+'Monthly Reserve Generation'!AH114*'Monthly Reserve Generation'!AH115-'Stoping Schedule'!AH114*'Stoping Schedule'!AH115)/AH114,0)</f>
        <v>0</v>
      </c>
      <c r="AI115" s="3">
        <f>+IFERROR((AH114*AH115+'Monthly Reserve Generation'!AI114*'Monthly Reserve Generation'!AI115-'Stoping Schedule'!AI114*'Stoping Schedule'!AI115)/AI114,0)</f>
        <v>0</v>
      </c>
      <c r="AJ115" s="3">
        <f>+IFERROR((AI114*AI115+'Monthly Reserve Generation'!AJ114*'Monthly Reserve Generation'!AJ115-'Stoping Schedule'!AJ114*'Stoping Schedule'!AJ115)/AJ114,0)</f>
        <v>0</v>
      </c>
      <c r="AK115" s="3">
        <f>+IFERROR((AJ114*AJ115+'Monthly Reserve Generation'!AK114*'Monthly Reserve Generation'!AK115-'Stoping Schedule'!AK114*'Stoping Schedule'!AK115)/AK114,0)</f>
        <v>0</v>
      </c>
      <c r="AL115" s="3">
        <f>+IFERROR((AK114*AK115+'Monthly Reserve Generation'!AL114*'Monthly Reserve Generation'!AL115-'Stoping Schedule'!AL114*'Stoping Schedule'!AL115)/AL114,0)</f>
        <v>0</v>
      </c>
      <c r="AM115" s="3">
        <f>+IFERROR((AL114*AL115+'Monthly Reserve Generation'!AM114*'Monthly Reserve Generation'!AM115-'Stoping Schedule'!AM114*'Stoping Schedule'!AM115)/AM114,0)</f>
        <v>0</v>
      </c>
      <c r="AN115" s="3">
        <f>+IFERROR((AM114*AM115+'Monthly Reserve Generation'!AN114*'Monthly Reserve Generation'!AN115-'Stoping Schedule'!AN114*'Stoping Schedule'!AN115)/AN114,0)</f>
        <v>0</v>
      </c>
      <c r="AO115" s="3">
        <f>+IFERROR((AN114*AN115+'Monthly Reserve Generation'!AO114*'Monthly Reserve Generation'!AO115-'Stoping Schedule'!AO114*'Stoping Schedule'!AO115)/AO114,0)</f>
        <v>0</v>
      </c>
      <c r="AP115" s="3">
        <f>+IFERROR((AO114*AO115+'Monthly Reserve Generation'!AP114*'Monthly Reserve Generation'!AP115-'Stoping Schedule'!AP114*'Stoping Schedule'!AP115)/AP114,0)</f>
        <v>0</v>
      </c>
      <c r="AQ115" s="3">
        <f>+IFERROR((AP114*AP115+'Monthly Reserve Generation'!AQ114*'Monthly Reserve Generation'!AQ115-'Stoping Schedule'!AQ114*'Stoping Schedule'!AQ115)/AQ114,0)</f>
        <v>0</v>
      </c>
      <c r="AR115" s="3">
        <f>+IFERROR((AQ114*AQ115+'Monthly Reserve Generation'!AR114*'Monthly Reserve Generation'!AR115-'Stoping Schedule'!AR114*'Stoping Schedule'!AR115)/AR114,0)</f>
        <v>0</v>
      </c>
      <c r="AS115" s="3">
        <f>+IFERROR((AR114*AR115+'Monthly Reserve Generation'!AS114*'Monthly Reserve Generation'!AS115-'Stoping Schedule'!AS114*'Stoping Schedule'!AS115)/AS114,0)</f>
        <v>0</v>
      </c>
      <c r="AT115" s="3">
        <f>+IFERROR((AS114*AS115+'Monthly Reserve Generation'!AT114*'Monthly Reserve Generation'!AT115-'Stoping Schedule'!AT114*'Stoping Schedule'!AT115)/AT114,0)</f>
        <v>0</v>
      </c>
      <c r="AU115" s="3">
        <f>+IFERROR((AT114*AT115+'Monthly Reserve Generation'!AU114*'Monthly Reserve Generation'!AU115-'Stoping Schedule'!AU114*'Stoping Schedule'!AU115)/AU114,0)</f>
        <v>0</v>
      </c>
      <c r="AV115" s="3">
        <f>+IFERROR((AU114*AU115+'Monthly Reserve Generation'!AV114*'Monthly Reserve Generation'!AV115-'Stoping Schedule'!AV114*'Stoping Schedule'!AV115)/AV114,0)</f>
        <v>0</v>
      </c>
      <c r="AW115" s="3">
        <f>+IFERROR((AV114*AV115+'Monthly Reserve Generation'!AW114*'Monthly Reserve Generation'!AW115-'Stoping Schedule'!AW114*'Stoping Schedule'!AW115)/AW114,0)</f>
        <v>0</v>
      </c>
      <c r="AX115" s="3">
        <f>+IFERROR((AW114*AW115+'Monthly Reserve Generation'!AX114*'Monthly Reserve Generation'!AX115-'Stoping Schedule'!AX114*'Stoping Schedule'!AX115)/AX114,0)</f>
        <v>0</v>
      </c>
      <c r="AY115" s="3">
        <f>+IFERROR((AX114*AX115+'Monthly Reserve Generation'!AY114*'Monthly Reserve Generation'!AY115-'Stoping Schedule'!AY114*'Stoping Schedule'!AY115)/AY114,0)</f>
        <v>0</v>
      </c>
      <c r="AZ115" s="3">
        <f>+IFERROR((AY114*AY115+'Monthly Reserve Generation'!AZ114*'Monthly Reserve Generation'!AZ115-'Stoping Schedule'!AZ114*'Stoping Schedule'!AZ115)/AZ114,0)</f>
        <v>0</v>
      </c>
      <c r="BA115" s="3">
        <f>+IFERROR((AZ114*AZ115+'Monthly Reserve Generation'!BA114*'Monthly Reserve Generation'!BA115-'Stoping Schedule'!BA114*'Stoping Schedule'!BA115)/BA114,0)</f>
        <v>0</v>
      </c>
      <c r="BB115" s="3">
        <f>+IFERROR((BA114*BA115+'Monthly Reserve Generation'!BB114*'Monthly Reserve Generation'!BB115-'Stoping Schedule'!BB114*'Stoping Schedule'!BB115)/BB114,0)</f>
        <v>0</v>
      </c>
      <c r="BC115" s="3">
        <f>+IFERROR((BB114*BB115+'Monthly Reserve Generation'!BC114*'Monthly Reserve Generation'!BC115-'Stoping Schedule'!BC114*'Stoping Schedule'!BC115)/BC114,0)</f>
        <v>0</v>
      </c>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row>
    <row r="116" spans="1:123" hidden="1" outlineLevel="1" x14ac:dyDescent="0.3">
      <c r="A116" t="s">
        <v>203</v>
      </c>
      <c r="B116" t="s">
        <v>280</v>
      </c>
      <c r="C116" t="s">
        <v>3</v>
      </c>
      <c r="D116" s="3">
        <f>+'Monthly Reserve Generation'!D116-'Stoping Schedule'!D116</f>
        <v>0</v>
      </c>
      <c r="E116" s="3">
        <f>IF((D116+'Monthly Reserve Generation'!E116-'Stoping Schedule'!E116)&gt;1,(D116+'Monthly Reserve Generation'!E116-'Stoping Schedule'!E116),0)</f>
        <v>0</v>
      </c>
      <c r="F116" s="3">
        <f>IF((E116+'Monthly Reserve Generation'!F116-'Stoping Schedule'!F116)&gt;1,(E116+'Monthly Reserve Generation'!F116-'Stoping Schedule'!F116),0)</f>
        <v>0</v>
      </c>
      <c r="G116" s="3">
        <f>IF((F116+'Monthly Reserve Generation'!G116-'Stoping Schedule'!G116)&gt;1,(F116+'Monthly Reserve Generation'!G116-'Stoping Schedule'!G116),0)</f>
        <v>0</v>
      </c>
      <c r="H116" s="3">
        <f>IF((G116+'Monthly Reserve Generation'!H116-'Stoping Schedule'!H116)&gt;1,(G116+'Monthly Reserve Generation'!H116-'Stoping Schedule'!H116),0)</f>
        <v>0</v>
      </c>
      <c r="I116" s="3">
        <f>IF((H116+'Monthly Reserve Generation'!I116-'Stoping Schedule'!I116)&gt;1,(H116+'Monthly Reserve Generation'!I116-'Stoping Schedule'!I116),0)</f>
        <v>0</v>
      </c>
      <c r="J116" s="3">
        <f>IF((I116+'Monthly Reserve Generation'!J116-'Stoping Schedule'!J116)&gt;1,(I116+'Monthly Reserve Generation'!J116-'Stoping Schedule'!J116),0)</f>
        <v>0</v>
      </c>
      <c r="K116" s="3">
        <f>IF((J116+'Monthly Reserve Generation'!K116-'Stoping Schedule'!K116)&gt;1,(J116+'Monthly Reserve Generation'!K116-'Stoping Schedule'!K116),0)</f>
        <v>0</v>
      </c>
      <c r="L116" s="3">
        <f>IF((K116+'Monthly Reserve Generation'!L116-'Stoping Schedule'!L116)&gt;1,(K116+'Monthly Reserve Generation'!L116-'Stoping Schedule'!L116),0)</f>
        <v>0</v>
      </c>
      <c r="M116" s="3">
        <f>IF((L116+'Monthly Reserve Generation'!M116-'Stoping Schedule'!M116)&gt;1,(L116+'Monthly Reserve Generation'!M116-'Stoping Schedule'!M116),0)</f>
        <v>9196</v>
      </c>
      <c r="N116" s="3">
        <f>IF((M116+'Monthly Reserve Generation'!N116-'Stoping Schedule'!N116)&gt;1,(M116+'Monthly Reserve Generation'!N116-'Stoping Schedule'!N116),0)</f>
        <v>7323</v>
      </c>
      <c r="O116" s="3">
        <f>IF((N116+'Monthly Reserve Generation'!O116-'Stoping Schedule'!O116)&gt;1,(N116+'Monthly Reserve Generation'!O116-'Stoping Schedule'!O116),0)</f>
        <v>5376</v>
      </c>
      <c r="P116" s="3">
        <f>IF((O116+'Monthly Reserve Generation'!P116-'Stoping Schedule'!P116)&gt;1,(O116+'Monthly Reserve Generation'!P116-'Stoping Schedule'!P116),0)</f>
        <v>3503</v>
      </c>
      <c r="Q116" s="3">
        <f>IF((P116+'Monthly Reserve Generation'!Q116-'Stoping Schedule'!Q116)&gt;1,(P116+'Monthly Reserve Generation'!Q116-'Stoping Schedule'!Q116),0)</f>
        <v>1481</v>
      </c>
      <c r="R116" s="3">
        <f>IF((Q116+'Monthly Reserve Generation'!R116-'Stoping Schedule'!R116)&gt;1,(Q116+'Monthly Reserve Generation'!R116-'Stoping Schedule'!R116),0)</f>
        <v>0</v>
      </c>
      <c r="S116" s="3">
        <f>IF((R116+'Monthly Reserve Generation'!S116-'Stoping Schedule'!S116)&gt;1,(R116+'Monthly Reserve Generation'!S116-'Stoping Schedule'!S116),0)</f>
        <v>0</v>
      </c>
      <c r="T116" s="3">
        <f>IF((S116+'Monthly Reserve Generation'!T116-'Stoping Schedule'!T116)&gt;1,(S116+'Monthly Reserve Generation'!T116-'Stoping Schedule'!T116),0)</f>
        <v>0</v>
      </c>
      <c r="U116" s="3">
        <f>IF((T116+'Monthly Reserve Generation'!U116-'Stoping Schedule'!U116)&gt;1,(T116+'Monthly Reserve Generation'!U116-'Stoping Schedule'!U116),0)</f>
        <v>0</v>
      </c>
      <c r="V116" s="3">
        <f>IF((U116+'Monthly Reserve Generation'!V116-'Stoping Schedule'!V116)&gt;1,(U116+'Monthly Reserve Generation'!V116-'Stoping Schedule'!V116),0)</f>
        <v>0</v>
      </c>
      <c r="W116" s="3">
        <f>IF((V116+'Monthly Reserve Generation'!W116-'Stoping Schedule'!W116)&gt;1,(V116+'Monthly Reserve Generation'!W116-'Stoping Schedule'!W116),0)</f>
        <v>0</v>
      </c>
      <c r="X116" s="3">
        <f>IF((W116+'Monthly Reserve Generation'!X116-'Stoping Schedule'!X116)&gt;1,(W116+'Monthly Reserve Generation'!X116-'Stoping Schedule'!X116),0)</f>
        <v>0</v>
      </c>
      <c r="Y116" s="3">
        <f>IF((X116+'Monthly Reserve Generation'!Y116-'Stoping Schedule'!Y116)&gt;1,(X116+'Monthly Reserve Generation'!Y116-'Stoping Schedule'!Y116),0)</f>
        <v>0</v>
      </c>
      <c r="Z116" s="3">
        <f>IF((Y116+'Monthly Reserve Generation'!Z116-'Stoping Schedule'!Z116)&gt;1,(Y116+'Monthly Reserve Generation'!Z116-'Stoping Schedule'!Z116),0)</f>
        <v>0</v>
      </c>
      <c r="AA116" s="3">
        <f>IF((Z116+'Monthly Reserve Generation'!AA116-'Stoping Schedule'!AA116)&gt;1,(Z116+'Monthly Reserve Generation'!AA116-'Stoping Schedule'!AA116),0)</f>
        <v>0</v>
      </c>
      <c r="AB116" s="3">
        <f>IF((AA116+'Monthly Reserve Generation'!AB116-'Stoping Schedule'!AB116)&gt;1,(AA116+'Monthly Reserve Generation'!AB116-'Stoping Schedule'!AB116),0)</f>
        <v>0</v>
      </c>
      <c r="AC116" s="3">
        <f>IF((AB116+'Monthly Reserve Generation'!AC116-'Stoping Schedule'!AC116)&gt;1,(AB116+'Monthly Reserve Generation'!AC116-'Stoping Schedule'!AC116),0)</f>
        <v>0</v>
      </c>
      <c r="AD116" s="3">
        <f>IF((AC116+'Monthly Reserve Generation'!AD116-'Stoping Schedule'!AD116)&gt;1,(AC116+'Monthly Reserve Generation'!AD116-'Stoping Schedule'!AD116),0)</f>
        <v>0</v>
      </c>
      <c r="AE116" s="3">
        <f>IF((AD116+'Monthly Reserve Generation'!AE116-'Stoping Schedule'!AE116)&gt;1,(AD116+'Monthly Reserve Generation'!AE116-'Stoping Schedule'!AE116),0)</f>
        <v>0</v>
      </c>
      <c r="AF116" s="3">
        <f>IF((AE116+'Monthly Reserve Generation'!AF116-'Stoping Schedule'!AF116)&gt;1,(AE116+'Monthly Reserve Generation'!AF116-'Stoping Schedule'!AF116),0)</f>
        <v>0</v>
      </c>
      <c r="AG116" s="3">
        <f>IF((AF116+'Monthly Reserve Generation'!AG116-'Stoping Schedule'!AG116)&gt;1,(AF116+'Monthly Reserve Generation'!AG116-'Stoping Schedule'!AG116),0)</f>
        <v>0</v>
      </c>
      <c r="AH116" s="3">
        <f>IF((AG116+'Monthly Reserve Generation'!AH116-'Stoping Schedule'!AH116)&gt;1,(AG116+'Monthly Reserve Generation'!AH116-'Stoping Schedule'!AH116),0)</f>
        <v>0</v>
      </c>
      <c r="AI116" s="3">
        <f>IF((AH116+'Monthly Reserve Generation'!AI116-'Stoping Schedule'!AI116)&gt;1,(AH116+'Monthly Reserve Generation'!AI116-'Stoping Schedule'!AI116),0)</f>
        <v>0</v>
      </c>
      <c r="AJ116" s="3">
        <f>IF((AI116+'Monthly Reserve Generation'!AJ116-'Stoping Schedule'!AJ116)&gt;1,(AI116+'Monthly Reserve Generation'!AJ116-'Stoping Schedule'!AJ116),0)</f>
        <v>0</v>
      </c>
      <c r="AK116" s="3">
        <f>IF((AJ116+'Monthly Reserve Generation'!AK116-'Stoping Schedule'!AK116)&gt;1,(AJ116+'Monthly Reserve Generation'!AK116-'Stoping Schedule'!AK116),0)</f>
        <v>0</v>
      </c>
      <c r="AL116" s="3">
        <f>IF((AK116+'Monthly Reserve Generation'!AL116-'Stoping Schedule'!AL116)&gt;1,(AK116+'Monthly Reserve Generation'!AL116-'Stoping Schedule'!AL116),0)</f>
        <v>0</v>
      </c>
      <c r="AM116" s="3">
        <f>IF((AL116+'Monthly Reserve Generation'!AM116-'Stoping Schedule'!AM116)&gt;1,(AL116+'Monthly Reserve Generation'!AM116-'Stoping Schedule'!AM116),0)</f>
        <v>0</v>
      </c>
      <c r="AN116" s="3">
        <f>IF((AM116+'Monthly Reserve Generation'!AN116-'Stoping Schedule'!AN116)&gt;1,(AM116+'Monthly Reserve Generation'!AN116-'Stoping Schedule'!AN116),0)</f>
        <v>0</v>
      </c>
      <c r="AO116" s="3">
        <f>IF((AN116+'Monthly Reserve Generation'!AO116-'Stoping Schedule'!AO116)&gt;1,(AN116+'Monthly Reserve Generation'!AO116-'Stoping Schedule'!AO116),0)</f>
        <v>0</v>
      </c>
      <c r="AP116" s="3">
        <f>IF((AO116+'Monthly Reserve Generation'!AP116-'Stoping Schedule'!AP116)&gt;1,(AO116+'Monthly Reserve Generation'!AP116-'Stoping Schedule'!AP116),0)</f>
        <v>0</v>
      </c>
      <c r="AQ116" s="3">
        <f>IF((AP116+'Monthly Reserve Generation'!AQ116-'Stoping Schedule'!AQ116)&gt;1,(AP116+'Monthly Reserve Generation'!AQ116-'Stoping Schedule'!AQ116),0)</f>
        <v>0</v>
      </c>
      <c r="AR116" s="3">
        <f>IF((AQ116+'Monthly Reserve Generation'!AR116-'Stoping Schedule'!AR116)&gt;1,(AQ116+'Monthly Reserve Generation'!AR116-'Stoping Schedule'!AR116),0)</f>
        <v>0</v>
      </c>
      <c r="AS116" s="3">
        <f>IF((AR116+'Monthly Reserve Generation'!AS116-'Stoping Schedule'!AS116)&gt;1,(AR116+'Monthly Reserve Generation'!AS116-'Stoping Schedule'!AS116),0)</f>
        <v>0</v>
      </c>
      <c r="AT116" s="3">
        <f>IF((AS116+'Monthly Reserve Generation'!AT116-'Stoping Schedule'!AT116)&gt;1,(AS116+'Monthly Reserve Generation'!AT116-'Stoping Schedule'!AT116),0)</f>
        <v>0</v>
      </c>
      <c r="AU116" s="3">
        <f>IF((AT116+'Monthly Reserve Generation'!AU116-'Stoping Schedule'!AU116)&gt;1,(AT116+'Monthly Reserve Generation'!AU116-'Stoping Schedule'!AU116),0)</f>
        <v>0</v>
      </c>
      <c r="AV116" s="3">
        <f>IF((AU116+'Monthly Reserve Generation'!AV116-'Stoping Schedule'!AV116)&gt;1,(AU116+'Monthly Reserve Generation'!AV116-'Stoping Schedule'!AV116),0)</f>
        <v>0</v>
      </c>
      <c r="AW116" s="3">
        <f>IF((AV116+'Monthly Reserve Generation'!AW116-'Stoping Schedule'!AW116)&gt;1,(AV116+'Monthly Reserve Generation'!AW116-'Stoping Schedule'!AW116),0)</f>
        <v>0</v>
      </c>
      <c r="AX116" s="3">
        <f>IF((AW116+'Monthly Reserve Generation'!AX116-'Stoping Schedule'!AX116)&gt;1,(AW116+'Monthly Reserve Generation'!AX116-'Stoping Schedule'!AX116),0)</f>
        <v>0</v>
      </c>
      <c r="AY116" s="3">
        <f>IF((AX116+'Monthly Reserve Generation'!AY116-'Stoping Schedule'!AY116)&gt;1,(AX116+'Monthly Reserve Generation'!AY116-'Stoping Schedule'!AY116),0)</f>
        <v>0</v>
      </c>
      <c r="AZ116" s="3">
        <f>IF((AY116+'Monthly Reserve Generation'!AZ116-'Stoping Schedule'!AZ116)&gt;1,(AY116+'Monthly Reserve Generation'!AZ116-'Stoping Schedule'!AZ116),0)</f>
        <v>0</v>
      </c>
      <c r="BA116" s="3">
        <f>IF((AZ116+'Monthly Reserve Generation'!BA116-'Stoping Schedule'!BA116)&gt;1,(AZ116+'Monthly Reserve Generation'!BA116-'Stoping Schedule'!BA116),0)</f>
        <v>0</v>
      </c>
      <c r="BB116" s="3">
        <f>IF((BA116+'Monthly Reserve Generation'!BB116-'Stoping Schedule'!BB116)&gt;1,(BA116+'Monthly Reserve Generation'!BB116-'Stoping Schedule'!BB116),0)</f>
        <v>0</v>
      </c>
      <c r="BC116" s="3">
        <f>IF((BB116+'Monthly Reserve Generation'!BC116-'Stoping Schedule'!BC116)&gt;1,(BB116+'Monthly Reserve Generation'!BC116-'Stoping Schedule'!BC116),0)</f>
        <v>0</v>
      </c>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row>
    <row r="117" spans="1:123" hidden="1" outlineLevel="1" x14ac:dyDescent="0.3">
      <c r="A117" t="s">
        <v>203</v>
      </c>
      <c r="B117" t="s">
        <v>280</v>
      </c>
      <c r="C117" t="s">
        <v>4</v>
      </c>
      <c r="D117" s="3">
        <f>+IFERROR(('Monthly Reserve Generation'!D116*'Monthly Reserve Generation'!D117-'Stoping Schedule'!D116*'Stoping Schedule'!D117)/D116,0)</f>
        <v>0</v>
      </c>
      <c r="E117" s="3">
        <f>+IFERROR((D116*D117+'Monthly Reserve Generation'!E116*'Monthly Reserve Generation'!E117-'Stoping Schedule'!E116*'Stoping Schedule'!E117)/E116,0)</f>
        <v>0</v>
      </c>
      <c r="F117" s="3">
        <f>+IFERROR((E116*E117+'Monthly Reserve Generation'!F116*'Monthly Reserve Generation'!F117-'Stoping Schedule'!F116*'Stoping Schedule'!F117)/F116,0)</f>
        <v>0</v>
      </c>
      <c r="G117" s="3">
        <f>+IFERROR((F116*F117+'Monthly Reserve Generation'!G116*'Monthly Reserve Generation'!G117-'Stoping Schedule'!G116*'Stoping Schedule'!G117)/G116,0)</f>
        <v>0</v>
      </c>
      <c r="H117" s="3">
        <f>+IFERROR((G116*G117+'Monthly Reserve Generation'!H116*'Monthly Reserve Generation'!H117-'Stoping Schedule'!H116*'Stoping Schedule'!H117)/H116,0)</f>
        <v>0</v>
      </c>
      <c r="I117" s="3">
        <f>+IFERROR((H116*H117+'Monthly Reserve Generation'!I116*'Monthly Reserve Generation'!I117-'Stoping Schedule'!I116*'Stoping Schedule'!I117)/I116,0)</f>
        <v>0</v>
      </c>
      <c r="J117" s="3">
        <f>+IFERROR((I116*I117+'Monthly Reserve Generation'!J116*'Monthly Reserve Generation'!J117-'Stoping Schedule'!J116*'Stoping Schedule'!J117)/J116,0)</f>
        <v>0</v>
      </c>
      <c r="K117" s="3">
        <f>+IFERROR((J116*J117+'Monthly Reserve Generation'!K116*'Monthly Reserve Generation'!K117-'Stoping Schedule'!K116*'Stoping Schedule'!K117)/K116,0)</f>
        <v>0</v>
      </c>
      <c r="L117" s="3">
        <f>+IFERROR((K116*K117+'Monthly Reserve Generation'!L116*'Monthly Reserve Generation'!L117-'Stoping Schedule'!L116*'Stoping Schedule'!L117)/L116,0)</f>
        <v>0</v>
      </c>
      <c r="M117" s="3">
        <f>+IFERROR((L116*L117+'Monthly Reserve Generation'!M116*'Monthly Reserve Generation'!M117-'Stoping Schedule'!M116*'Stoping Schedule'!M117)/M116,0)</f>
        <v>2.41</v>
      </c>
      <c r="N117" s="3">
        <f>+IFERROR((M116*M117+'Monthly Reserve Generation'!N116*'Monthly Reserve Generation'!N117-'Stoping Schedule'!N116*'Stoping Schedule'!N117)/N116,0)</f>
        <v>2.41</v>
      </c>
      <c r="O117" s="3">
        <f>+IFERROR((N116*N117+'Monthly Reserve Generation'!O116*'Monthly Reserve Generation'!O117-'Stoping Schedule'!O116*'Stoping Schedule'!O117)/O116,0)</f>
        <v>2.41</v>
      </c>
      <c r="P117" s="3">
        <f>+IFERROR((O116*O117+'Monthly Reserve Generation'!P116*'Monthly Reserve Generation'!P117-'Stoping Schedule'!P116*'Stoping Schedule'!P117)/P116,0)</f>
        <v>2.4099999999999997</v>
      </c>
      <c r="Q117" s="3">
        <f>+IFERROR((P116*P117+'Monthly Reserve Generation'!Q116*'Monthly Reserve Generation'!Q117-'Stoping Schedule'!Q116*'Stoping Schedule'!Q117)/Q116,0)</f>
        <v>2.4099999999999993</v>
      </c>
      <c r="R117" s="3">
        <f>+IFERROR((Q116*Q117+'Monthly Reserve Generation'!R116*'Monthly Reserve Generation'!R117-'Stoping Schedule'!R116*'Stoping Schedule'!R117)/R116,0)</f>
        <v>0</v>
      </c>
      <c r="S117" s="3">
        <f>+IFERROR((R116*R117+'Monthly Reserve Generation'!S116*'Monthly Reserve Generation'!S117-'Stoping Schedule'!S116*'Stoping Schedule'!S117)/S116,0)</f>
        <v>0</v>
      </c>
      <c r="T117" s="3">
        <f>+IFERROR((S116*S117+'Monthly Reserve Generation'!T116*'Monthly Reserve Generation'!T117-'Stoping Schedule'!T116*'Stoping Schedule'!T117)/T116,0)</f>
        <v>0</v>
      </c>
      <c r="U117" s="3">
        <f>+IFERROR((T116*T117+'Monthly Reserve Generation'!U116*'Monthly Reserve Generation'!U117-'Stoping Schedule'!U116*'Stoping Schedule'!U117)/U116,0)</f>
        <v>0</v>
      </c>
      <c r="V117" s="3">
        <f>+IFERROR((U116*U117+'Monthly Reserve Generation'!V116*'Monthly Reserve Generation'!V117-'Stoping Schedule'!V116*'Stoping Schedule'!V117)/V116,0)</f>
        <v>0</v>
      </c>
      <c r="W117" s="3">
        <f>+IFERROR((V116*V117+'Monthly Reserve Generation'!W116*'Monthly Reserve Generation'!W117-'Stoping Schedule'!W116*'Stoping Schedule'!W117)/W116,0)</f>
        <v>0</v>
      </c>
      <c r="X117" s="3">
        <f>+IFERROR((W116*W117+'Monthly Reserve Generation'!X116*'Monthly Reserve Generation'!X117-'Stoping Schedule'!X116*'Stoping Schedule'!X117)/X116,0)</f>
        <v>0</v>
      </c>
      <c r="Y117" s="3">
        <f>+IFERROR((X116*X117+'Monthly Reserve Generation'!Y116*'Monthly Reserve Generation'!Y117-'Stoping Schedule'!Y116*'Stoping Schedule'!Y117)/Y116,0)</f>
        <v>0</v>
      </c>
      <c r="Z117" s="3">
        <f>+IFERROR((Y116*Y117+'Monthly Reserve Generation'!Z116*'Monthly Reserve Generation'!Z117-'Stoping Schedule'!Z116*'Stoping Schedule'!Z117)/Z116,0)</f>
        <v>0</v>
      </c>
      <c r="AA117" s="3">
        <f>+IFERROR((Z116*Z117+'Monthly Reserve Generation'!AA116*'Monthly Reserve Generation'!AA117-'Stoping Schedule'!AA116*'Stoping Schedule'!AA117)/AA116,0)</f>
        <v>0</v>
      </c>
      <c r="AB117" s="3">
        <f>+IFERROR((AA116*AA117+'Monthly Reserve Generation'!AB116*'Monthly Reserve Generation'!AB117-'Stoping Schedule'!AB116*'Stoping Schedule'!AB117)/AB116,0)</f>
        <v>0</v>
      </c>
      <c r="AC117" s="3">
        <f>+IFERROR((AB116*AB117+'Monthly Reserve Generation'!AC116*'Monthly Reserve Generation'!AC117-'Stoping Schedule'!AC116*'Stoping Schedule'!AC117)/AC116,0)</f>
        <v>0</v>
      </c>
      <c r="AD117" s="3">
        <f>+IFERROR((AC116*AC117+'Monthly Reserve Generation'!AD116*'Monthly Reserve Generation'!AD117-'Stoping Schedule'!AD116*'Stoping Schedule'!AD117)/AD116,0)</f>
        <v>0</v>
      </c>
      <c r="AE117" s="3">
        <f>+IFERROR((AD116*AD117+'Monthly Reserve Generation'!AE116*'Monthly Reserve Generation'!AE117-'Stoping Schedule'!AE116*'Stoping Schedule'!AE117)/AE116,0)</f>
        <v>0</v>
      </c>
      <c r="AF117" s="3">
        <f>+IFERROR((AE116*AE117+'Monthly Reserve Generation'!AF116*'Monthly Reserve Generation'!AF117-'Stoping Schedule'!AF116*'Stoping Schedule'!AF117)/AF116,0)</f>
        <v>0</v>
      </c>
      <c r="AG117" s="3">
        <f>+IFERROR((AF116*AF117+'Monthly Reserve Generation'!AG116*'Monthly Reserve Generation'!AG117-'Stoping Schedule'!AG116*'Stoping Schedule'!AG117)/AG116,0)</f>
        <v>0</v>
      </c>
      <c r="AH117" s="3">
        <f>+IFERROR((AG116*AG117+'Monthly Reserve Generation'!AH116*'Monthly Reserve Generation'!AH117-'Stoping Schedule'!AH116*'Stoping Schedule'!AH117)/AH116,0)</f>
        <v>0</v>
      </c>
      <c r="AI117" s="3">
        <f>+IFERROR((AH116*AH117+'Monthly Reserve Generation'!AI116*'Monthly Reserve Generation'!AI117-'Stoping Schedule'!AI116*'Stoping Schedule'!AI117)/AI116,0)</f>
        <v>0</v>
      </c>
      <c r="AJ117" s="3">
        <f>+IFERROR((AI116*AI117+'Monthly Reserve Generation'!AJ116*'Monthly Reserve Generation'!AJ117-'Stoping Schedule'!AJ116*'Stoping Schedule'!AJ117)/AJ116,0)</f>
        <v>0</v>
      </c>
      <c r="AK117" s="3">
        <f>+IFERROR((AJ116*AJ117+'Monthly Reserve Generation'!AK116*'Monthly Reserve Generation'!AK117-'Stoping Schedule'!AK116*'Stoping Schedule'!AK117)/AK116,0)</f>
        <v>0</v>
      </c>
      <c r="AL117" s="3">
        <f>+IFERROR((AK116*AK117+'Monthly Reserve Generation'!AL116*'Monthly Reserve Generation'!AL117-'Stoping Schedule'!AL116*'Stoping Schedule'!AL117)/AL116,0)</f>
        <v>0</v>
      </c>
      <c r="AM117" s="3">
        <f>+IFERROR((AL116*AL117+'Monthly Reserve Generation'!AM116*'Monthly Reserve Generation'!AM117-'Stoping Schedule'!AM116*'Stoping Schedule'!AM117)/AM116,0)</f>
        <v>0</v>
      </c>
      <c r="AN117" s="3">
        <f>+IFERROR((AM116*AM117+'Monthly Reserve Generation'!AN116*'Monthly Reserve Generation'!AN117-'Stoping Schedule'!AN116*'Stoping Schedule'!AN117)/AN116,0)</f>
        <v>0</v>
      </c>
      <c r="AO117" s="3">
        <f>+IFERROR((AN116*AN117+'Monthly Reserve Generation'!AO116*'Monthly Reserve Generation'!AO117-'Stoping Schedule'!AO116*'Stoping Schedule'!AO117)/AO116,0)</f>
        <v>0</v>
      </c>
      <c r="AP117" s="3">
        <f>+IFERROR((AO116*AO117+'Monthly Reserve Generation'!AP116*'Monthly Reserve Generation'!AP117-'Stoping Schedule'!AP116*'Stoping Schedule'!AP117)/AP116,0)</f>
        <v>0</v>
      </c>
      <c r="AQ117" s="3">
        <f>+IFERROR((AP116*AP117+'Monthly Reserve Generation'!AQ116*'Monthly Reserve Generation'!AQ117-'Stoping Schedule'!AQ116*'Stoping Schedule'!AQ117)/AQ116,0)</f>
        <v>0</v>
      </c>
      <c r="AR117" s="3">
        <f>+IFERROR((AQ116*AQ117+'Monthly Reserve Generation'!AR116*'Monthly Reserve Generation'!AR117-'Stoping Schedule'!AR116*'Stoping Schedule'!AR117)/AR116,0)</f>
        <v>0</v>
      </c>
      <c r="AS117" s="3">
        <f>+IFERROR((AR116*AR117+'Monthly Reserve Generation'!AS116*'Monthly Reserve Generation'!AS117-'Stoping Schedule'!AS116*'Stoping Schedule'!AS117)/AS116,0)</f>
        <v>0</v>
      </c>
      <c r="AT117" s="3">
        <f>+IFERROR((AS116*AS117+'Monthly Reserve Generation'!AT116*'Monthly Reserve Generation'!AT117-'Stoping Schedule'!AT116*'Stoping Schedule'!AT117)/AT116,0)</f>
        <v>0</v>
      </c>
      <c r="AU117" s="3">
        <f>+IFERROR((AT116*AT117+'Monthly Reserve Generation'!AU116*'Monthly Reserve Generation'!AU117-'Stoping Schedule'!AU116*'Stoping Schedule'!AU117)/AU116,0)</f>
        <v>0</v>
      </c>
      <c r="AV117" s="3">
        <f>+IFERROR((AU116*AU117+'Monthly Reserve Generation'!AV116*'Monthly Reserve Generation'!AV117-'Stoping Schedule'!AV116*'Stoping Schedule'!AV117)/AV116,0)</f>
        <v>0</v>
      </c>
      <c r="AW117" s="3">
        <f>+IFERROR((AV116*AV117+'Monthly Reserve Generation'!AW116*'Monthly Reserve Generation'!AW117-'Stoping Schedule'!AW116*'Stoping Schedule'!AW117)/AW116,0)</f>
        <v>0</v>
      </c>
      <c r="AX117" s="3">
        <f>+IFERROR((AW116*AW117+'Monthly Reserve Generation'!AX116*'Monthly Reserve Generation'!AX117-'Stoping Schedule'!AX116*'Stoping Schedule'!AX117)/AX116,0)</f>
        <v>0</v>
      </c>
      <c r="AY117" s="3">
        <f>+IFERROR((AX116*AX117+'Monthly Reserve Generation'!AY116*'Monthly Reserve Generation'!AY117-'Stoping Schedule'!AY116*'Stoping Schedule'!AY117)/AY116,0)</f>
        <v>0</v>
      </c>
      <c r="AZ117" s="3">
        <f>+IFERROR((AY116*AY117+'Monthly Reserve Generation'!AZ116*'Monthly Reserve Generation'!AZ117-'Stoping Schedule'!AZ116*'Stoping Schedule'!AZ117)/AZ116,0)</f>
        <v>0</v>
      </c>
      <c r="BA117" s="3">
        <f>+IFERROR((AZ116*AZ117+'Monthly Reserve Generation'!BA116*'Monthly Reserve Generation'!BA117-'Stoping Schedule'!BA116*'Stoping Schedule'!BA117)/BA116,0)</f>
        <v>0</v>
      </c>
      <c r="BB117" s="3">
        <f>+IFERROR((BA116*BA117+'Monthly Reserve Generation'!BB116*'Monthly Reserve Generation'!BB117-'Stoping Schedule'!BB116*'Stoping Schedule'!BB117)/BB116,0)</f>
        <v>0</v>
      </c>
      <c r="BC117" s="3">
        <f>+IFERROR((BB116*BB117+'Monthly Reserve Generation'!BC116*'Monthly Reserve Generation'!BC117-'Stoping Schedule'!BC116*'Stoping Schedule'!BC117)/BC116,0)</f>
        <v>0</v>
      </c>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row>
    <row r="118" spans="1:123" hidden="1" outlineLevel="1" x14ac:dyDescent="0.3">
      <c r="A118" t="s">
        <v>203</v>
      </c>
      <c r="B118" t="s">
        <v>211</v>
      </c>
      <c r="C118" t="s">
        <v>3</v>
      </c>
      <c r="D118" s="3">
        <f>+'Monthly Reserve Generation'!D118-'Stoping Schedule'!D118</f>
        <v>0</v>
      </c>
      <c r="E118" s="3">
        <f>IF((D118+'Monthly Reserve Generation'!E118-'Stoping Schedule'!E118)&gt;1,(D118+'Monthly Reserve Generation'!E118-'Stoping Schedule'!E118),0)</f>
        <v>0</v>
      </c>
      <c r="F118" s="3">
        <f>IF((E118+'Monthly Reserve Generation'!F118-'Stoping Schedule'!F118)&gt;1,(E118+'Monthly Reserve Generation'!F118-'Stoping Schedule'!F118),0)</f>
        <v>0</v>
      </c>
      <c r="G118" s="3">
        <f>IF((F118+'Monthly Reserve Generation'!G118-'Stoping Schedule'!G118)&gt;1,(F118+'Monthly Reserve Generation'!G118-'Stoping Schedule'!G118),0)</f>
        <v>0</v>
      </c>
      <c r="H118" s="3">
        <f>IF((G118+'Monthly Reserve Generation'!H118-'Stoping Schedule'!H118)&gt;1,(G118+'Monthly Reserve Generation'!H118-'Stoping Schedule'!H118),0)</f>
        <v>0</v>
      </c>
      <c r="I118" s="3">
        <f>IF((H118+'Monthly Reserve Generation'!I118-'Stoping Schedule'!I118)&gt;1,(H118+'Monthly Reserve Generation'!I118-'Stoping Schedule'!I118),0)</f>
        <v>0</v>
      </c>
      <c r="J118" s="3">
        <f>IF((I118+'Monthly Reserve Generation'!J118-'Stoping Schedule'!J118)&gt;1,(I118+'Monthly Reserve Generation'!J118-'Stoping Schedule'!J118),0)</f>
        <v>5380</v>
      </c>
      <c r="K118" s="3">
        <f>IF((J118+'Monthly Reserve Generation'!K118-'Stoping Schedule'!K118)&gt;1,(J118+'Monthly Reserve Generation'!K118-'Stoping Schedule'!K118),0)</f>
        <v>3433</v>
      </c>
      <c r="L118" s="3">
        <f>IF((K118+'Monthly Reserve Generation'!L118-'Stoping Schedule'!L118)&gt;1,(K118+'Monthly Reserve Generation'!L118-'Stoping Schedule'!L118),0)</f>
        <v>1710</v>
      </c>
      <c r="M118" s="3">
        <f>IF((L118+'Monthly Reserve Generation'!M118-'Stoping Schedule'!M118)&gt;1,(L118+'Monthly Reserve Generation'!M118-'Stoping Schedule'!M118),0)</f>
        <v>0</v>
      </c>
      <c r="N118" s="3">
        <f>IF((M118+'Monthly Reserve Generation'!N118-'Stoping Schedule'!N118)&gt;1,(M118+'Monthly Reserve Generation'!N118-'Stoping Schedule'!N118),0)</f>
        <v>0</v>
      </c>
      <c r="O118" s="3">
        <f>IF((N118+'Monthly Reserve Generation'!O118-'Stoping Schedule'!O118)&gt;1,(N118+'Monthly Reserve Generation'!O118-'Stoping Schedule'!O118),0)</f>
        <v>0</v>
      </c>
      <c r="P118" s="3">
        <f>IF((O118+'Monthly Reserve Generation'!P118-'Stoping Schedule'!P118)&gt;1,(O118+'Monthly Reserve Generation'!P118-'Stoping Schedule'!P118),0)</f>
        <v>0</v>
      </c>
      <c r="Q118" s="3">
        <f>IF((P118+'Monthly Reserve Generation'!Q118-'Stoping Schedule'!Q118)&gt;1,(P118+'Monthly Reserve Generation'!Q118-'Stoping Schedule'!Q118),0)</f>
        <v>0</v>
      </c>
      <c r="R118" s="3">
        <f>IF((Q118+'Monthly Reserve Generation'!R118-'Stoping Schedule'!R118)&gt;1,(Q118+'Monthly Reserve Generation'!R118-'Stoping Schedule'!R118),0)</f>
        <v>0</v>
      </c>
      <c r="S118" s="3">
        <f>IF((R118+'Monthly Reserve Generation'!S118-'Stoping Schedule'!S118)&gt;1,(R118+'Monthly Reserve Generation'!S118-'Stoping Schedule'!S118),0)</f>
        <v>0</v>
      </c>
      <c r="T118" s="3">
        <f>IF((S118+'Monthly Reserve Generation'!T118-'Stoping Schedule'!T118)&gt;1,(S118+'Monthly Reserve Generation'!T118-'Stoping Schedule'!T118),0)</f>
        <v>0</v>
      </c>
      <c r="U118" s="3">
        <f>IF((T118+'Monthly Reserve Generation'!U118-'Stoping Schedule'!U118)&gt;1,(T118+'Monthly Reserve Generation'!U118-'Stoping Schedule'!U118),0)</f>
        <v>0</v>
      </c>
      <c r="V118" s="3">
        <f>IF((U118+'Monthly Reserve Generation'!V118-'Stoping Schedule'!V118)&gt;1,(U118+'Monthly Reserve Generation'!V118-'Stoping Schedule'!V118),0)</f>
        <v>0</v>
      </c>
      <c r="W118" s="3">
        <f>IF((V118+'Monthly Reserve Generation'!W118-'Stoping Schedule'!W118)&gt;1,(V118+'Monthly Reserve Generation'!W118-'Stoping Schedule'!W118),0)</f>
        <v>0</v>
      </c>
      <c r="X118" s="3">
        <f>IF((W118+'Monthly Reserve Generation'!X118-'Stoping Schedule'!X118)&gt;1,(W118+'Monthly Reserve Generation'!X118-'Stoping Schedule'!X118),0)</f>
        <v>0</v>
      </c>
      <c r="Y118" s="3">
        <f>IF((X118+'Monthly Reserve Generation'!Y118-'Stoping Schedule'!Y118)&gt;1,(X118+'Monthly Reserve Generation'!Y118-'Stoping Schedule'!Y118),0)</f>
        <v>0</v>
      </c>
      <c r="Z118" s="3">
        <f>IF((Y118+'Monthly Reserve Generation'!Z118-'Stoping Schedule'!Z118)&gt;1,(Y118+'Monthly Reserve Generation'!Z118-'Stoping Schedule'!Z118),0)</f>
        <v>0</v>
      </c>
      <c r="AA118" s="3">
        <f>IF((Z118+'Monthly Reserve Generation'!AA118-'Stoping Schedule'!AA118)&gt;1,(Z118+'Monthly Reserve Generation'!AA118-'Stoping Schedule'!AA118),0)</f>
        <v>0</v>
      </c>
      <c r="AB118" s="3">
        <f>IF((AA118+'Monthly Reserve Generation'!AB118-'Stoping Schedule'!AB118)&gt;1,(AA118+'Monthly Reserve Generation'!AB118-'Stoping Schedule'!AB118),0)</f>
        <v>0</v>
      </c>
      <c r="AC118" s="3">
        <f>IF((AB118+'Monthly Reserve Generation'!AC118-'Stoping Schedule'!AC118)&gt;1,(AB118+'Monthly Reserve Generation'!AC118-'Stoping Schedule'!AC118),0)</f>
        <v>0</v>
      </c>
      <c r="AD118" s="3">
        <f>IF((AC118+'Monthly Reserve Generation'!AD118-'Stoping Schedule'!AD118)&gt;1,(AC118+'Monthly Reserve Generation'!AD118-'Stoping Schedule'!AD118),0)</f>
        <v>0</v>
      </c>
      <c r="AE118" s="3">
        <f>IF((AD118+'Monthly Reserve Generation'!AE118-'Stoping Schedule'!AE118)&gt;1,(AD118+'Monthly Reserve Generation'!AE118-'Stoping Schedule'!AE118),0)</f>
        <v>0</v>
      </c>
      <c r="AF118" s="3">
        <f>IF((AE118+'Monthly Reserve Generation'!AF118-'Stoping Schedule'!AF118)&gt;1,(AE118+'Monthly Reserve Generation'!AF118-'Stoping Schedule'!AF118),0)</f>
        <v>0</v>
      </c>
      <c r="AG118" s="3">
        <f>IF((AF118+'Monthly Reserve Generation'!AG118-'Stoping Schedule'!AG118)&gt;1,(AF118+'Monthly Reserve Generation'!AG118-'Stoping Schedule'!AG118),0)</f>
        <v>0</v>
      </c>
      <c r="AH118" s="3">
        <f>IF((AG118+'Monthly Reserve Generation'!AH118-'Stoping Schedule'!AH118)&gt;1,(AG118+'Monthly Reserve Generation'!AH118-'Stoping Schedule'!AH118),0)</f>
        <v>0</v>
      </c>
      <c r="AI118" s="3">
        <f>IF((AH118+'Monthly Reserve Generation'!AI118-'Stoping Schedule'!AI118)&gt;1,(AH118+'Monthly Reserve Generation'!AI118-'Stoping Schedule'!AI118),0)</f>
        <v>0</v>
      </c>
      <c r="AJ118" s="3">
        <f>IF((AI118+'Monthly Reserve Generation'!AJ118-'Stoping Schedule'!AJ118)&gt;1,(AI118+'Monthly Reserve Generation'!AJ118-'Stoping Schedule'!AJ118),0)</f>
        <v>0</v>
      </c>
      <c r="AK118" s="3">
        <f>IF((AJ118+'Monthly Reserve Generation'!AK118-'Stoping Schedule'!AK118)&gt;1,(AJ118+'Monthly Reserve Generation'!AK118-'Stoping Schedule'!AK118),0)</f>
        <v>0</v>
      </c>
      <c r="AL118" s="3">
        <f>IF((AK118+'Monthly Reserve Generation'!AL118-'Stoping Schedule'!AL118)&gt;1,(AK118+'Monthly Reserve Generation'!AL118-'Stoping Schedule'!AL118),0)</f>
        <v>0</v>
      </c>
      <c r="AM118" s="3">
        <f>IF((AL118+'Monthly Reserve Generation'!AM118-'Stoping Schedule'!AM118)&gt;1,(AL118+'Monthly Reserve Generation'!AM118-'Stoping Schedule'!AM118),0)</f>
        <v>0</v>
      </c>
      <c r="AN118" s="3">
        <f>IF((AM118+'Monthly Reserve Generation'!AN118-'Stoping Schedule'!AN118)&gt;1,(AM118+'Monthly Reserve Generation'!AN118-'Stoping Schedule'!AN118),0)</f>
        <v>0</v>
      </c>
      <c r="AO118" s="3">
        <f>IF((AN118+'Monthly Reserve Generation'!AO118-'Stoping Schedule'!AO118)&gt;1,(AN118+'Monthly Reserve Generation'!AO118-'Stoping Schedule'!AO118),0)</f>
        <v>0</v>
      </c>
      <c r="AP118" s="3">
        <f>IF((AO118+'Monthly Reserve Generation'!AP118-'Stoping Schedule'!AP118)&gt;1,(AO118+'Monthly Reserve Generation'!AP118-'Stoping Schedule'!AP118),0)</f>
        <v>0</v>
      </c>
      <c r="AQ118" s="3">
        <f>IF((AP118+'Monthly Reserve Generation'!AQ118-'Stoping Schedule'!AQ118)&gt;1,(AP118+'Monthly Reserve Generation'!AQ118-'Stoping Schedule'!AQ118),0)</f>
        <v>0</v>
      </c>
      <c r="AR118" s="3">
        <f>IF((AQ118+'Monthly Reserve Generation'!AR118-'Stoping Schedule'!AR118)&gt;1,(AQ118+'Monthly Reserve Generation'!AR118-'Stoping Schedule'!AR118),0)</f>
        <v>0</v>
      </c>
      <c r="AS118" s="3">
        <f>IF((AR118+'Monthly Reserve Generation'!AS118-'Stoping Schedule'!AS118)&gt;1,(AR118+'Monthly Reserve Generation'!AS118-'Stoping Schedule'!AS118),0)</f>
        <v>0</v>
      </c>
      <c r="AT118" s="3">
        <f>IF((AS118+'Monthly Reserve Generation'!AT118-'Stoping Schedule'!AT118)&gt;1,(AS118+'Monthly Reserve Generation'!AT118-'Stoping Schedule'!AT118),0)</f>
        <v>0</v>
      </c>
      <c r="AU118" s="3">
        <f>IF((AT118+'Monthly Reserve Generation'!AU118-'Stoping Schedule'!AU118)&gt;1,(AT118+'Monthly Reserve Generation'!AU118-'Stoping Schedule'!AU118),0)</f>
        <v>0</v>
      </c>
      <c r="AV118" s="3">
        <f>IF((AU118+'Monthly Reserve Generation'!AV118-'Stoping Schedule'!AV118)&gt;1,(AU118+'Monthly Reserve Generation'!AV118-'Stoping Schedule'!AV118),0)</f>
        <v>0</v>
      </c>
      <c r="AW118" s="3">
        <f>IF((AV118+'Monthly Reserve Generation'!AW118-'Stoping Schedule'!AW118)&gt;1,(AV118+'Monthly Reserve Generation'!AW118-'Stoping Schedule'!AW118),0)</f>
        <v>0</v>
      </c>
      <c r="AX118" s="3">
        <f>IF((AW118+'Monthly Reserve Generation'!AX118-'Stoping Schedule'!AX118)&gt;1,(AW118+'Monthly Reserve Generation'!AX118-'Stoping Schedule'!AX118),0)</f>
        <v>0</v>
      </c>
      <c r="AY118" s="3">
        <f>IF((AX118+'Monthly Reserve Generation'!AY118-'Stoping Schedule'!AY118)&gt;1,(AX118+'Monthly Reserve Generation'!AY118-'Stoping Schedule'!AY118),0)</f>
        <v>0</v>
      </c>
      <c r="AZ118" s="3">
        <f>IF((AY118+'Monthly Reserve Generation'!AZ118-'Stoping Schedule'!AZ118)&gt;1,(AY118+'Monthly Reserve Generation'!AZ118-'Stoping Schedule'!AZ118),0)</f>
        <v>0</v>
      </c>
      <c r="BA118" s="3">
        <f>IF((AZ118+'Monthly Reserve Generation'!BA118-'Stoping Schedule'!BA118)&gt;1,(AZ118+'Monthly Reserve Generation'!BA118-'Stoping Schedule'!BA118),0)</f>
        <v>0</v>
      </c>
      <c r="BB118" s="3">
        <f>IF((BA118+'Monthly Reserve Generation'!BB118-'Stoping Schedule'!BB118)&gt;1,(BA118+'Monthly Reserve Generation'!BB118-'Stoping Schedule'!BB118),0)</f>
        <v>0</v>
      </c>
      <c r="BC118" s="3">
        <f>IF((BB118+'Monthly Reserve Generation'!BC118-'Stoping Schedule'!BC118)&gt;1,(BB118+'Monthly Reserve Generation'!BC118-'Stoping Schedule'!BC118),0)</f>
        <v>0</v>
      </c>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row>
    <row r="119" spans="1:123" hidden="1" outlineLevel="1" x14ac:dyDescent="0.3">
      <c r="A119" t="s">
        <v>203</v>
      </c>
      <c r="B119" t="s">
        <v>211</v>
      </c>
      <c r="C119" t="s">
        <v>4</v>
      </c>
      <c r="D119" s="3">
        <f>+IFERROR(('Monthly Reserve Generation'!D118*'Monthly Reserve Generation'!D119-'Stoping Schedule'!D118*'Stoping Schedule'!D119)/D118,0)</f>
        <v>0</v>
      </c>
      <c r="E119" s="3">
        <f>+IFERROR((D118*D119+'Monthly Reserve Generation'!E118*'Monthly Reserve Generation'!E119-'Stoping Schedule'!E118*'Stoping Schedule'!E119)/E118,0)</f>
        <v>0</v>
      </c>
      <c r="F119" s="3">
        <f>+IFERROR((E118*E119+'Monthly Reserve Generation'!F118*'Monthly Reserve Generation'!F119-'Stoping Schedule'!F118*'Stoping Schedule'!F119)/F118,0)</f>
        <v>0</v>
      </c>
      <c r="G119" s="3">
        <f>+IFERROR((F118*F119+'Monthly Reserve Generation'!G118*'Monthly Reserve Generation'!G119-'Stoping Schedule'!G118*'Stoping Schedule'!G119)/G118,0)</f>
        <v>0</v>
      </c>
      <c r="H119" s="3">
        <f>+IFERROR((G118*G119+'Monthly Reserve Generation'!H118*'Monthly Reserve Generation'!H119-'Stoping Schedule'!H118*'Stoping Schedule'!H119)/H118,0)</f>
        <v>0</v>
      </c>
      <c r="I119" s="3">
        <f>+IFERROR((H118*H119+'Monthly Reserve Generation'!I118*'Monthly Reserve Generation'!I119-'Stoping Schedule'!I118*'Stoping Schedule'!I120)/I118,0)</f>
        <v>0</v>
      </c>
      <c r="J119" s="3">
        <f>+IFERROR((I118*I119+'Monthly Reserve Generation'!J118*'Monthly Reserve Generation'!J119-'Stoping Schedule'!J118*'Stoping Schedule'!J119)/J118,0)</f>
        <v>2.0212806691449812</v>
      </c>
      <c r="K119" s="3">
        <f>+IFERROR((J118*J119+'Monthly Reserve Generation'!K118*'Monthly Reserve Generation'!K119-'Stoping Schedule'!K118*'Stoping Schedule'!K119)/K118,0)</f>
        <v>1.4321788523157584</v>
      </c>
      <c r="L119" s="3">
        <f>+IFERROR((K118*K119+'Monthly Reserve Generation'!L118*'Monthly Reserve Generation'!L119-'Stoping Schedule'!L118*'Stoping Schedule'!L119)/L118,0)</f>
        <v>1.5250584795321627</v>
      </c>
      <c r="M119" s="3">
        <f>+IFERROR((L118*L119+'Monthly Reserve Generation'!M118*'Monthly Reserve Generation'!M119-'Stoping Schedule'!M118*'Stoping Schedule'!M119)/M118,0)</f>
        <v>0</v>
      </c>
      <c r="N119" s="3">
        <f>+IFERROR((M118*M119+'Monthly Reserve Generation'!N118*'Monthly Reserve Generation'!N119-'Stoping Schedule'!N118*'Stoping Schedule'!N119)/N118,0)</f>
        <v>0</v>
      </c>
      <c r="O119" s="3">
        <f>+IFERROR((N118*N119+'Monthly Reserve Generation'!O118*'Monthly Reserve Generation'!O119-'Stoping Schedule'!O118*'Stoping Schedule'!O119)/O118,0)</f>
        <v>0</v>
      </c>
      <c r="P119" s="3">
        <f>+IFERROR((O118*O119+'Monthly Reserve Generation'!P118*'Monthly Reserve Generation'!P119-'Stoping Schedule'!P118*'Stoping Schedule'!P119)/P118,0)</f>
        <v>0</v>
      </c>
      <c r="Q119" s="3">
        <f>+IFERROR((P118*P119+'Monthly Reserve Generation'!Q118*'Monthly Reserve Generation'!Q119-'Stoping Schedule'!Q118*'Stoping Schedule'!Q119)/Q118,0)</f>
        <v>0</v>
      </c>
      <c r="R119" s="3">
        <f>+IFERROR((Q118*Q119+'Monthly Reserve Generation'!R118*'Monthly Reserve Generation'!R119-'Stoping Schedule'!R118*'Stoping Schedule'!R119)/R118,0)</f>
        <v>0</v>
      </c>
      <c r="S119" s="3">
        <f>+IFERROR((R118*R119+'Monthly Reserve Generation'!S118*'Monthly Reserve Generation'!S119-'Stoping Schedule'!S118*'Stoping Schedule'!S119)/S118,0)</f>
        <v>0</v>
      </c>
      <c r="T119" s="3">
        <f>+IFERROR((S118*S119+'Monthly Reserve Generation'!T118*'Monthly Reserve Generation'!T119-'Stoping Schedule'!T118*'Stoping Schedule'!T119)/T118,0)</f>
        <v>0</v>
      </c>
      <c r="U119" s="3">
        <f>+IFERROR((T118*T119+'Monthly Reserve Generation'!U118*'Monthly Reserve Generation'!U119-'Stoping Schedule'!U118*'Stoping Schedule'!U119)/U118,0)</f>
        <v>0</v>
      </c>
      <c r="V119" s="3">
        <f>+IFERROR((U118*U119+'Monthly Reserve Generation'!V118*'Monthly Reserve Generation'!V119-'Stoping Schedule'!V118*'Stoping Schedule'!V119)/V118,0)</f>
        <v>0</v>
      </c>
      <c r="W119" s="3">
        <f>+IFERROR((V118*V119+'Monthly Reserve Generation'!W118*'Monthly Reserve Generation'!W119-'Stoping Schedule'!W118*'Stoping Schedule'!W119)/W118,0)</f>
        <v>0</v>
      </c>
      <c r="X119" s="3">
        <f>+IFERROR((W118*W119+'Monthly Reserve Generation'!X118*'Monthly Reserve Generation'!X119-'Stoping Schedule'!X118*'Stoping Schedule'!X119)/X118,0)</f>
        <v>0</v>
      </c>
      <c r="Y119" s="3">
        <f>+IFERROR((X118*X119+'Monthly Reserve Generation'!Y118*'Monthly Reserve Generation'!Y119-'Stoping Schedule'!Y118*'Stoping Schedule'!Y119)/Y118,0)</f>
        <v>0</v>
      </c>
      <c r="Z119" s="3">
        <f>+IFERROR((Y118*Y119+'Monthly Reserve Generation'!Z118*'Monthly Reserve Generation'!Z119-'Stoping Schedule'!Z118*'Stoping Schedule'!Z119)/Z118,0)</f>
        <v>0</v>
      </c>
      <c r="AA119" s="3">
        <f>+IFERROR((Z118*Z119+'Monthly Reserve Generation'!AA118*'Monthly Reserve Generation'!AA119-'Stoping Schedule'!AA118*'Stoping Schedule'!AA119)/AA118,0)</f>
        <v>0</v>
      </c>
      <c r="AB119" s="3">
        <f>+IFERROR((AA118*AA119+'Monthly Reserve Generation'!AB118*'Monthly Reserve Generation'!AB119-'Stoping Schedule'!AB118*'Stoping Schedule'!AB119)/AB118,0)</f>
        <v>0</v>
      </c>
      <c r="AC119" s="3">
        <f>+IFERROR((AB118*AB119+'Monthly Reserve Generation'!AC118*'Monthly Reserve Generation'!AC119-'Stoping Schedule'!AC118*'Stoping Schedule'!AC119)/AC118,0)</f>
        <v>0</v>
      </c>
      <c r="AD119" s="3">
        <f>+IFERROR((AC118*AC119+'Monthly Reserve Generation'!AD118*'Monthly Reserve Generation'!AD119-'Stoping Schedule'!AD118*'Stoping Schedule'!AD119)/AD118,0)</f>
        <v>0</v>
      </c>
      <c r="AE119" s="3">
        <f>+IFERROR((AD118*AD119+'Monthly Reserve Generation'!AE118*'Monthly Reserve Generation'!AE119-'Stoping Schedule'!AE118*'Stoping Schedule'!AE119)/AE118,0)</f>
        <v>0</v>
      </c>
      <c r="AF119" s="3">
        <f>+IFERROR((AE118*AE119+'Monthly Reserve Generation'!AF118*'Monthly Reserve Generation'!AF119-'Stoping Schedule'!AF118*'Stoping Schedule'!AF119)/AF118,0)</f>
        <v>0</v>
      </c>
      <c r="AG119" s="3">
        <f>+IFERROR((AF118*AF119+'Monthly Reserve Generation'!AG118*'Monthly Reserve Generation'!AG119-'Stoping Schedule'!AG118*'Stoping Schedule'!AG119)/AG118,0)</f>
        <v>0</v>
      </c>
      <c r="AH119" s="3">
        <f>+IFERROR((AG118*AG119+'Monthly Reserve Generation'!AH118*'Monthly Reserve Generation'!AH119-'Stoping Schedule'!AH118*'Stoping Schedule'!AH119)/AH118,0)</f>
        <v>0</v>
      </c>
      <c r="AI119" s="3">
        <f>+IFERROR((AH118*AH119+'Monthly Reserve Generation'!AI118*'Monthly Reserve Generation'!AI119-'Stoping Schedule'!AI118*'Stoping Schedule'!AI119)/AI118,0)</f>
        <v>0</v>
      </c>
      <c r="AJ119" s="3">
        <f>+IFERROR((AI118*AI119+'Monthly Reserve Generation'!AJ118*'Monthly Reserve Generation'!AJ119-'Stoping Schedule'!AJ118*'Stoping Schedule'!AJ119)/AJ118,0)</f>
        <v>0</v>
      </c>
      <c r="AK119" s="3">
        <f>+IFERROR((AJ118*AJ119+'Monthly Reserve Generation'!AK118*'Monthly Reserve Generation'!AK119-'Stoping Schedule'!AK118*'Stoping Schedule'!AK119)/AK118,0)</f>
        <v>0</v>
      </c>
      <c r="AL119" s="3">
        <f>+IFERROR((AK118*AK119+'Monthly Reserve Generation'!AL118*'Monthly Reserve Generation'!AL119-'Stoping Schedule'!AL118*'Stoping Schedule'!AL119)/AL118,0)</f>
        <v>0</v>
      </c>
      <c r="AM119" s="3">
        <f>+IFERROR((AL118*AL119+'Monthly Reserve Generation'!AM118*'Monthly Reserve Generation'!AM119-'Stoping Schedule'!AM118*'Stoping Schedule'!AM119)/AM118,0)</f>
        <v>0</v>
      </c>
      <c r="AN119" s="3">
        <f>+IFERROR((AM118*AM119+'Monthly Reserve Generation'!AN118*'Monthly Reserve Generation'!AN119-'Stoping Schedule'!AN118*'Stoping Schedule'!AN119)/AN118,0)</f>
        <v>0</v>
      </c>
      <c r="AO119" s="3">
        <f>+IFERROR((AN118*AN119+'Monthly Reserve Generation'!AO118*'Monthly Reserve Generation'!AO119-'Stoping Schedule'!AO118*'Stoping Schedule'!AO119)/AO118,0)</f>
        <v>0</v>
      </c>
      <c r="AP119" s="3">
        <f>+IFERROR((AO118*AO119+'Monthly Reserve Generation'!AP118*'Monthly Reserve Generation'!AP119-'Stoping Schedule'!AP118*'Stoping Schedule'!AP119)/AP118,0)</f>
        <v>0</v>
      </c>
      <c r="AQ119" s="3">
        <f>+IFERROR((AP118*AP119+'Monthly Reserve Generation'!AQ118*'Monthly Reserve Generation'!AQ119-'Stoping Schedule'!AQ118*'Stoping Schedule'!AQ119)/AQ118,0)</f>
        <v>0</v>
      </c>
      <c r="AR119" s="3">
        <f>+IFERROR((AQ118*AQ119+'Monthly Reserve Generation'!AR118*'Monthly Reserve Generation'!AR119-'Stoping Schedule'!AR118*'Stoping Schedule'!AR119)/AR118,0)</f>
        <v>0</v>
      </c>
      <c r="AS119" s="3">
        <f>+IFERROR((AR118*AR119+'Monthly Reserve Generation'!AS118*'Monthly Reserve Generation'!AS119-'Stoping Schedule'!AS118*'Stoping Schedule'!AS119)/AS118,0)</f>
        <v>0</v>
      </c>
      <c r="AT119" s="3">
        <f>+IFERROR((AS118*AS119+'Monthly Reserve Generation'!AT118*'Monthly Reserve Generation'!AT119-'Stoping Schedule'!AT118*'Stoping Schedule'!AT119)/AT118,0)</f>
        <v>0</v>
      </c>
      <c r="AU119" s="3">
        <f>+IFERROR((AT118*AT119+'Monthly Reserve Generation'!AU118*'Monthly Reserve Generation'!AU119-'Stoping Schedule'!AU118*'Stoping Schedule'!AU119)/AU118,0)</f>
        <v>0</v>
      </c>
      <c r="AV119" s="3">
        <f>+IFERROR((AU118*AU119+'Monthly Reserve Generation'!AV118*'Monthly Reserve Generation'!AV119-'Stoping Schedule'!AV118*'Stoping Schedule'!AV119)/AV118,0)</f>
        <v>0</v>
      </c>
      <c r="AW119" s="3">
        <f>+IFERROR((AV118*AV119+'Monthly Reserve Generation'!AW118*'Monthly Reserve Generation'!AW119-'Stoping Schedule'!AW118*'Stoping Schedule'!AW119)/AW118,0)</f>
        <v>0</v>
      </c>
      <c r="AX119" s="3">
        <f>+IFERROR((AW118*AW119+'Monthly Reserve Generation'!AX118*'Monthly Reserve Generation'!AX119-'Stoping Schedule'!AX118*'Stoping Schedule'!AX119)/AX118,0)</f>
        <v>0</v>
      </c>
      <c r="AY119" s="3">
        <f>+IFERROR((AX118*AX119+'Monthly Reserve Generation'!AY118*'Monthly Reserve Generation'!AY119-'Stoping Schedule'!AY118*'Stoping Schedule'!AY119)/AY118,0)</f>
        <v>0</v>
      </c>
      <c r="AZ119" s="3">
        <f>+IFERROR((AY118*AY119+'Monthly Reserve Generation'!AZ118*'Monthly Reserve Generation'!AZ119-'Stoping Schedule'!AZ118*'Stoping Schedule'!AZ119)/AZ118,0)</f>
        <v>0</v>
      </c>
      <c r="BA119" s="3">
        <f>+IFERROR((AZ118*AZ119+'Monthly Reserve Generation'!BA118*'Monthly Reserve Generation'!BA119-'Stoping Schedule'!BA118*'Stoping Schedule'!BA119)/BA118,0)</f>
        <v>0</v>
      </c>
      <c r="BB119" s="3">
        <f>+IFERROR((BA118*BA119+'Monthly Reserve Generation'!BB118*'Monthly Reserve Generation'!BB119-'Stoping Schedule'!BB118*'Stoping Schedule'!BB119)/BB118,0)</f>
        <v>0</v>
      </c>
      <c r="BC119" s="3">
        <f>+IFERROR((BB118*BB119+'Monthly Reserve Generation'!BC118*'Monthly Reserve Generation'!BC119-'Stoping Schedule'!BC118*'Stoping Schedule'!BC119)/BC118,0)</f>
        <v>0</v>
      </c>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row>
    <row r="120" spans="1:123" hidden="1" outlineLevel="1" x14ac:dyDescent="0.3">
      <c r="A120" t="s">
        <v>203</v>
      </c>
      <c r="B120" t="s">
        <v>276</v>
      </c>
      <c r="C120" t="s">
        <v>3</v>
      </c>
      <c r="D120" s="3">
        <f>+'Monthly Reserve Generation'!D120-'Stoping Schedule'!D120</f>
        <v>0</v>
      </c>
      <c r="E120" s="3">
        <f>IF((D120+'Monthly Reserve Generation'!E120-'Stoping Schedule'!E120)&gt;1,(D120+'Monthly Reserve Generation'!E120-'Stoping Schedule'!E120),0)</f>
        <v>0</v>
      </c>
      <c r="F120" s="3">
        <f>IF((E120+'Monthly Reserve Generation'!F120-'Stoping Schedule'!F120)&gt;1,(E120+'Monthly Reserve Generation'!F120-'Stoping Schedule'!F120),0)</f>
        <v>0</v>
      </c>
      <c r="G120" s="3">
        <f>IF((F120+'Monthly Reserve Generation'!G120-'Stoping Schedule'!G120)&gt;1,(F120+'Monthly Reserve Generation'!G120-'Stoping Schedule'!G120),0)</f>
        <v>0</v>
      </c>
      <c r="H120" s="3">
        <f>IF((G120+'Monthly Reserve Generation'!H120-'Stoping Schedule'!H120)&gt;1,(G120+'Monthly Reserve Generation'!H120-'Stoping Schedule'!H120),0)</f>
        <v>0</v>
      </c>
      <c r="I120" s="3">
        <f>IF((H120+'Monthly Reserve Generation'!I120-'Stoping Schedule'!I120)&gt;1,(H120+'Monthly Reserve Generation'!I120-'Stoping Schedule'!I120),0)</f>
        <v>0</v>
      </c>
      <c r="J120" s="3">
        <f>IF((I120+'Monthly Reserve Generation'!J120-'Stoping Schedule'!J120)&gt;1,(I120+'Monthly Reserve Generation'!J120-'Stoping Schedule'!J120),0)</f>
        <v>1807</v>
      </c>
      <c r="K120" s="3">
        <f>IF((J120+'Monthly Reserve Generation'!K120-'Stoping Schedule'!K120)&gt;1,(J120+'Monthly Reserve Generation'!K120-'Stoping Schedule'!K120),0)</f>
        <v>0</v>
      </c>
      <c r="L120" s="3">
        <f>IF((K120+'Monthly Reserve Generation'!L120-'Stoping Schedule'!L120)&gt;1,(K120+'Monthly Reserve Generation'!L120-'Stoping Schedule'!L120),0)</f>
        <v>0</v>
      </c>
      <c r="M120" s="3">
        <f>IF((L120+'Monthly Reserve Generation'!M120-'Stoping Schedule'!M120)&gt;1,(L120+'Monthly Reserve Generation'!M120-'Stoping Schedule'!M120),0)</f>
        <v>0</v>
      </c>
      <c r="N120" s="3">
        <f>IF((M120+'Monthly Reserve Generation'!N120-'Stoping Schedule'!N120)&gt;1,(M120+'Monthly Reserve Generation'!N120-'Stoping Schedule'!N120),0)</f>
        <v>0</v>
      </c>
      <c r="O120" s="3">
        <f>IF((N120+'Monthly Reserve Generation'!O120-'Stoping Schedule'!O120)&gt;1,(N120+'Monthly Reserve Generation'!O120-'Stoping Schedule'!O120),0)</f>
        <v>0</v>
      </c>
      <c r="P120" s="3">
        <f>IF((O120+'Monthly Reserve Generation'!P120-'Stoping Schedule'!P120)&gt;1,(O120+'Monthly Reserve Generation'!P120-'Stoping Schedule'!P120),0)</f>
        <v>0</v>
      </c>
      <c r="Q120" s="3">
        <f>IF((P120+'Monthly Reserve Generation'!Q120-'Stoping Schedule'!Q120)&gt;1,(P120+'Monthly Reserve Generation'!Q120-'Stoping Schedule'!Q120),0)</f>
        <v>0</v>
      </c>
      <c r="R120" s="3">
        <f>IF((Q120+'Monthly Reserve Generation'!R120-'Stoping Schedule'!R120)&gt;1,(Q120+'Monthly Reserve Generation'!R120-'Stoping Schedule'!R120),0)</f>
        <v>0</v>
      </c>
      <c r="S120" s="3">
        <f>IF((R120+'Monthly Reserve Generation'!S120-'Stoping Schedule'!S120)&gt;1,(R120+'Monthly Reserve Generation'!S120-'Stoping Schedule'!S120),0)</f>
        <v>0</v>
      </c>
      <c r="T120" s="3">
        <f>IF((S120+'Monthly Reserve Generation'!T120-'Stoping Schedule'!T120)&gt;1,(S120+'Monthly Reserve Generation'!T120-'Stoping Schedule'!T120),0)</f>
        <v>0</v>
      </c>
      <c r="U120" s="3">
        <f>IF((T120+'Monthly Reserve Generation'!U120-'Stoping Schedule'!U120)&gt;1,(T120+'Monthly Reserve Generation'!U120-'Stoping Schedule'!U120),0)</f>
        <v>0</v>
      </c>
      <c r="V120" s="3">
        <f>IF((U120+'Monthly Reserve Generation'!V120-'Stoping Schedule'!V120)&gt;1,(U120+'Monthly Reserve Generation'!V120-'Stoping Schedule'!V120),0)</f>
        <v>0</v>
      </c>
      <c r="W120" s="3">
        <f>IF((V120+'Monthly Reserve Generation'!W120-'Stoping Schedule'!W120)&gt;1,(V120+'Monthly Reserve Generation'!W120-'Stoping Schedule'!W120),0)</f>
        <v>0</v>
      </c>
      <c r="X120" s="3">
        <f>IF((W120+'Monthly Reserve Generation'!X120-'Stoping Schedule'!X120)&gt;1,(W120+'Monthly Reserve Generation'!X120-'Stoping Schedule'!X120),0)</f>
        <v>0</v>
      </c>
      <c r="Y120" s="3">
        <f>IF((X120+'Monthly Reserve Generation'!Y120-'Stoping Schedule'!Y120)&gt;1,(X120+'Monthly Reserve Generation'!Y120-'Stoping Schedule'!Y120),0)</f>
        <v>0</v>
      </c>
      <c r="Z120" s="3">
        <f>IF((Y120+'Monthly Reserve Generation'!Z120-'Stoping Schedule'!Z120)&gt;1,(Y120+'Monthly Reserve Generation'!Z120-'Stoping Schedule'!Z120),0)</f>
        <v>0</v>
      </c>
      <c r="AA120" s="3">
        <f>IF((Z120+'Monthly Reserve Generation'!AA120-'Stoping Schedule'!AA120)&gt;1,(Z120+'Monthly Reserve Generation'!AA120-'Stoping Schedule'!AA120),0)</f>
        <v>0</v>
      </c>
      <c r="AB120" s="3">
        <f>IF((AA120+'Monthly Reserve Generation'!AB120-'Stoping Schedule'!AB120)&gt;1,(AA120+'Monthly Reserve Generation'!AB120-'Stoping Schedule'!AB120),0)</f>
        <v>0</v>
      </c>
      <c r="AC120" s="3">
        <f>IF((AB120+'Monthly Reserve Generation'!AC120-'Stoping Schedule'!AC120)&gt;1,(AB120+'Monthly Reserve Generation'!AC120-'Stoping Schedule'!AC120),0)</f>
        <v>0</v>
      </c>
      <c r="AD120" s="3">
        <f>IF((AC120+'Monthly Reserve Generation'!AD120-'Stoping Schedule'!AD120)&gt;1,(AC120+'Monthly Reserve Generation'!AD120-'Stoping Schedule'!AD120),0)</f>
        <v>0</v>
      </c>
      <c r="AE120" s="3">
        <f>IF((AD120+'Monthly Reserve Generation'!AE120-'Stoping Schedule'!AE120)&gt;1,(AD120+'Monthly Reserve Generation'!AE120-'Stoping Schedule'!AE120),0)</f>
        <v>0</v>
      </c>
      <c r="AF120" s="3">
        <f>IF((AE120+'Monthly Reserve Generation'!AF120-'Stoping Schedule'!AF120)&gt;1,(AE120+'Monthly Reserve Generation'!AF120-'Stoping Schedule'!AF120),0)</f>
        <v>0</v>
      </c>
      <c r="AG120" s="3">
        <f>IF((AF120+'Monthly Reserve Generation'!AG120-'Stoping Schedule'!AG120)&gt;1,(AF120+'Monthly Reserve Generation'!AG120-'Stoping Schedule'!AG120),0)</f>
        <v>0</v>
      </c>
      <c r="AH120" s="3">
        <f>IF((AG120+'Monthly Reserve Generation'!AH120-'Stoping Schedule'!AH120)&gt;1,(AG120+'Monthly Reserve Generation'!AH120-'Stoping Schedule'!AH120),0)</f>
        <v>0</v>
      </c>
      <c r="AI120" s="3">
        <f>IF((AH120+'Monthly Reserve Generation'!AI120-'Stoping Schedule'!AI120)&gt;1,(AH120+'Monthly Reserve Generation'!AI120-'Stoping Schedule'!AI120),0)</f>
        <v>0</v>
      </c>
      <c r="AJ120" s="3">
        <f>IF((AI120+'Monthly Reserve Generation'!AJ120-'Stoping Schedule'!AJ120)&gt;1,(AI120+'Monthly Reserve Generation'!AJ120-'Stoping Schedule'!AJ120),0)</f>
        <v>0</v>
      </c>
      <c r="AK120" s="3">
        <f>IF((AJ120+'Monthly Reserve Generation'!AK120-'Stoping Schedule'!AK120)&gt;1,(AJ120+'Monthly Reserve Generation'!AK120-'Stoping Schedule'!AK120),0)</f>
        <v>0</v>
      </c>
      <c r="AL120" s="3">
        <f>IF((AK120+'Monthly Reserve Generation'!AL120-'Stoping Schedule'!AL120)&gt;1,(AK120+'Monthly Reserve Generation'!AL120-'Stoping Schedule'!AL120),0)</f>
        <v>0</v>
      </c>
      <c r="AM120" s="3">
        <f>IF((AL120+'Monthly Reserve Generation'!AM120-'Stoping Schedule'!AM120)&gt;1,(AL120+'Monthly Reserve Generation'!AM120-'Stoping Schedule'!AM120),0)</f>
        <v>0</v>
      </c>
      <c r="AN120" s="3">
        <f>IF((AM120+'Monthly Reserve Generation'!AN120-'Stoping Schedule'!AN120)&gt;1,(AM120+'Monthly Reserve Generation'!AN120-'Stoping Schedule'!AN120),0)</f>
        <v>0</v>
      </c>
      <c r="AO120" s="3">
        <f>IF((AN120+'Monthly Reserve Generation'!AO120-'Stoping Schedule'!AO120)&gt;1,(AN120+'Monthly Reserve Generation'!AO120-'Stoping Schedule'!AO120),0)</f>
        <v>0</v>
      </c>
      <c r="AP120" s="3">
        <f>IF((AO120+'Monthly Reserve Generation'!AP120-'Stoping Schedule'!AP120)&gt;1,(AO120+'Monthly Reserve Generation'!AP120-'Stoping Schedule'!AP120),0)</f>
        <v>0</v>
      </c>
      <c r="AQ120" s="3">
        <f>IF((AP120+'Monthly Reserve Generation'!AQ120-'Stoping Schedule'!AQ120)&gt;1,(AP120+'Monthly Reserve Generation'!AQ120-'Stoping Schedule'!AQ120),0)</f>
        <v>0</v>
      </c>
      <c r="AR120" s="3">
        <f>IF((AQ120+'Monthly Reserve Generation'!AR120-'Stoping Schedule'!AR120)&gt;1,(AQ120+'Monthly Reserve Generation'!AR120-'Stoping Schedule'!AR120),0)</f>
        <v>0</v>
      </c>
      <c r="AS120" s="3">
        <f>IF((AR120+'Monthly Reserve Generation'!AS120-'Stoping Schedule'!AS120)&gt;1,(AR120+'Monthly Reserve Generation'!AS120-'Stoping Schedule'!AS120),0)</f>
        <v>0</v>
      </c>
      <c r="AT120" s="3">
        <f>IF((AS120+'Monthly Reserve Generation'!AT120-'Stoping Schedule'!AT120)&gt;1,(AS120+'Monthly Reserve Generation'!AT120-'Stoping Schedule'!AT120),0)</f>
        <v>0</v>
      </c>
      <c r="AU120" s="3">
        <f>IF((AT120+'Monthly Reserve Generation'!AU120-'Stoping Schedule'!AU120)&gt;1,(AT120+'Monthly Reserve Generation'!AU120-'Stoping Schedule'!AU120),0)</f>
        <v>0</v>
      </c>
      <c r="AV120" s="3">
        <f>IF((AU120+'Monthly Reserve Generation'!AV120-'Stoping Schedule'!AV120)&gt;1,(AU120+'Monthly Reserve Generation'!AV120-'Stoping Schedule'!AV120),0)</f>
        <v>0</v>
      </c>
      <c r="AW120" s="3">
        <f>IF((AV120+'Monthly Reserve Generation'!AW120-'Stoping Schedule'!AW120)&gt;1,(AV120+'Monthly Reserve Generation'!AW120-'Stoping Schedule'!AW120),0)</f>
        <v>0</v>
      </c>
      <c r="AX120" s="3">
        <f>IF((AW120+'Monthly Reserve Generation'!AX120-'Stoping Schedule'!AX120)&gt;1,(AW120+'Monthly Reserve Generation'!AX120-'Stoping Schedule'!AX120),0)</f>
        <v>0</v>
      </c>
      <c r="AY120" s="3">
        <f>IF((AX120+'Monthly Reserve Generation'!AY120-'Stoping Schedule'!AY120)&gt;1,(AX120+'Monthly Reserve Generation'!AY120-'Stoping Schedule'!AY120),0)</f>
        <v>0</v>
      </c>
      <c r="AZ120" s="3">
        <f>IF((AY120+'Monthly Reserve Generation'!AZ120-'Stoping Schedule'!AZ120)&gt;1,(AY120+'Monthly Reserve Generation'!AZ120-'Stoping Schedule'!AZ120),0)</f>
        <v>0</v>
      </c>
      <c r="BA120" s="3">
        <f>IF((AZ120+'Monthly Reserve Generation'!BA120-'Stoping Schedule'!BA120)&gt;1,(AZ120+'Monthly Reserve Generation'!BA120-'Stoping Schedule'!BA120),0)</f>
        <v>0</v>
      </c>
      <c r="BB120" s="3">
        <f>IF((BA120+'Monthly Reserve Generation'!BB120-'Stoping Schedule'!BB120)&gt;1,(BA120+'Monthly Reserve Generation'!BB120-'Stoping Schedule'!BB120),0)</f>
        <v>0</v>
      </c>
      <c r="BC120" s="3">
        <f>IF((BB120+'Monthly Reserve Generation'!BC120-'Stoping Schedule'!BC120)&gt;1,(BB120+'Monthly Reserve Generation'!BC120-'Stoping Schedule'!BC120),0)</f>
        <v>0</v>
      </c>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row>
    <row r="121" spans="1:123" hidden="1" outlineLevel="1" x14ac:dyDescent="0.3">
      <c r="A121" t="s">
        <v>203</v>
      </c>
      <c r="B121" t="s">
        <v>276</v>
      </c>
      <c r="C121" t="s">
        <v>4</v>
      </c>
      <c r="D121" s="3">
        <f>+IFERROR(('Monthly Reserve Generation'!D120*'Monthly Reserve Generation'!D121-'Stoping Schedule'!D120*'Stoping Schedule'!D121)/D120,0)</f>
        <v>0</v>
      </c>
      <c r="E121" s="3">
        <f>+IFERROR((D120*D121+'Monthly Reserve Generation'!E120*'Monthly Reserve Generation'!E121-'Stoping Schedule'!E120*'Stoping Schedule'!E121)/E120,0)</f>
        <v>0</v>
      </c>
      <c r="F121" s="3">
        <f>+IFERROR((E120*E121+'Monthly Reserve Generation'!F120*'Monthly Reserve Generation'!F121-'Stoping Schedule'!F120*'Stoping Schedule'!F121)/F120,0)</f>
        <v>0</v>
      </c>
      <c r="G121" s="3">
        <f>+IFERROR((F120*F121+'Monthly Reserve Generation'!G120*'Monthly Reserve Generation'!G121-'Stoping Schedule'!G120*'Stoping Schedule'!G121)/G120,0)</f>
        <v>0</v>
      </c>
      <c r="H121" s="3">
        <f>+IFERROR((G120*G121+'Monthly Reserve Generation'!H120*'Monthly Reserve Generation'!H121-'Stoping Schedule'!H120*'Stoping Schedule'!H121)/H120,0)</f>
        <v>0</v>
      </c>
      <c r="I121" s="3">
        <f>+IFERROR((H120*H121+'Monthly Reserve Generation'!I120*'Monthly Reserve Generation'!I121-'Stoping Schedule'!I120*'Stoping Schedule'!I122)/I120,0)</f>
        <v>0</v>
      </c>
      <c r="J121" s="3">
        <f>+IFERROR((I120*I121+'Monthly Reserve Generation'!J120*'Monthly Reserve Generation'!J121-'Stoping Schedule'!J120*'Stoping Schedule'!J121)/J120,0)</f>
        <v>1.5699999999999998</v>
      </c>
      <c r="K121" s="3">
        <f>+IFERROR((J120*J121+'Monthly Reserve Generation'!K120*'Monthly Reserve Generation'!K121-'Stoping Schedule'!K120*'Stoping Schedule'!K121)/K120,0)</f>
        <v>0</v>
      </c>
      <c r="L121" s="3">
        <f>+IFERROR((K120*K121+'Monthly Reserve Generation'!L120*'Monthly Reserve Generation'!L121-'Stoping Schedule'!L120*'Stoping Schedule'!L121)/L120,0)</f>
        <v>0</v>
      </c>
      <c r="M121" s="3">
        <f>+IFERROR((L120*L121+'Monthly Reserve Generation'!M120*'Monthly Reserve Generation'!M121-'Stoping Schedule'!M120*'Stoping Schedule'!M121)/M120,0)</f>
        <v>0</v>
      </c>
      <c r="N121" s="3">
        <f>+IFERROR((M120*M121+'Monthly Reserve Generation'!N120*'Monthly Reserve Generation'!N121-'Stoping Schedule'!N120*'Stoping Schedule'!N121)/N120,0)</f>
        <v>0</v>
      </c>
      <c r="O121" s="3">
        <f>+IFERROR((N120*N121+'Monthly Reserve Generation'!O120*'Monthly Reserve Generation'!O121-'Stoping Schedule'!O120*'Stoping Schedule'!O121)/O120,0)</f>
        <v>0</v>
      </c>
      <c r="P121" s="3">
        <f>+IFERROR((O120*O121+'Monthly Reserve Generation'!P120*'Monthly Reserve Generation'!P121-'Stoping Schedule'!P120*'Stoping Schedule'!P121)/P120,0)</f>
        <v>0</v>
      </c>
      <c r="Q121" s="3">
        <f>+IFERROR((P120*P121+'Monthly Reserve Generation'!Q120*'Monthly Reserve Generation'!Q121-'Stoping Schedule'!Q120*'Stoping Schedule'!Q121)/Q120,0)</f>
        <v>0</v>
      </c>
      <c r="R121" s="3">
        <f>+IFERROR((Q120*Q121+'Monthly Reserve Generation'!R120*'Monthly Reserve Generation'!R121-'Stoping Schedule'!R120*'Stoping Schedule'!R121)/R120,0)</f>
        <v>0</v>
      </c>
      <c r="S121" s="3">
        <f>+IFERROR((R120*R121+'Monthly Reserve Generation'!S120*'Monthly Reserve Generation'!S121-'Stoping Schedule'!S120*'Stoping Schedule'!S121)/S120,0)</f>
        <v>0</v>
      </c>
      <c r="T121" s="3">
        <f>+IFERROR((S120*S121+'Monthly Reserve Generation'!T120*'Monthly Reserve Generation'!T121-'Stoping Schedule'!T120*'Stoping Schedule'!T121)/T120,0)</f>
        <v>0</v>
      </c>
      <c r="U121" s="3">
        <f>+IFERROR((T120*T121+'Monthly Reserve Generation'!U120*'Monthly Reserve Generation'!U121-'Stoping Schedule'!U120*'Stoping Schedule'!U121)/U120,0)</f>
        <v>0</v>
      </c>
      <c r="V121" s="3">
        <f>+IFERROR((U120*U121+'Monthly Reserve Generation'!V120*'Monthly Reserve Generation'!V121-'Stoping Schedule'!V120*'Stoping Schedule'!V121)/V120,0)</f>
        <v>0</v>
      </c>
      <c r="W121" s="3">
        <f>+IFERROR((V120*V121+'Monthly Reserve Generation'!W120*'Monthly Reserve Generation'!W121-'Stoping Schedule'!W120*'Stoping Schedule'!W121)/W120,0)</f>
        <v>0</v>
      </c>
      <c r="X121" s="3">
        <f>+IFERROR((W120*W121+'Monthly Reserve Generation'!X120*'Monthly Reserve Generation'!X121-'Stoping Schedule'!X120*'Stoping Schedule'!X121)/X120,0)</f>
        <v>0</v>
      </c>
      <c r="Y121" s="3">
        <f>+IFERROR((X120*X121+'Monthly Reserve Generation'!Y120*'Monthly Reserve Generation'!Y121-'Stoping Schedule'!Y120*'Stoping Schedule'!Y121)/Y120,0)</f>
        <v>0</v>
      </c>
      <c r="Z121" s="3">
        <f>+IFERROR((Y120*Y121+'Monthly Reserve Generation'!Z120*'Monthly Reserve Generation'!Z121-'Stoping Schedule'!Z120*'Stoping Schedule'!Z121)/Z120,0)</f>
        <v>0</v>
      </c>
      <c r="AA121" s="3">
        <f>+IFERROR((Z120*Z121+'Monthly Reserve Generation'!AA120*'Monthly Reserve Generation'!AA121-'Stoping Schedule'!AA120*'Stoping Schedule'!AA121)/AA120,0)</f>
        <v>0</v>
      </c>
      <c r="AB121" s="3">
        <f>+IFERROR((AA120*AA121+'Monthly Reserve Generation'!AB120*'Monthly Reserve Generation'!AB121-'Stoping Schedule'!AB120*'Stoping Schedule'!AB121)/AB120,0)</f>
        <v>0</v>
      </c>
      <c r="AC121" s="3">
        <f>+IFERROR((AB120*AB121+'Monthly Reserve Generation'!AC120*'Monthly Reserve Generation'!AC121-'Stoping Schedule'!AC120*'Stoping Schedule'!AC121)/AC120,0)</f>
        <v>0</v>
      </c>
      <c r="AD121" s="3">
        <f>+IFERROR((AC120*AC121+'Monthly Reserve Generation'!AD120*'Monthly Reserve Generation'!AD121-'Stoping Schedule'!AD120*'Stoping Schedule'!AD121)/AD120,0)</f>
        <v>0</v>
      </c>
      <c r="AE121" s="3">
        <f>+IFERROR((AD120*AD121+'Monthly Reserve Generation'!AE120*'Monthly Reserve Generation'!AE121-'Stoping Schedule'!AE120*'Stoping Schedule'!AE121)/AE120,0)</f>
        <v>0</v>
      </c>
      <c r="AF121" s="3">
        <f>+IFERROR((AE120*AE121+'Monthly Reserve Generation'!AF120*'Monthly Reserve Generation'!AF121-'Stoping Schedule'!AF120*'Stoping Schedule'!AF121)/AF120,0)</f>
        <v>0</v>
      </c>
      <c r="AG121" s="3">
        <f>+IFERROR((AF120*AF121+'Monthly Reserve Generation'!AG120*'Monthly Reserve Generation'!AG121-'Stoping Schedule'!AG120*'Stoping Schedule'!AG121)/AG120,0)</f>
        <v>0</v>
      </c>
      <c r="AH121" s="3">
        <f>+IFERROR((AG120*AG121+'Monthly Reserve Generation'!AH120*'Monthly Reserve Generation'!AH121-'Stoping Schedule'!AH120*'Stoping Schedule'!AH121)/AH120,0)</f>
        <v>0</v>
      </c>
      <c r="AI121" s="3">
        <f>+IFERROR((AH120*AH121+'Monthly Reserve Generation'!AI120*'Monthly Reserve Generation'!AI121-'Stoping Schedule'!AI120*'Stoping Schedule'!AI121)/AI120,0)</f>
        <v>0</v>
      </c>
      <c r="AJ121" s="3">
        <f>+IFERROR((AI120*AI121+'Monthly Reserve Generation'!AJ120*'Monthly Reserve Generation'!AJ121-'Stoping Schedule'!AJ120*'Stoping Schedule'!AJ121)/AJ120,0)</f>
        <v>0</v>
      </c>
      <c r="AK121" s="3">
        <f>+IFERROR((AJ120*AJ121+'Monthly Reserve Generation'!AK120*'Monthly Reserve Generation'!AK121-'Stoping Schedule'!AK120*'Stoping Schedule'!AK121)/AK120,0)</f>
        <v>0</v>
      </c>
      <c r="AL121" s="3">
        <f>+IFERROR((AK120*AK121+'Monthly Reserve Generation'!AL120*'Monthly Reserve Generation'!AL121-'Stoping Schedule'!AL120*'Stoping Schedule'!AL121)/AL120,0)</f>
        <v>0</v>
      </c>
      <c r="AM121" s="3">
        <f>+IFERROR((AL120*AL121+'Monthly Reserve Generation'!AM120*'Monthly Reserve Generation'!AM121-'Stoping Schedule'!AM120*'Stoping Schedule'!AM121)/AM120,0)</f>
        <v>0</v>
      </c>
      <c r="AN121" s="3">
        <f>+IFERROR((AM120*AM121+'Monthly Reserve Generation'!AN120*'Monthly Reserve Generation'!AN121-'Stoping Schedule'!AN120*'Stoping Schedule'!AN121)/AN120,0)</f>
        <v>0</v>
      </c>
      <c r="AO121" s="3">
        <f>+IFERROR((AN120*AN121+'Monthly Reserve Generation'!AO120*'Monthly Reserve Generation'!AO121-'Stoping Schedule'!AO120*'Stoping Schedule'!AO121)/AO120,0)</f>
        <v>0</v>
      </c>
      <c r="AP121" s="3">
        <f>+IFERROR((AO120*AO121+'Monthly Reserve Generation'!AP120*'Monthly Reserve Generation'!AP121-'Stoping Schedule'!AP120*'Stoping Schedule'!AP121)/AP120,0)</f>
        <v>0</v>
      </c>
      <c r="AQ121" s="3">
        <f>+IFERROR((AP120*AP121+'Monthly Reserve Generation'!AQ120*'Monthly Reserve Generation'!AQ121-'Stoping Schedule'!AQ120*'Stoping Schedule'!AQ121)/AQ120,0)</f>
        <v>0</v>
      </c>
      <c r="AR121" s="3">
        <f>+IFERROR((AQ120*AQ121+'Monthly Reserve Generation'!AR120*'Monthly Reserve Generation'!AR121-'Stoping Schedule'!AR120*'Stoping Schedule'!AR121)/AR120,0)</f>
        <v>0</v>
      </c>
      <c r="AS121" s="3">
        <f>+IFERROR((AR120*AR121+'Monthly Reserve Generation'!AS120*'Monthly Reserve Generation'!AS121-'Stoping Schedule'!AS120*'Stoping Schedule'!AS121)/AS120,0)</f>
        <v>0</v>
      </c>
      <c r="AT121" s="3">
        <f>+IFERROR((AS120*AS121+'Monthly Reserve Generation'!AT120*'Monthly Reserve Generation'!AT121-'Stoping Schedule'!AT120*'Stoping Schedule'!AT121)/AT120,0)</f>
        <v>0</v>
      </c>
      <c r="AU121" s="3">
        <f>+IFERROR((AT120*AT121+'Monthly Reserve Generation'!AU120*'Monthly Reserve Generation'!AU121-'Stoping Schedule'!AU120*'Stoping Schedule'!AU121)/AU120,0)</f>
        <v>0</v>
      </c>
      <c r="AV121" s="3">
        <f>+IFERROR((AU120*AU121+'Monthly Reserve Generation'!AV120*'Monthly Reserve Generation'!AV121-'Stoping Schedule'!AV120*'Stoping Schedule'!AV121)/AV120,0)</f>
        <v>0</v>
      </c>
      <c r="AW121" s="3">
        <f>+IFERROR((AV120*AV121+'Monthly Reserve Generation'!AW120*'Monthly Reserve Generation'!AW121-'Stoping Schedule'!AW120*'Stoping Schedule'!AW121)/AW120,0)</f>
        <v>0</v>
      </c>
      <c r="AX121" s="3">
        <f>+IFERROR((AW120*AW121+'Monthly Reserve Generation'!AX120*'Monthly Reserve Generation'!AX121-'Stoping Schedule'!AX120*'Stoping Schedule'!AX121)/AX120,0)</f>
        <v>0</v>
      </c>
      <c r="AY121" s="3">
        <f>+IFERROR((AX120*AX121+'Monthly Reserve Generation'!AY120*'Monthly Reserve Generation'!AY121-'Stoping Schedule'!AY120*'Stoping Schedule'!AY121)/AY120,0)</f>
        <v>0</v>
      </c>
      <c r="AZ121" s="3">
        <f>+IFERROR((AY120*AY121+'Monthly Reserve Generation'!AZ120*'Monthly Reserve Generation'!AZ121-'Stoping Schedule'!AZ120*'Stoping Schedule'!AZ121)/AZ120,0)</f>
        <v>0</v>
      </c>
      <c r="BA121" s="3">
        <f>+IFERROR((AZ120*AZ121+'Monthly Reserve Generation'!BA120*'Monthly Reserve Generation'!BA121-'Stoping Schedule'!BA120*'Stoping Schedule'!BA121)/BA120,0)</f>
        <v>0</v>
      </c>
      <c r="BB121" s="3">
        <f>+IFERROR((BA120*BA121+'Monthly Reserve Generation'!BB120*'Monthly Reserve Generation'!BB121-'Stoping Schedule'!BB120*'Stoping Schedule'!BB121)/BB120,0)</f>
        <v>0</v>
      </c>
      <c r="BC121" s="3">
        <f>+IFERROR((BB120*BB121+'Monthly Reserve Generation'!BC120*'Monthly Reserve Generation'!BC121-'Stoping Schedule'!BC120*'Stoping Schedule'!BC121)/BC120,0)</f>
        <v>0</v>
      </c>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row>
    <row r="122" spans="1:123" hidden="1" outlineLevel="1" x14ac:dyDescent="0.3">
      <c r="A122" t="s">
        <v>203</v>
      </c>
      <c r="B122" t="s">
        <v>277</v>
      </c>
      <c r="C122" t="s">
        <v>3</v>
      </c>
      <c r="D122" s="3">
        <f>+'Monthly Reserve Generation'!D122-'Stoping Schedule'!D122</f>
        <v>0</v>
      </c>
      <c r="E122" s="3">
        <f>IF((D122+'Monthly Reserve Generation'!E122-'Stoping Schedule'!E122)&gt;1,(D122+'Monthly Reserve Generation'!E122-'Stoping Schedule'!E122),0)</f>
        <v>0</v>
      </c>
      <c r="F122" s="3">
        <f>IF((E122+'Monthly Reserve Generation'!F122-'Stoping Schedule'!F122)&gt;1,(E122+'Monthly Reserve Generation'!F122-'Stoping Schedule'!F122),0)</f>
        <v>0</v>
      </c>
      <c r="G122" s="3">
        <f>IF((F122+'Monthly Reserve Generation'!G122-'Stoping Schedule'!G122)&gt;1,(F122+'Monthly Reserve Generation'!G122-'Stoping Schedule'!G122),0)</f>
        <v>0</v>
      </c>
      <c r="H122" s="3">
        <f>IF((G122+'Monthly Reserve Generation'!H122-'Stoping Schedule'!H122)&gt;1,(G122+'Monthly Reserve Generation'!H122-'Stoping Schedule'!H122),0)</f>
        <v>0</v>
      </c>
      <c r="I122" s="3">
        <f>IF((H122+'Monthly Reserve Generation'!I122-'Stoping Schedule'!I122)&gt;1,(H122+'Monthly Reserve Generation'!I122-'Stoping Schedule'!I122),0)</f>
        <v>0</v>
      </c>
      <c r="J122" s="3">
        <f>IF((I122+'Monthly Reserve Generation'!J122-'Stoping Schedule'!J122)&gt;1,(I122+'Monthly Reserve Generation'!J122-'Stoping Schedule'!J122),0)</f>
        <v>3791</v>
      </c>
      <c r="K122" s="3">
        <f>IF((J122+'Monthly Reserve Generation'!K122-'Stoping Schedule'!K122)&gt;1,(J122+'Monthly Reserve Generation'!K122-'Stoping Schedule'!K122),0)</f>
        <v>1844</v>
      </c>
      <c r="L122" s="3">
        <f>IF((K122+'Monthly Reserve Generation'!L122-'Stoping Schedule'!L122)&gt;1,(K122+'Monthly Reserve Generation'!L122-'Stoping Schedule'!L122),0)</f>
        <v>121</v>
      </c>
      <c r="M122" s="3">
        <f>IF((L122+'Monthly Reserve Generation'!M122-'Stoping Schedule'!M122)&gt;1,(L122+'Monthly Reserve Generation'!M122-'Stoping Schedule'!M122),0)</f>
        <v>0</v>
      </c>
      <c r="N122" s="3">
        <f>IF((M122+'Monthly Reserve Generation'!N122-'Stoping Schedule'!N122)&gt;1,(M122+'Monthly Reserve Generation'!N122-'Stoping Schedule'!N122),0)</f>
        <v>0</v>
      </c>
      <c r="O122" s="3">
        <f>IF((N122+'Monthly Reserve Generation'!O122-'Stoping Schedule'!O122)&gt;1,(N122+'Monthly Reserve Generation'!O122-'Stoping Schedule'!O122),0)</f>
        <v>0</v>
      </c>
      <c r="P122" s="3">
        <f>IF((O122+'Monthly Reserve Generation'!P122-'Stoping Schedule'!P122)&gt;1,(O122+'Monthly Reserve Generation'!P122-'Stoping Schedule'!P122),0)</f>
        <v>0</v>
      </c>
      <c r="Q122" s="3">
        <f>IF((P122+'Monthly Reserve Generation'!Q122-'Stoping Schedule'!Q122)&gt;1,(P122+'Monthly Reserve Generation'!Q122-'Stoping Schedule'!Q122),0)</f>
        <v>0</v>
      </c>
      <c r="R122" s="3">
        <f>IF((Q122+'Monthly Reserve Generation'!R122-'Stoping Schedule'!R122)&gt;1,(Q122+'Monthly Reserve Generation'!R122-'Stoping Schedule'!R122),0)</f>
        <v>0</v>
      </c>
      <c r="S122" s="3">
        <f>IF((R122+'Monthly Reserve Generation'!S122-'Stoping Schedule'!S122)&gt;1,(R122+'Monthly Reserve Generation'!S122-'Stoping Schedule'!S122),0)</f>
        <v>0</v>
      </c>
      <c r="T122" s="3">
        <f>IF((S122+'Monthly Reserve Generation'!T122-'Stoping Schedule'!T122)&gt;1,(S122+'Monthly Reserve Generation'!T122-'Stoping Schedule'!T122),0)</f>
        <v>0</v>
      </c>
      <c r="U122" s="3">
        <f>IF((T122+'Monthly Reserve Generation'!U122-'Stoping Schedule'!U122)&gt;1,(T122+'Monthly Reserve Generation'!U122-'Stoping Schedule'!U122),0)</f>
        <v>0</v>
      </c>
      <c r="V122" s="3">
        <f>IF((U122+'Monthly Reserve Generation'!V122-'Stoping Schedule'!V122)&gt;1,(U122+'Monthly Reserve Generation'!V122-'Stoping Schedule'!V122),0)</f>
        <v>0</v>
      </c>
      <c r="W122" s="3">
        <f>IF((V122+'Monthly Reserve Generation'!W122-'Stoping Schedule'!W122)&gt;1,(V122+'Monthly Reserve Generation'!W122-'Stoping Schedule'!W122),0)</f>
        <v>0</v>
      </c>
      <c r="X122" s="3">
        <f>IF((W122+'Monthly Reserve Generation'!X122-'Stoping Schedule'!X122)&gt;1,(W122+'Monthly Reserve Generation'!X122-'Stoping Schedule'!X122),0)</f>
        <v>0</v>
      </c>
      <c r="Y122" s="3">
        <f>IF((X122+'Monthly Reserve Generation'!Y122-'Stoping Schedule'!Y122)&gt;1,(X122+'Monthly Reserve Generation'!Y122-'Stoping Schedule'!Y122),0)</f>
        <v>0</v>
      </c>
      <c r="Z122" s="3">
        <f>IF((Y122+'Monthly Reserve Generation'!Z122-'Stoping Schedule'!Z122)&gt;1,(Y122+'Monthly Reserve Generation'!Z122-'Stoping Schedule'!Z122),0)</f>
        <v>0</v>
      </c>
      <c r="AA122" s="3">
        <f>IF((Z122+'Monthly Reserve Generation'!AA122-'Stoping Schedule'!AA122)&gt;1,(Z122+'Monthly Reserve Generation'!AA122-'Stoping Schedule'!AA122),0)</f>
        <v>0</v>
      </c>
      <c r="AB122" s="3">
        <f>IF((AA122+'Monthly Reserve Generation'!AB122-'Stoping Schedule'!AB122)&gt;1,(AA122+'Monthly Reserve Generation'!AB122-'Stoping Schedule'!AB122),0)</f>
        <v>0</v>
      </c>
      <c r="AC122" s="3">
        <f>IF((AB122+'Monthly Reserve Generation'!AC122-'Stoping Schedule'!AC122)&gt;1,(AB122+'Monthly Reserve Generation'!AC122-'Stoping Schedule'!AC122),0)</f>
        <v>0</v>
      </c>
      <c r="AD122" s="3">
        <f>IF((AC122+'Monthly Reserve Generation'!AD122-'Stoping Schedule'!AD122)&gt;1,(AC122+'Monthly Reserve Generation'!AD122-'Stoping Schedule'!AD122),0)</f>
        <v>0</v>
      </c>
      <c r="AE122" s="3">
        <f>IF((AD122+'Monthly Reserve Generation'!AE122-'Stoping Schedule'!AE122)&gt;1,(AD122+'Monthly Reserve Generation'!AE122-'Stoping Schedule'!AE122),0)</f>
        <v>0</v>
      </c>
      <c r="AF122" s="3">
        <f>IF((AE122+'Monthly Reserve Generation'!AF122-'Stoping Schedule'!AF122)&gt;1,(AE122+'Monthly Reserve Generation'!AF122-'Stoping Schedule'!AF122),0)</f>
        <v>0</v>
      </c>
      <c r="AG122" s="3">
        <f>IF((AF122+'Monthly Reserve Generation'!AG122-'Stoping Schedule'!AG122)&gt;1,(AF122+'Monthly Reserve Generation'!AG122-'Stoping Schedule'!AG122),0)</f>
        <v>0</v>
      </c>
      <c r="AH122" s="3">
        <f>IF((AG122+'Monthly Reserve Generation'!AH122-'Stoping Schedule'!AH122)&gt;1,(AG122+'Monthly Reserve Generation'!AH122-'Stoping Schedule'!AH122),0)</f>
        <v>0</v>
      </c>
      <c r="AI122" s="3">
        <f>IF((AH122+'Monthly Reserve Generation'!AI122-'Stoping Schedule'!AI122)&gt;1,(AH122+'Monthly Reserve Generation'!AI122-'Stoping Schedule'!AI122),0)</f>
        <v>0</v>
      </c>
      <c r="AJ122" s="3">
        <f>IF((AI122+'Monthly Reserve Generation'!AJ122-'Stoping Schedule'!AJ122)&gt;1,(AI122+'Monthly Reserve Generation'!AJ122-'Stoping Schedule'!AJ122),0)</f>
        <v>0</v>
      </c>
      <c r="AK122" s="3">
        <f>IF((AJ122+'Monthly Reserve Generation'!AK122-'Stoping Schedule'!AK122)&gt;1,(AJ122+'Monthly Reserve Generation'!AK122-'Stoping Schedule'!AK122),0)</f>
        <v>0</v>
      </c>
      <c r="AL122" s="3">
        <f>IF((AK122+'Monthly Reserve Generation'!AL122-'Stoping Schedule'!AL122)&gt;1,(AK122+'Monthly Reserve Generation'!AL122-'Stoping Schedule'!AL122),0)</f>
        <v>0</v>
      </c>
      <c r="AM122" s="3">
        <f>IF((AL122+'Monthly Reserve Generation'!AM122-'Stoping Schedule'!AM122)&gt;1,(AL122+'Monthly Reserve Generation'!AM122-'Stoping Schedule'!AM122),0)</f>
        <v>0</v>
      </c>
      <c r="AN122" s="3">
        <f>IF((AM122+'Monthly Reserve Generation'!AN122-'Stoping Schedule'!AN122)&gt;1,(AM122+'Monthly Reserve Generation'!AN122-'Stoping Schedule'!AN122),0)</f>
        <v>0</v>
      </c>
      <c r="AO122" s="3">
        <f>IF((AN122+'Monthly Reserve Generation'!AO122-'Stoping Schedule'!AO122)&gt;1,(AN122+'Monthly Reserve Generation'!AO122-'Stoping Schedule'!AO122),0)</f>
        <v>0</v>
      </c>
      <c r="AP122" s="3">
        <f>IF((AO122+'Monthly Reserve Generation'!AP122-'Stoping Schedule'!AP122)&gt;1,(AO122+'Monthly Reserve Generation'!AP122-'Stoping Schedule'!AP122),0)</f>
        <v>0</v>
      </c>
      <c r="AQ122" s="3">
        <f>IF((AP122+'Monthly Reserve Generation'!AQ122-'Stoping Schedule'!AQ122)&gt;1,(AP122+'Monthly Reserve Generation'!AQ122-'Stoping Schedule'!AQ122),0)</f>
        <v>0</v>
      </c>
      <c r="AR122" s="3">
        <f>IF((AQ122+'Monthly Reserve Generation'!AR122-'Stoping Schedule'!AR122)&gt;1,(AQ122+'Monthly Reserve Generation'!AR122-'Stoping Schedule'!AR122),0)</f>
        <v>0</v>
      </c>
      <c r="AS122" s="3">
        <f>IF((AR122+'Monthly Reserve Generation'!AS122-'Stoping Schedule'!AS122)&gt;1,(AR122+'Monthly Reserve Generation'!AS122-'Stoping Schedule'!AS122),0)</f>
        <v>0</v>
      </c>
      <c r="AT122" s="3">
        <f>IF((AS122+'Monthly Reserve Generation'!AT122-'Stoping Schedule'!AT122)&gt;1,(AS122+'Monthly Reserve Generation'!AT122-'Stoping Schedule'!AT122),0)</f>
        <v>0</v>
      </c>
      <c r="AU122" s="3">
        <f>IF((AT122+'Monthly Reserve Generation'!AU122-'Stoping Schedule'!AU122)&gt;1,(AT122+'Monthly Reserve Generation'!AU122-'Stoping Schedule'!AU122),0)</f>
        <v>0</v>
      </c>
      <c r="AV122" s="3">
        <f>IF((AU122+'Monthly Reserve Generation'!AV122-'Stoping Schedule'!AV122)&gt;1,(AU122+'Monthly Reserve Generation'!AV122-'Stoping Schedule'!AV122),0)</f>
        <v>0</v>
      </c>
      <c r="AW122" s="3">
        <f>IF((AV122+'Monthly Reserve Generation'!AW122-'Stoping Schedule'!AW122)&gt;1,(AV122+'Monthly Reserve Generation'!AW122-'Stoping Schedule'!AW122),0)</f>
        <v>0</v>
      </c>
      <c r="AX122" s="3">
        <f>IF((AW122+'Monthly Reserve Generation'!AX122-'Stoping Schedule'!AX122)&gt;1,(AW122+'Monthly Reserve Generation'!AX122-'Stoping Schedule'!AX122),0)</f>
        <v>0</v>
      </c>
      <c r="AY122" s="3">
        <f>IF((AX122+'Monthly Reserve Generation'!AY122-'Stoping Schedule'!AY122)&gt;1,(AX122+'Monthly Reserve Generation'!AY122-'Stoping Schedule'!AY122),0)</f>
        <v>0</v>
      </c>
      <c r="AZ122" s="3">
        <f>IF((AY122+'Monthly Reserve Generation'!AZ122-'Stoping Schedule'!AZ122)&gt;1,(AY122+'Monthly Reserve Generation'!AZ122-'Stoping Schedule'!AZ122),0)</f>
        <v>0</v>
      </c>
      <c r="BA122" s="3">
        <f>IF((AZ122+'Monthly Reserve Generation'!BA122-'Stoping Schedule'!BA122)&gt;1,(AZ122+'Monthly Reserve Generation'!BA122-'Stoping Schedule'!BA122),0)</f>
        <v>0</v>
      </c>
      <c r="BB122" s="3">
        <f>IF((BA122+'Monthly Reserve Generation'!BB122-'Stoping Schedule'!BB122)&gt;1,(BA122+'Monthly Reserve Generation'!BB122-'Stoping Schedule'!BB122),0)</f>
        <v>0</v>
      </c>
      <c r="BC122" s="3">
        <f>IF((BB122+'Monthly Reserve Generation'!BC122-'Stoping Schedule'!BC122)&gt;1,(BB122+'Monthly Reserve Generation'!BC122-'Stoping Schedule'!BC122),0)</f>
        <v>0</v>
      </c>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row>
    <row r="123" spans="1:123" hidden="1" outlineLevel="1" x14ac:dyDescent="0.3">
      <c r="A123" t="s">
        <v>203</v>
      </c>
      <c r="B123" t="s">
        <v>277</v>
      </c>
      <c r="C123" t="s">
        <v>4</v>
      </c>
      <c r="D123" s="3">
        <f>+IFERROR(('Monthly Reserve Generation'!D122*'Monthly Reserve Generation'!D123-'Stoping Schedule'!D122*'Stoping Schedule'!D123)/D122,0)</f>
        <v>0</v>
      </c>
      <c r="E123" s="3">
        <f>+IFERROR((D122*D123+'Monthly Reserve Generation'!E122*'Monthly Reserve Generation'!E123-'Stoping Schedule'!E122*'Stoping Schedule'!E123)/E122,0)</f>
        <v>0</v>
      </c>
      <c r="F123" s="3">
        <f>+IFERROR((E122*E123+'Monthly Reserve Generation'!F122*'Monthly Reserve Generation'!F123-'Stoping Schedule'!F122*'Stoping Schedule'!F123)/F122,0)</f>
        <v>0</v>
      </c>
      <c r="G123" s="3">
        <f>+IFERROR((F122*F123+'Monthly Reserve Generation'!G122*'Monthly Reserve Generation'!G123-'Stoping Schedule'!G122*'Stoping Schedule'!G123)/G122,0)</f>
        <v>0</v>
      </c>
      <c r="H123" s="3">
        <f>+IFERROR((G122*G123+'Monthly Reserve Generation'!H122*'Monthly Reserve Generation'!H123-'Stoping Schedule'!H122*'Stoping Schedule'!H123)/H122,0)</f>
        <v>0</v>
      </c>
      <c r="I123" s="3">
        <f>+IFERROR((H122*H123+'Monthly Reserve Generation'!I122*'Monthly Reserve Generation'!I123-'Stoping Schedule'!I122*'Stoping Schedule'!I123)/I122,0)</f>
        <v>0</v>
      </c>
      <c r="J123" s="3">
        <f>+IFERROR((I122*I123+'Monthly Reserve Generation'!J122*'Monthly Reserve Generation'!J123-'Stoping Schedule'!J122*'Stoping Schedule'!J123)/J122,0)</f>
        <v>2.7</v>
      </c>
      <c r="K123" s="3">
        <f>+IFERROR((J122*J123+'Monthly Reserve Generation'!K122*'Monthly Reserve Generation'!K123-'Stoping Schedule'!K122*'Stoping Schedule'!K123)/K122,0)</f>
        <v>2.7</v>
      </c>
      <c r="L123" s="3">
        <f>+IFERROR((K122*K123+'Monthly Reserve Generation'!L122*'Monthly Reserve Generation'!L123-'Stoping Schedule'!L122*'Stoping Schedule'!L123)/L122,0)</f>
        <v>2.6999999999999984</v>
      </c>
      <c r="M123" s="3">
        <f>+IFERROR((L122*L123+'Monthly Reserve Generation'!M122*'Monthly Reserve Generation'!M123-'Stoping Schedule'!M122*'Stoping Schedule'!M123)/M122,0)</f>
        <v>0</v>
      </c>
      <c r="N123" s="3">
        <f>+IFERROR((M122*M123+'Monthly Reserve Generation'!N122*'Monthly Reserve Generation'!N123-'Stoping Schedule'!N122*'Stoping Schedule'!N123)/N122,0)</f>
        <v>0</v>
      </c>
      <c r="O123" s="3">
        <f>+IFERROR((N122*N123+'Monthly Reserve Generation'!O122*'Monthly Reserve Generation'!O123-'Stoping Schedule'!O122*'Stoping Schedule'!O123)/O122,0)</f>
        <v>0</v>
      </c>
      <c r="P123" s="3">
        <f>+IFERROR((O122*O123+'Monthly Reserve Generation'!P122*'Monthly Reserve Generation'!P123-'Stoping Schedule'!P122*'Stoping Schedule'!P123)/P122,0)</f>
        <v>0</v>
      </c>
      <c r="Q123" s="3">
        <f>+IFERROR((P122*P123+'Monthly Reserve Generation'!Q122*'Monthly Reserve Generation'!Q123-'Stoping Schedule'!Q122*'Stoping Schedule'!Q123)/Q122,0)</f>
        <v>0</v>
      </c>
      <c r="R123" s="3">
        <f>+IFERROR((Q122*Q123+'Monthly Reserve Generation'!R122*'Monthly Reserve Generation'!R123-'Stoping Schedule'!R122*'Stoping Schedule'!R123)/R122,0)</f>
        <v>0</v>
      </c>
      <c r="S123" s="3">
        <f>+IFERROR((R122*R123+'Monthly Reserve Generation'!S122*'Monthly Reserve Generation'!S123-'Stoping Schedule'!S122*'Stoping Schedule'!S123)/S122,0)</f>
        <v>0</v>
      </c>
      <c r="T123" s="3">
        <f>+IFERROR((S122*S123+'Monthly Reserve Generation'!T122*'Monthly Reserve Generation'!T123-'Stoping Schedule'!T122*'Stoping Schedule'!T123)/T122,0)</f>
        <v>0</v>
      </c>
      <c r="U123" s="3">
        <f>+IFERROR((T122*T123+'Monthly Reserve Generation'!U122*'Monthly Reserve Generation'!U123-'Stoping Schedule'!U122*'Stoping Schedule'!U123)/U122,0)</f>
        <v>0</v>
      </c>
      <c r="V123" s="3">
        <f>+IFERROR((U122*U123+'Monthly Reserve Generation'!V122*'Monthly Reserve Generation'!V123-'Stoping Schedule'!V122*'Stoping Schedule'!V123)/V122,0)</f>
        <v>0</v>
      </c>
      <c r="W123" s="3">
        <f>+IFERROR((V122*V123+'Monthly Reserve Generation'!W122*'Monthly Reserve Generation'!W123-'Stoping Schedule'!W122*'Stoping Schedule'!W123)/W122,0)</f>
        <v>0</v>
      </c>
      <c r="X123" s="3">
        <f>+IFERROR((W122*W123+'Monthly Reserve Generation'!X122*'Monthly Reserve Generation'!X123-'Stoping Schedule'!X122*'Stoping Schedule'!X123)/X122,0)</f>
        <v>0</v>
      </c>
      <c r="Y123" s="3">
        <f>+IFERROR((X122*X123+'Monthly Reserve Generation'!Y122*'Monthly Reserve Generation'!Y123-'Stoping Schedule'!Y122*'Stoping Schedule'!Y123)/Y122,0)</f>
        <v>0</v>
      </c>
      <c r="Z123" s="3">
        <f>+IFERROR((Y122*Y123+'Monthly Reserve Generation'!Z122*'Monthly Reserve Generation'!Z123-'Stoping Schedule'!Z122*'Stoping Schedule'!Z123)/Z122,0)</f>
        <v>0</v>
      </c>
      <c r="AA123" s="3">
        <f>+IFERROR((Z122*Z123+'Monthly Reserve Generation'!AA122*'Monthly Reserve Generation'!AA123-'Stoping Schedule'!AA122*'Stoping Schedule'!AA123)/AA122,0)</f>
        <v>0</v>
      </c>
      <c r="AB123" s="3">
        <f>+IFERROR((AA122*AA123+'Monthly Reserve Generation'!AB122*'Monthly Reserve Generation'!AB123-'Stoping Schedule'!AB122*'Stoping Schedule'!AB123)/AB122,0)</f>
        <v>0</v>
      </c>
      <c r="AC123" s="3">
        <f>+IFERROR((AB122*AB123+'Monthly Reserve Generation'!AC122*'Monthly Reserve Generation'!AC123-'Stoping Schedule'!AC122*'Stoping Schedule'!AC123)/AC122,0)</f>
        <v>0</v>
      </c>
      <c r="AD123" s="3">
        <f>+IFERROR((AC122*AC123+'Monthly Reserve Generation'!AD122*'Monthly Reserve Generation'!AD123-'Stoping Schedule'!AD122*'Stoping Schedule'!AD123)/AD122,0)</f>
        <v>0</v>
      </c>
      <c r="AE123" s="3">
        <f>+IFERROR((AD122*AD123+'Monthly Reserve Generation'!AE122*'Monthly Reserve Generation'!AE123-'Stoping Schedule'!AE122*'Stoping Schedule'!AE123)/AE122,0)</f>
        <v>0</v>
      </c>
      <c r="AF123" s="3">
        <f>+IFERROR((AE122*AE123+'Monthly Reserve Generation'!AF122*'Monthly Reserve Generation'!AF123-'Stoping Schedule'!AF122*'Stoping Schedule'!AF123)/AF122,0)</f>
        <v>0</v>
      </c>
      <c r="AG123" s="3">
        <f>+IFERROR((AF122*AF123+'Monthly Reserve Generation'!AG122*'Monthly Reserve Generation'!AG123-'Stoping Schedule'!AG122*'Stoping Schedule'!AG123)/AG122,0)</f>
        <v>0</v>
      </c>
      <c r="AH123" s="3">
        <f>+IFERROR((AG122*AG123+'Monthly Reserve Generation'!AH122*'Monthly Reserve Generation'!AH123-'Stoping Schedule'!AH122*'Stoping Schedule'!AH123)/AH122,0)</f>
        <v>0</v>
      </c>
      <c r="AI123" s="3">
        <f>+IFERROR((AH122*AH123+'Monthly Reserve Generation'!AI122*'Monthly Reserve Generation'!AI123-'Stoping Schedule'!AI122*'Stoping Schedule'!AI123)/AI122,0)</f>
        <v>0</v>
      </c>
      <c r="AJ123" s="3">
        <f>+IFERROR((AI122*AI123+'Monthly Reserve Generation'!AJ122*'Monthly Reserve Generation'!AJ123-'Stoping Schedule'!AJ122*'Stoping Schedule'!AJ123)/AJ122,0)</f>
        <v>0</v>
      </c>
      <c r="AK123" s="3">
        <f>+IFERROR((AJ122*AJ123+'Monthly Reserve Generation'!AK122*'Monthly Reserve Generation'!AK123-'Stoping Schedule'!AK122*'Stoping Schedule'!AK123)/AK122,0)</f>
        <v>0</v>
      </c>
      <c r="AL123" s="3">
        <f>+IFERROR((AK122*AK123+'Monthly Reserve Generation'!AL122*'Monthly Reserve Generation'!AL123-'Stoping Schedule'!AL122*'Stoping Schedule'!AL123)/AL122,0)</f>
        <v>0</v>
      </c>
      <c r="AM123" s="3">
        <f>+IFERROR((AL122*AL123+'Monthly Reserve Generation'!AM122*'Monthly Reserve Generation'!AM123-'Stoping Schedule'!AM122*'Stoping Schedule'!AM123)/AM122,0)</f>
        <v>0</v>
      </c>
      <c r="AN123" s="3">
        <f>+IFERROR((AM122*AM123+'Monthly Reserve Generation'!AN122*'Monthly Reserve Generation'!AN123-'Stoping Schedule'!AN122*'Stoping Schedule'!AN123)/AN122,0)</f>
        <v>0</v>
      </c>
      <c r="AO123" s="3">
        <f>+IFERROR((AN122*AN123+'Monthly Reserve Generation'!AO122*'Monthly Reserve Generation'!AO123-'Stoping Schedule'!AO122*'Stoping Schedule'!AO123)/AO122,0)</f>
        <v>0</v>
      </c>
      <c r="AP123" s="3">
        <f>+IFERROR((AO122*AO123+'Monthly Reserve Generation'!AP122*'Monthly Reserve Generation'!AP123-'Stoping Schedule'!AP122*'Stoping Schedule'!AP123)/AP122,0)</f>
        <v>0</v>
      </c>
      <c r="AQ123" s="3">
        <f>+IFERROR((AP122*AP123+'Monthly Reserve Generation'!AQ122*'Monthly Reserve Generation'!AQ123-'Stoping Schedule'!AQ122*'Stoping Schedule'!AQ123)/AQ122,0)</f>
        <v>0</v>
      </c>
      <c r="AR123" s="3">
        <f>+IFERROR((AQ122*AQ123+'Monthly Reserve Generation'!AR122*'Monthly Reserve Generation'!AR123-'Stoping Schedule'!AR122*'Stoping Schedule'!AR123)/AR122,0)</f>
        <v>0</v>
      </c>
      <c r="AS123" s="3">
        <f>+IFERROR((AR122*AR123+'Monthly Reserve Generation'!AS122*'Monthly Reserve Generation'!AS123-'Stoping Schedule'!AS122*'Stoping Schedule'!AS123)/AS122,0)</f>
        <v>0</v>
      </c>
      <c r="AT123" s="3">
        <f>+IFERROR((AS122*AS123+'Monthly Reserve Generation'!AT122*'Monthly Reserve Generation'!AT123-'Stoping Schedule'!AT122*'Stoping Schedule'!AT123)/AT122,0)</f>
        <v>0</v>
      </c>
      <c r="AU123" s="3">
        <f>+IFERROR((AT122*AT123+'Monthly Reserve Generation'!AU122*'Monthly Reserve Generation'!AU123-'Stoping Schedule'!AU122*'Stoping Schedule'!AU123)/AU122,0)</f>
        <v>0</v>
      </c>
      <c r="AV123" s="3">
        <f>+IFERROR((AU122*AU123+'Monthly Reserve Generation'!AV122*'Monthly Reserve Generation'!AV123-'Stoping Schedule'!AV122*'Stoping Schedule'!AV123)/AV122,0)</f>
        <v>0</v>
      </c>
      <c r="AW123" s="3">
        <f>+IFERROR((AV122*AV123+'Monthly Reserve Generation'!AW122*'Monthly Reserve Generation'!AW123-'Stoping Schedule'!AW122*'Stoping Schedule'!AW123)/AW122,0)</f>
        <v>0</v>
      </c>
      <c r="AX123" s="3">
        <f>+IFERROR((AW122*AW123+'Monthly Reserve Generation'!AX122*'Monthly Reserve Generation'!AX123-'Stoping Schedule'!AX122*'Stoping Schedule'!AX123)/AX122,0)</f>
        <v>0</v>
      </c>
      <c r="AY123" s="3">
        <f>+IFERROR((AX122*AX123+'Monthly Reserve Generation'!AY122*'Monthly Reserve Generation'!AY123-'Stoping Schedule'!AY122*'Stoping Schedule'!AY123)/AY122,0)</f>
        <v>0</v>
      </c>
      <c r="AZ123" s="3">
        <f>+IFERROR((AY122*AY123+'Monthly Reserve Generation'!AZ122*'Monthly Reserve Generation'!AZ123-'Stoping Schedule'!AZ122*'Stoping Schedule'!AZ123)/AZ122,0)</f>
        <v>0</v>
      </c>
      <c r="BA123" s="3">
        <f>+IFERROR((AZ122*AZ123+'Monthly Reserve Generation'!BA122*'Monthly Reserve Generation'!BA123-'Stoping Schedule'!BA122*'Stoping Schedule'!BA123)/BA122,0)</f>
        <v>0</v>
      </c>
      <c r="BB123" s="3">
        <f>+IFERROR((BA122*BA123+'Monthly Reserve Generation'!BB122*'Monthly Reserve Generation'!BB123-'Stoping Schedule'!BB122*'Stoping Schedule'!BB123)/BB122,0)</f>
        <v>0</v>
      </c>
      <c r="BC123" s="3">
        <f>+IFERROR((BB122*BB123+'Monthly Reserve Generation'!BC122*'Monthly Reserve Generation'!BC123-'Stoping Schedule'!BC122*'Stoping Schedule'!BC123)/BC122,0)</f>
        <v>0</v>
      </c>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row>
    <row r="124" spans="1:123" collapsed="1" x14ac:dyDescent="0.3">
      <c r="A124" t="s">
        <v>212</v>
      </c>
      <c r="B124" t="s">
        <v>212</v>
      </c>
      <c r="C124" t="s">
        <v>3</v>
      </c>
      <c r="D124" s="3">
        <f>SUMIF($C98:$C123,$C124,D98:D123)</f>
        <v>0</v>
      </c>
      <c r="E124" s="3">
        <f t="shared" ref="E124:BC124" si="8">SUMIF($C98:$C123,$C124,E98:E123)</f>
        <v>0</v>
      </c>
      <c r="F124" s="3">
        <f t="shared" si="8"/>
        <v>0</v>
      </c>
      <c r="G124" s="3">
        <f t="shared" si="8"/>
        <v>0</v>
      </c>
      <c r="H124" s="3">
        <f t="shared" si="8"/>
        <v>0</v>
      </c>
      <c r="I124" s="3">
        <f t="shared" si="8"/>
        <v>0</v>
      </c>
      <c r="J124" s="3">
        <f t="shared" si="8"/>
        <v>61161</v>
      </c>
      <c r="K124" s="3">
        <f t="shared" si="8"/>
        <v>48645</v>
      </c>
      <c r="L124" s="3">
        <f t="shared" si="8"/>
        <v>40685</v>
      </c>
      <c r="M124" s="3">
        <f t="shared" si="8"/>
        <v>71629</v>
      </c>
      <c r="N124" s="3">
        <f t="shared" si="8"/>
        <v>62856</v>
      </c>
      <c r="O124" s="3">
        <f t="shared" si="8"/>
        <v>59768</v>
      </c>
      <c r="P124" s="3">
        <f t="shared" si="8"/>
        <v>53309</v>
      </c>
      <c r="Q124" s="3">
        <f t="shared" si="8"/>
        <v>41519</v>
      </c>
      <c r="R124" s="3">
        <f t="shared" si="8"/>
        <v>32848</v>
      </c>
      <c r="S124" s="3">
        <f t="shared" si="8"/>
        <v>26773</v>
      </c>
      <c r="T124" s="3">
        <f t="shared" si="8"/>
        <v>20707</v>
      </c>
      <c r="U124" s="3">
        <f t="shared" si="8"/>
        <v>15089</v>
      </c>
      <c r="V124" s="3">
        <f t="shared" si="8"/>
        <v>9697</v>
      </c>
      <c r="W124" s="3">
        <f t="shared" si="8"/>
        <v>4430</v>
      </c>
      <c r="X124" s="3">
        <f t="shared" si="8"/>
        <v>1846</v>
      </c>
      <c r="Y124" s="3">
        <f t="shared" si="8"/>
        <v>2</v>
      </c>
      <c r="Z124" s="3">
        <f t="shared" si="8"/>
        <v>2</v>
      </c>
      <c r="AA124" s="3">
        <f t="shared" si="8"/>
        <v>2</v>
      </c>
      <c r="AB124" s="3">
        <f t="shared" si="8"/>
        <v>2</v>
      </c>
      <c r="AC124" s="3">
        <f t="shared" si="8"/>
        <v>2</v>
      </c>
      <c r="AD124" s="3">
        <f t="shared" si="8"/>
        <v>2</v>
      </c>
      <c r="AE124" s="3">
        <f t="shared" si="8"/>
        <v>2</v>
      </c>
      <c r="AF124" s="3">
        <f t="shared" si="8"/>
        <v>2</v>
      </c>
      <c r="AG124" s="3">
        <f t="shared" si="8"/>
        <v>2</v>
      </c>
      <c r="AH124" s="3">
        <f t="shared" si="8"/>
        <v>2</v>
      </c>
      <c r="AI124" s="3">
        <f t="shared" si="8"/>
        <v>2</v>
      </c>
      <c r="AJ124" s="3">
        <f t="shared" si="8"/>
        <v>2</v>
      </c>
      <c r="AK124" s="3">
        <f t="shared" si="8"/>
        <v>2</v>
      </c>
      <c r="AL124" s="3">
        <f t="shared" si="8"/>
        <v>2</v>
      </c>
      <c r="AM124" s="3">
        <f t="shared" si="8"/>
        <v>2</v>
      </c>
      <c r="AN124" s="3">
        <f t="shared" si="8"/>
        <v>2</v>
      </c>
      <c r="AO124" s="3">
        <f t="shared" si="8"/>
        <v>2</v>
      </c>
      <c r="AP124" s="3">
        <f t="shared" si="8"/>
        <v>2</v>
      </c>
      <c r="AQ124" s="3">
        <f t="shared" si="8"/>
        <v>2</v>
      </c>
      <c r="AR124" s="3">
        <f t="shared" si="8"/>
        <v>2</v>
      </c>
      <c r="AS124" s="3">
        <f t="shared" si="8"/>
        <v>2</v>
      </c>
      <c r="AT124" s="3">
        <f t="shared" si="8"/>
        <v>2</v>
      </c>
      <c r="AU124" s="3">
        <f t="shared" si="8"/>
        <v>2</v>
      </c>
      <c r="AV124" s="3">
        <f t="shared" si="8"/>
        <v>2</v>
      </c>
      <c r="AW124" s="3">
        <f t="shared" si="8"/>
        <v>2</v>
      </c>
      <c r="AX124" s="3">
        <f t="shared" si="8"/>
        <v>2</v>
      </c>
      <c r="AY124" s="3">
        <f t="shared" si="8"/>
        <v>2</v>
      </c>
      <c r="AZ124" s="3">
        <f t="shared" si="8"/>
        <v>2</v>
      </c>
      <c r="BA124" s="3">
        <f t="shared" si="8"/>
        <v>2</v>
      </c>
      <c r="BB124" s="3">
        <f t="shared" si="8"/>
        <v>2</v>
      </c>
      <c r="BC124" s="3">
        <f t="shared" si="8"/>
        <v>2</v>
      </c>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row>
    <row r="125" spans="1:123" x14ac:dyDescent="0.3">
      <c r="A125" t="s">
        <v>212</v>
      </c>
      <c r="B125" t="s">
        <v>212</v>
      </c>
      <c r="C125" t="s">
        <v>4</v>
      </c>
      <c r="D125" s="3">
        <f>+IFERROR((D98*D99+D100*D101+D102*D103+D104*D105+D106*D107+D108*D109+D110*D111+D112*D113+D114*D115+D116*D117+D118*D119+D120*D121+D122*D123)/D124,0)</f>
        <v>0</v>
      </c>
      <c r="E125" s="3">
        <f t="shared" ref="E125:BC125" si="9">+IFERROR((E98*E99+E100*E101+E102*E103+E104*E105+E106*E107+E108*E109+E110*E111+E112*E113+E114*E115+E116*E117+E118*E119+E120*E121+E122*E123)/E124,0)</f>
        <v>0</v>
      </c>
      <c r="F125" s="3">
        <f t="shared" si="9"/>
        <v>0</v>
      </c>
      <c r="G125" s="3">
        <f t="shared" si="9"/>
        <v>0</v>
      </c>
      <c r="H125" s="3">
        <f t="shared" si="9"/>
        <v>0</v>
      </c>
      <c r="I125" s="3">
        <f t="shared" si="9"/>
        <v>0</v>
      </c>
      <c r="J125" s="3">
        <f t="shared" si="9"/>
        <v>2.7164864864864864</v>
      </c>
      <c r="K125" s="3">
        <f t="shared" si="9"/>
        <v>2.696461917977182</v>
      </c>
      <c r="L125" s="3">
        <f t="shared" si="9"/>
        <v>2.7459990168366719</v>
      </c>
      <c r="M125" s="3">
        <f t="shared" si="9"/>
        <v>2.5654780884837147</v>
      </c>
      <c r="N125" s="3">
        <f t="shared" si="9"/>
        <v>2.5720621738577067</v>
      </c>
      <c r="O125" s="3">
        <f t="shared" si="9"/>
        <v>2.6203220787043238</v>
      </c>
      <c r="P125" s="3">
        <f t="shared" si="9"/>
        <v>2.6403035134780248</v>
      </c>
      <c r="Q125" s="3">
        <f t="shared" si="9"/>
        <v>2.6264529492521498</v>
      </c>
      <c r="R125" s="3">
        <f t="shared" si="9"/>
        <v>2.6140845713589873</v>
      </c>
      <c r="S125" s="3">
        <f t="shared" si="9"/>
        <v>2.6186049378104812</v>
      </c>
      <c r="T125" s="3">
        <f t="shared" si="9"/>
        <v>2.6328434828801863</v>
      </c>
      <c r="U125" s="3">
        <f t="shared" si="9"/>
        <v>2.6562416329776668</v>
      </c>
      <c r="V125" s="3">
        <f t="shared" si="9"/>
        <v>2.7041961431370543</v>
      </c>
      <c r="W125" s="3">
        <f t="shared" si="9"/>
        <v>2.8300000000000045</v>
      </c>
      <c r="X125" s="3">
        <f t="shared" si="9"/>
        <v>2.8300000000000103</v>
      </c>
      <c r="Y125" s="3">
        <f t="shared" si="9"/>
        <v>2.8300000000094769</v>
      </c>
      <c r="Z125" s="3">
        <f t="shared" si="9"/>
        <v>2.8300000000094769</v>
      </c>
      <c r="AA125" s="3">
        <f t="shared" si="9"/>
        <v>2.8300000000094769</v>
      </c>
      <c r="AB125" s="3">
        <f t="shared" si="9"/>
        <v>2.8300000000094769</v>
      </c>
      <c r="AC125" s="3">
        <f t="shared" si="9"/>
        <v>2.8300000000094769</v>
      </c>
      <c r="AD125" s="3">
        <f t="shared" si="9"/>
        <v>2.8300000000094769</v>
      </c>
      <c r="AE125" s="3">
        <f t="shared" si="9"/>
        <v>2.8300000000094769</v>
      </c>
      <c r="AF125" s="3">
        <f t="shared" si="9"/>
        <v>2.8300000000094769</v>
      </c>
      <c r="AG125" s="3">
        <f t="shared" si="9"/>
        <v>2.8300000000094769</v>
      </c>
      <c r="AH125" s="3">
        <f t="shared" si="9"/>
        <v>2.8300000000094769</v>
      </c>
      <c r="AI125" s="3">
        <f t="shared" si="9"/>
        <v>2.8300000000094769</v>
      </c>
      <c r="AJ125" s="3">
        <f t="shared" si="9"/>
        <v>2.8300000000094769</v>
      </c>
      <c r="AK125" s="3">
        <f t="shared" si="9"/>
        <v>2.8300000000094769</v>
      </c>
      <c r="AL125" s="3">
        <f t="shared" si="9"/>
        <v>2.8300000000094769</v>
      </c>
      <c r="AM125" s="3">
        <f t="shared" si="9"/>
        <v>2.8300000000094769</v>
      </c>
      <c r="AN125" s="3">
        <f t="shared" si="9"/>
        <v>2.8300000000094769</v>
      </c>
      <c r="AO125" s="3">
        <f t="shared" si="9"/>
        <v>2.8300000000094769</v>
      </c>
      <c r="AP125" s="3">
        <f t="shared" si="9"/>
        <v>2.8300000000094769</v>
      </c>
      <c r="AQ125" s="3">
        <f t="shared" si="9"/>
        <v>2.8300000000094769</v>
      </c>
      <c r="AR125" s="3">
        <f t="shared" si="9"/>
        <v>2.8300000000094769</v>
      </c>
      <c r="AS125" s="3">
        <f t="shared" si="9"/>
        <v>2.8300000000094769</v>
      </c>
      <c r="AT125" s="3">
        <f t="shared" si="9"/>
        <v>2.8300000000094769</v>
      </c>
      <c r="AU125" s="3">
        <f t="shared" si="9"/>
        <v>2.8300000000094769</v>
      </c>
      <c r="AV125" s="3">
        <f t="shared" si="9"/>
        <v>2.8300000000094769</v>
      </c>
      <c r="AW125" s="3">
        <f t="shared" si="9"/>
        <v>2.8300000000094769</v>
      </c>
      <c r="AX125" s="3">
        <f t="shared" si="9"/>
        <v>2.8300000000094769</v>
      </c>
      <c r="AY125" s="3">
        <f t="shared" si="9"/>
        <v>2.8300000000094769</v>
      </c>
      <c r="AZ125" s="3">
        <f t="shared" si="9"/>
        <v>2.8300000000094769</v>
      </c>
      <c r="BA125" s="3">
        <f t="shared" si="9"/>
        <v>2.8300000000094769</v>
      </c>
      <c r="BB125" s="3">
        <f t="shared" si="9"/>
        <v>2.8300000000094769</v>
      </c>
      <c r="BC125" s="3">
        <f t="shared" si="9"/>
        <v>2.8300000000094769</v>
      </c>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row>
    <row r="126" spans="1:123" hidden="1" outlineLevel="1" x14ac:dyDescent="0.3">
      <c r="A126" t="s">
        <v>213</v>
      </c>
      <c r="B126" t="s">
        <v>281</v>
      </c>
      <c r="C126" t="s">
        <v>3</v>
      </c>
      <c r="D126" s="3">
        <f>+'Monthly Reserve Generation'!D126-'Stoping Schedule'!D126</f>
        <v>0</v>
      </c>
      <c r="E126" s="3">
        <f>IF((D126+'Monthly Reserve Generation'!E126-'Stoping Schedule'!E126)&gt;1,(D126+'Monthly Reserve Generation'!E126-'Stoping Schedule'!E126),0)</f>
        <v>0</v>
      </c>
      <c r="F126" s="3">
        <f>IF((E126+'Monthly Reserve Generation'!F126-'Stoping Schedule'!F126)&gt;1,(E126+'Monthly Reserve Generation'!F126-'Stoping Schedule'!F126),0)</f>
        <v>0</v>
      </c>
      <c r="G126" s="3">
        <f>IF((F126+'Monthly Reserve Generation'!G126-'Stoping Schedule'!G126)&gt;1,(F126+'Monthly Reserve Generation'!G126-'Stoping Schedule'!G126),0)</f>
        <v>0</v>
      </c>
      <c r="H126" s="3">
        <f>IF((G126+'Monthly Reserve Generation'!H126-'Stoping Schedule'!H126)&gt;1,(G126+'Monthly Reserve Generation'!H126-'Stoping Schedule'!H126),0)</f>
        <v>0</v>
      </c>
      <c r="I126" s="3">
        <f>IF((H126+'Monthly Reserve Generation'!I126-'Stoping Schedule'!I126)&gt;1,(H126+'Monthly Reserve Generation'!I126-'Stoping Schedule'!I126),0)</f>
        <v>0</v>
      </c>
      <c r="J126" s="3">
        <f>IF((I126+'Monthly Reserve Generation'!J126-'Stoping Schedule'!J126)&gt;1,(I126+'Monthly Reserve Generation'!J126-'Stoping Schedule'!J126),0)</f>
        <v>0</v>
      </c>
      <c r="K126" s="3">
        <f>IF((J126+'Monthly Reserve Generation'!K126-'Stoping Schedule'!K126)&gt;1,(J126+'Monthly Reserve Generation'!K126-'Stoping Schedule'!K126),0)</f>
        <v>0</v>
      </c>
      <c r="L126" s="3">
        <f>IF((K126+'Monthly Reserve Generation'!L126-'Stoping Schedule'!L126)&gt;1,(K126+'Monthly Reserve Generation'!L126-'Stoping Schedule'!L126),0)</f>
        <v>0</v>
      </c>
      <c r="M126" s="3">
        <f>IF((L126+'Monthly Reserve Generation'!M126-'Stoping Schedule'!M126)&gt;1,(L126+'Monthly Reserve Generation'!M126-'Stoping Schedule'!M126),0)</f>
        <v>0</v>
      </c>
      <c r="N126" s="3">
        <f>IF((M126+'Monthly Reserve Generation'!N126-'Stoping Schedule'!N126)&gt;1,(M126+'Monthly Reserve Generation'!N126-'Stoping Schedule'!N126),0)</f>
        <v>0</v>
      </c>
      <c r="O126" s="3">
        <f>IF((N126+'Monthly Reserve Generation'!O126-'Stoping Schedule'!O126)&gt;1,(N126+'Monthly Reserve Generation'!O126-'Stoping Schedule'!O126),0)</f>
        <v>0</v>
      </c>
      <c r="P126" s="3">
        <f>IF((O126+'Monthly Reserve Generation'!P126-'Stoping Schedule'!P126)&gt;1,(O126+'Monthly Reserve Generation'!P126-'Stoping Schedule'!P126),0)</f>
        <v>0</v>
      </c>
      <c r="Q126" s="3">
        <f>IF((P126+'Monthly Reserve Generation'!Q126-'Stoping Schedule'!Q126)&gt;1,(P126+'Monthly Reserve Generation'!Q126-'Stoping Schedule'!Q126),0)</f>
        <v>0</v>
      </c>
      <c r="R126" s="3">
        <f>IF((Q126+'Monthly Reserve Generation'!R126-'Stoping Schedule'!R126)&gt;1,(Q126+'Monthly Reserve Generation'!R126-'Stoping Schedule'!R126),0)</f>
        <v>0</v>
      </c>
      <c r="S126" s="3">
        <f>IF((R126+'Monthly Reserve Generation'!S126-'Stoping Schedule'!S126)&gt;1,(R126+'Monthly Reserve Generation'!S126-'Stoping Schedule'!S126),0)</f>
        <v>0</v>
      </c>
      <c r="T126" s="3">
        <f>IF((S126+'Monthly Reserve Generation'!T126-'Stoping Schedule'!T126)&gt;1,(S126+'Monthly Reserve Generation'!T126-'Stoping Schedule'!T126),0)</f>
        <v>0</v>
      </c>
      <c r="U126" s="3">
        <f>IF((T126+'Monthly Reserve Generation'!U126-'Stoping Schedule'!U126)&gt;1,(T126+'Monthly Reserve Generation'!U126-'Stoping Schedule'!U126),0)</f>
        <v>0</v>
      </c>
      <c r="V126" s="3">
        <f>IF((U126+'Monthly Reserve Generation'!V126-'Stoping Schedule'!V126)&gt;1,(U126+'Monthly Reserve Generation'!V126-'Stoping Schedule'!V126),0)</f>
        <v>2831</v>
      </c>
      <c r="W126" s="3">
        <f>IF((V126+'Monthly Reserve Generation'!W126-'Stoping Schedule'!W126)&gt;1,(V126+'Monthly Reserve Generation'!W126-'Stoping Schedule'!W126),0)</f>
        <v>2817</v>
      </c>
      <c r="X126" s="3">
        <f>IF((W126+'Monthly Reserve Generation'!X126-'Stoping Schedule'!X126)&gt;1,(W126+'Monthly Reserve Generation'!X126-'Stoping Schedule'!X126),0)</f>
        <v>2817</v>
      </c>
      <c r="Y126" s="3">
        <f>IF((X126+'Monthly Reserve Generation'!Y126-'Stoping Schedule'!Y126)&gt;1,(X126+'Monthly Reserve Generation'!Y126-'Stoping Schedule'!Y126),0)</f>
        <v>1019</v>
      </c>
      <c r="Z126" s="3">
        <f>IF((Y126+'Monthly Reserve Generation'!Z126-'Stoping Schedule'!Z126)&gt;1,(Y126+'Monthly Reserve Generation'!Z126-'Stoping Schedule'!Z126),0)</f>
        <v>0</v>
      </c>
      <c r="AA126" s="3">
        <f>IF((Z126+'Monthly Reserve Generation'!AA126-'Stoping Schedule'!AA126)&gt;1,(Z126+'Monthly Reserve Generation'!AA126-'Stoping Schedule'!AA126),0)</f>
        <v>0</v>
      </c>
      <c r="AB126" s="3">
        <f>IF((AA126+'Monthly Reserve Generation'!AB126-'Stoping Schedule'!AB126)&gt;1,(AA126+'Monthly Reserve Generation'!AB126-'Stoping Schedule'!AB126),0)</f>
        <v>0</v>
      </c>
      <c r="AC126" s="3">
        <f>IF((AB126+'Monthly Reserve Generation'!AC126-'Stoping Schedule'!AC126)&gt;1,(AB126+'Monthly Reserve Generation'!AC126-'Stoping Schedule'!AC126),0)</f>
        <v>0</v>
      </c>
      <c r="AD126" s="3">
        <f>IF((AC126+'Monthly Reserve Generation'!AD126-'Stoping Schedule'!AD126)&gt;1,(AC126+'Monthly Reserve Generation'!AD126-'Stoping Schedule'!AD126),0)</f>
        <v>0</v>
      </c>
      <c r="AE126" s="3">
        <f>IF((AD126+'Monthly Reserve Generation'!AE126-'Stoping Schedule'!AE126)&gt;1,(AD126+'Monthly Reserve Generation'!AE126-'Stoping Schedule'!AE126),0)</f>
        <v>0</v>
      </c>
      <c r="AF126" s="3">
        <f>IF((AE126+'Monthly Reserve Generation'!AF126-'Stoping Schedule'!AF126)&gt;1,(AE126+'Monthly Reserve Generation'!AF126-'Stoping Schedule'!AF126),0)</f>
        <v>0</v>
      </c>
      <c r="AG126" s="3">
        <f>IF((AF126+'Monthly Reserve Generation'!AG126-'Stoping Schedule'!AG126)&gt;1,(AF126+'Monthly Reserve Generation'!AG126-'Stoping Schedule'!AG126),0)</f>
        <v>0</v>
      </c>
      <c r="AH126" s="3">
        <f>IF((AG126+'Monthly Reserve Generation'!AH126-'Stoping Schedule'!AH126)&gt;1,(AG126+'Monthly Reserve Generation'!AH126-'Stoping Schedule'!AH126),0)</f>
        <v>0</v>
      </c>
      <c r="AI126" s="3">
        <f>IF((AH126+'Monthly Reserve Generation'!AI126-'Stoping Schedule'!AI126)&gt;1,(AH126+'Monthly Reserve Generation'!AI126-'Stoping Schedule'!AI126),0)</f>
        <v>0</v>
      </c>
      <c r="AJ126" s="3">
        <f>IF((AI126+'Monthly Reserve Generation'!AJ126-'Stoping Schedule'!AJ126)&gt;1,(AI126+'Monthly Reserve Generation'!AJ126-'Stoping Schedule'!AJ126),0)</f>
        <v>0</v>
      </c>
      <c r="AK126" s="3">
        <f>IF((AJ126+'Monthly Reserve Generation'!AK126-'Stoping Schedule'!AK126)&gt;1,(AJ126+'Monthly Reserve Generation'!AK126-'Stoping Schedule'!AK126),0)</f>
        <v>0</v>
      </c>
      <c r="AL126" s="3">
        <f>IF((AK126+'Monthly Reserve Generation'!AL126-'Stoping Schedule'!AL126)&gt;1,(AK126+'Monthly Reserve Generation'!AL126-'Stoping Schedule'!AL126),0)</f>
        <v>0</v>
      </c>
      <c r="AM126" s="3">
        <f>IF((AL126+'Monthly Reserve Generation'!AM126-'Stoping Schedule'!AM126)&gt;1,(AL126+'Monthly Reserve Generation'!AM126-'Stoping Schedule'!AM126),0)</f>
        <v>0</v>
      </c>
      <c r="AN126" s="3">
        <f>IF((AM126+'Monthly Reserve Generation'!AN126-'Stoping Schedule'!AN126)&gt;1,(AM126+'Monthly Reserve Generation'!AN126-'Stoping Schedule'!AN126),0)</f>
        <v>0</v>
      </c>
      <c r="AO126" s="3">
        <f>IF((AN126+'Monthly Reserve Generation'!AO126-'Stoping Schedule'!AO126)&gt;1,(AN126+'Monthly Reserve Generation'!AO126-'Stoping Schedule'!AO126),0)</f>
        <v>0</v>
      </c>
      <c r="AP126" s="3">
        <f>IF((AO126+'Monthly Reserve Generation'!AP126-'Stoping Schedule'!AP126)&gt;1,(AO126+'Monthly Reserve Generation'!AP126-'Stoping Schedule'!AP126),0)</f>
        <v>0</v>
      </c>
      <c r="AQ126" s="3">
        <f>IF((AP126+'Monthly Reserve Generation'!AQ126-'Stoping Schedule'!AQ126)&gt;1,(AP126+'Monthly Reserve Generation'!AQ126-'Stoping Schedule'!AQ126),0)</f>
        <v>0</v>
      </c>
      <c r="AR126" s="3">
        <f>IF((AQ126+'Monthly Reserve Generation'!AR126-'Stoping Schedule'!AR126)&gt;1,(AQ126+'Monthly Reserve Generation'!AR126-'Stoping Schedule'!AR126),0)</f>
        <v>0</v>
      </c>
      <c r="AS126" s="3">
        <f>IF((AR126+'Monthly Reserve Generation'!AS126-'Stoping Schedule'!AS126)&gt;1,(AR126+'Monthly Reserve Generation'!AS126-'Stoping Schedule'!AS126),0)</f>
        <v>0</v>
      </c>
      <c r="AT126" s="3">
        <f>IF((AS126+'Monthly Reserve Generation'!AT126-'Stoping Schedule'!AT126)&gt;1,(AS126+'Monthly Reserve Generation'!AT126-'Stoping Schedule'!AT126),0)</f>
        <v>0</v>
      </c>
      <c r="AU126" s="3">
        <f>IF((AT126+'Monthly Reserve Generation'!AU126-'Stoping Schedule'!AU126)&gt;1,(AT126+'Monthly Reserve Generation'!AU126-'Stoping Schedule'!AU126),0)</f>
        <v>0</v>
      </c>
      <c r="AV126" s="3">
        <f>IF((AU126+'Monthly Reserve Generation'!AV126-'Stoping Schedule'!AV126)&gt;1,(AU126+'Monthly Reserve Generation'!AV126-'Stoping Schedule'!AV126),0)</f>
        <v>0</v>
      </c>
      <c r="AW126" s="3">
        <f>IF((AV126+'Monthly Reserve Generation'!AW126-'Stoping Schedule'!AW126)&gt;1,(AV126+'Monthly Reserve Generation'!AW126-'Stoping Schedule'!AW126),0)</f>
        <v>0</v>
      </c>
      <c r="AX126" s="3">
        <f>IF((AW126+'Monthly Reserve Generation'!AX126-'Stoping Schedule'!AX126)&gt;1,(AW126+'Monthly Reserve Generation'!AX126-'Stoping Schedule'!AX126),0)</f>
        <v>0</v>
      </c>
      <c r="AY126" s="3">
        <f>IF((AX126+'Monthly Reserve Generation'!AY126-'Stoping Schedule'!AY126)&gt;1,(AX126+'Monthly Reserve Generation'!AY126-'Stoping Schedule'!AY126),0)</f>
        <v>0</v>
      </c>
      <c r="AZ126" s="3">
        <f>IF((AY126+'Monthly Reserve Generation'!AZ126-'Stoping Schedule'!AZ126)&gt;1,(AY126+'Monthly Reserve Generation'!AZ126-'Stoping Schedule'!AZ126),0)</f>
        <v>0</v>
      </c>
      <c r="BA126" s="3">
        <f>IF((AZ126+'Monthly Reserve Generation'!BA126-'Stoping Schedule'!BA126)&gt;1,(AZ126+'Monthly Reserve Generation'!BA126-'Stoping Schedule'!BA126),0)</f>
        <v>0</v>
      </c>
      <c r="BB126" s="3">
        <f>IF((BA126+'Monthly Reserve Generation'!BB126-'Stoping Schedule'!BB126)&gt;1,(BA126+'Monthly Reserve Generation'!BB126-'Stoping Schedule'!BB126),0)</f>
        <v>0</v>
      </c>
      <c r="BC126" s="3">
        <f>IF((BB126+'Monthly Reserve Generation'!BC126-'Stoping Schedule'!BC126)&gt;1,(BB126+'Monthly Reserve Generation'!BC126-'Stoping Schedule'!BC126),0)</f>
        <v>0</v>
      </c>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row>
    <row r="127" spans="1:123" hidden="1" outlineLevel="1" x14ac:dyDescent="0.3">
      <c r="A127" t="s">
        <v>213</v>
      </c>
      <c r="B127" t="s">
        <v>281</v>
      </c>
      <c r="C127" t="s">
        <v>4</v>
      </c>
      <c r="D127" s="3">
        <f>+IFERROR(('Monthly Reserve Generation'!D126*'Monthly Reserve Generation'!D127-'Stoping Schedule'!D126*'Stoping Schedule'!D127)/D126,0)</f>
        <v>0</v>
      </c>
      <c r="E127" s="3">
        <f>+IFERROR((D126*D127+'Monthly Reserve Generation'!E126*'Monthly Reserve Generation'!E127-'Stoping Schedule'!E126*'Stoping Schedule'!E127)/E126,0)</f>
        <v>0</v>
      </c>
      <c r="F127" s="3">
        <f>+IFERROR((E126*E127+'Monthly Reserve Generation'!F126*'Monthly Reserve Generation'!F127-'Stoping Schedule'!F126*'Stoping Schedule'!F127)/F126,0)</f>
        <v>0</v>
      </c>
      <c r="G127" s="3">
        <f>+IFERROR((F126*F127+'Monthly Reserve Generation'!G126*'Monthly Reserve Generation'!G127-'Stoping Schedule'!G126*'Stoping Schedule'!G127)/G126,0)</f>
        <v>0</v>
      </c>
      <c r="H127" s="3">
        <f>+IFERROR((G126*G127+'Monthly Reserve Generation'!H126*'Monthly Reserve Generation'!H127-'Stoping Schedule'!H126*'Stoping Schedule'!H127)/H126,0)</f>
        <v>0</v>
      </c>
      <c r="I127" s="3">
        <f>+IFERROR((H126*H127+'Monthly Reserve Generation'!I126*'Monthly Reserve Generation'!I127-'Stoping Schedule'!I126*'Stoping Schedule'!I127)/I126,0)</f>
        <v>0</v>
      </c>
      <c r="J127" s="3">
        <f>+IFERROR((I126*I127+'Monthly Reserve Generation'!J126*'Monthly Reserve Generation'!J127-'Stoping Schedule'!J126*'Stoping Schedule'!J127)/J126,0)</f>
        <v>0</v>
      </c>
      <c r="K127" s="3">
        <f>+IFERROR((J126*J127+'Monthly Reserve Generation'!K126*'Monthly Reserve Generation'!K127-'Stoping Schedule'!K126*'Stoping Schedule'!K127)/K126,0)</f>
        <v>0</v>
      </c>
      <c r="L127" s="3">
        <f>+IFERROR((K126*K127+'Monthly Reserve Generation'!L126*'Monthly Reserve Generation'!L127-'Stoping Schedule'!L126*'Stoping Schedule'!L127)/L126,0)</f>
        <v>0</v>
      </c>
      <c r="M127" s="3">
        <f>+IFERROR((L126*L127+'Monthly Reserve Generation'!M126*'Monthly Reserve Generation'!M127-'Stoping Schedule'!M126*'Stoping Schedule'!M127)/M126,0)</f>
        <v>0</v>
      </c>
      <c r="N127" s="3">
        <f>+IFERROR((M126*M127+'Monthly Reserve Generation'!N126*'Monthly Reserve Generation'!N127-'Stoping Schedule'!N126*'Stoping Schedule'!N127)/N126,0)</f>
        <v>0</v>
      </c>
      <c r="O127" s="3">
        <f>+IFERROR((N126*N127+'Monthly Reserve Generation'!O126*'Monthly Reserve Generation'!O127-'Stoping Schedule'!O126*'Stoping Schedule'!O127)/O126,0)</f>
        <v>0</v>
      </c>
      <c r="P127" s="3">
        <f>+IFERROR((O126*O127+'Monthly Reserve Generation'!P126*'Monthly Reserve Generation'!P127-'Stoping Schedule'!P126*'Stoping Schedule'!P127)/P126,0)</f>
        <v>0</v>
      </c>
      <c r="Q127" s="3">
        <f>+IFERROR((P126*P127+'Monthly Reserve Generation'!Q126*'Monthly Reserve Generation'!Q127-'Stoping Schedule'!Q126*'Stoping Schedule'!Q127)/Q126,0)</f>
        <v>0</v>
      </c>
      <c r="R127" s="3">
        <f>+IFERROR((Q126*Q127+'Monthly Reserve Generation'!R126*'Monthly Reserve Generation'!R127-'Stoping Schedule'!R126*'Stoping Schedule'!R127)/R126,0)</f>
        <v>0</v>
      </c>
      <c r="S127" s="3">
        <f>+IFERROR((R126*R127+'Monthly Reserve Generation'!S126*'Monthly Reserve Generation'!S127-'Stoping Schedule'!S126*'Stoping Schedule'!S127)/S126,0)</f>
        <v>0</v>
      </c>
      <c r="T127" s="3">
        <f>+IFERROR((S126*S127+'Monthly Reserve Generation'!T126*'Monthly Reserve Generation'!T127-'Stoping Schedule'!T126*'Stoping Schedule'!T127)/T126,0)</f>
        <v>0</v>
      </c>
      <c r="U127" s="3">
        <f>+IFERROR((T126*T127+'Monthly Reserve Generation'!U126*'Monthly Reserve Generation'!U127-'Stoping Schedule'!U126*'Stoping Schedule'!U127)/U126,0)</f>
        <v>0</v>
      </c>
      <c r="V127" s="3">
        <f>+IFERROR((U126*U127+'Monthly Reserve Generation'!V126*'Monthly Reserve Generation'!V127-'Stoping Schedule'!V126*'Stoping Schedule'!V127)/V126,0)</f>
        <v>1.9399999999999997</v>
      </c>
      <c r="W127" s="3">
        <f>+IFERROR((V126*V127+'Monthly Reserve Generation'!W126*'Monthly Reserve Generation'!W127-'Stoping Schedule'!W126*'Stoping Schedule'!W127)/W126,0)</f>
        <v>1.94</v>
      </c>
      <c r="X127" s="3">
        <f>+IFERROR((W126*W127+'Monthly Reserve Generation'!X126*'Monthly Reserve Generation'!X127-'Stoping Schedule'!X126*'Stoping Schedule'!X127)/X126,0)</f>
        <v>1.94</v>
      </c>
      <c r="Y127" s="3">
        <f>+IFERROR((X126*X127+'Monthly Reserve Generation'!Y126*'Monthly Reserve Generation'!Y127-'Stoping Schedule'!Y126*'Stoping Schedule'!Y127)/Y126,0)</f>
        <v>1.9399999999999997</v>
      </c>
      <c r="Z127" s="3">
        <f>+IFERROR((Y126*Y127+'Monthly Reserve Generation'!Z126*'Monthly Reserve Generation'!Z127-'Stoping Schedule'!Z126*'Stoping Schedule'!Z127)/Z126,0)</f>
        <v>0</v>
      </c>
      <c r="AA127" s="3">
        <f>+IFERROR((Z126*Z127+'Monthly Reserve Generation'!AA126*'Monthly Reserve Generation'!AA127-'Stoping Schedule'!AA126*'Stoping Schedule'!AA127)/AA126,0)</f>
        <v>0</v>
      </c>
      <c r="AB127" s="3">
        <f>+IFERROR((AA126*AA127+'Monthly Reserve Generation'!AB126*'Monthly Reserve Generation'!AB127-'Stoping Schedule'!AB126*'Stoping Schedule'!AB127)/AB126,0)</f>
        <v>0</v>
      </c>
      <c r="AC127" s="3">
        <f>+IFERROR((AB126*AB127+'Monthly Reserve Generation'!AC126*'Monthly Reserve Generation'!AC127-'Stoping Schedule'!AC126*'Stoping Schedule'!AC127)/AC126,0)</f>
        <v>0</v>
      </c>
      <c r="AD127" s="3">
        <f>+IFERROR((AC126*AC127+'Monthly Reserve Generation'!AD126*'Monthly Reserve Generation'!AD127-'Stoping Schedule'!AD126*'Stoping Schedule'!AD127)/AD126,0)</f>
        <v>0</v>
      </c>
      <c r="AE127" s="3">
        <f>+IFERROR((AD126*AD127+'Monthly Reserve Generation'!AE126*'Monthly Reserve Generation'!AE127-'Stoping Schedule'!AE126*'Stoping Schedule'!AE127)/AE126,0)</f>
        <v>0</v>
      </c>
      <c r="AF127" s="3">
        <f>+IFERROR((AE126*AE127+'Monthly Reserve Generation'!AF126*'Monthly Reserve Generation'!AF127-'Stoping Schedule'!AF126*'Stoping Schedule'!AF127)/AF126,0)</f>
        <v>0</v>
      </c>
      <c r="AG127" s="3">
        <f>+IFERROR((AF126*AF127+'Monthly Reserve Generation'!AG126*'Monthly Reserve Generation'!AG127-'Stoping Schedule'!AG126*'Stoping Schedule'!AG127)/AG126,0)</f>
        <v>0</v>
      </c>
      <c r="AH127" s="3">
        <f>+IFERROR((AG126*AG127+'Monthly Reserve Generation'!AH126*'Monthly Reserve Generation'!AH127-'Stoping Schedule'!AH126*'Stoping Schedule'!AH127)/AH126,0)</f>
        <v>0</v>
      </c>
      <c r="AI127" s="3">
        <f>+IFERROR((AH126*AH127+'Monthly Reserve Generation'!AI126*'Monthly Reserve Generation'!AI127-'Stoping Schedule'!AI126*'Stoping Schedule'!AI127)/AI126,0)</f>
        <v>0</v>
      </c>
      <c r="AJ127" s="3">
        <f>+IFERROR((AI126*AI127+'Monthly Reserve Generation'!AJ126*'Monthly Reserve Generation'!AJ127-'Stoping Schedule'!AJ126*'Stoping Schedule'!AJ127)/AJ126,0)</f>
        <v>0</v>
      </c>
      <c r="AK127" s="3">
        <f>+IFERROR((AJ126*AJ127+'Monthly Reserve Generation'!AK126*'Monthly Reserve Generation'!AK127-'Stoping Schedule'!AK126*'Stoping Schedule'!AK127)/AK126,0)</f>
        <v>0</v>
      </c>
      <c r="AL127" s="3">
        <f>+IFERROR((AK126*AK127+'Monthly Reserve Generation'!AL126*'Monthly Reserve Generation'!AL127-'Stoping Schedule'!AL126*'Stoping Schedule'!AL127)/AL126,0)</f>
        <v>0</v>
      </c>
      <c r="AM127" s="3">
        <f>+IFERROR((AL126*AL127+'Monthly Reserve Generation'!AM126*'Monthly Reserve Generation'!AM127-'Stoping Schedule'!AM126*'Stoping Schedule'!AM127)/AM126,0)</f>
        <v>0</v>
      </c>
      <c r="AN127" s="3">
        <f>+IFERROR((AM126*AM127+'Monthly Reserve Generation'!AN126*'Monthly Reserve Generation'!AN127-'Stoping Schedule'!AN126*'Stoping Schedule'!AN127)/AN126,0)</f>
        <v>0</v>
      </c>
      <c r="AO127" s="3">
        <f>+IFERROR((AN126*AN127+'Monthly Reserve Generation'!AO126*'Monthly Reserve Generation'!AO127-'Stoping Schedule'!AO126*'Stoping Schedule'!AO127)/AO126,0)</f>
        <v>0</v>
      </c>
      <c r="AP127" s="3">
        <f>+IFERROR((AO126*AO127+'Monthly Reserve Generation'!AP126*'Monthly Reserve Generation'!AP127-'Stoping Schedule'!AP126*'Stoping Schedule'!AP127)/AP126,0)</f>
        <v>0</v>
      </c>
      <c r="AQ127" s="3">
        <f>+IFERROR((AP126*AP127+'Monthly Reserve Generation'!AQ126*'Monthly Reserve Generation'!AQ127-'Stoping Schedule'!AQ126*'Stoping Schedule'!AQ127)/AQ126,0)</f>
        <v>0</v>
      </c>
      <c r="AR127" s="3">
        <f>+IFERROR((AQ126*AQ127+'Monthly Reserve Generation'!AR126*'Monthly Reserve Generation'!AR127-'Stoping Schedule'!AR126*'Stoping Schedule'!AR127)/AR126,0)</f>
        <v>0</v>
      </c>
      <c r="AS127" s="3">
        <f>+IFERROR((AR126*AR127+'Monthly Reserve Generation'!AS126*'Monthly Reserve Generation'!AS127-'Stoping Schedule'!AS126*'Stoping Schedule'!AS127)/AS126,0)</f>
        <v>0</v>
      </c>
      <c r="AT127" s="3">
        <f>+IFERROR((AS126*AS127+'Monthly Reserve Generation'!AT126*'Monthly Reserve Generation'!AT127-'Stoping Schedule'!AT126*'Stoping Schedule'!AT127)/AT126,0)</f>
        <v>0</v>
      </c>
      <c r="AU127" s="3">
        <f>+IFERROR((AT126*AT127+'Monthly Reserve Generation'!AU126*'Monthly Reserve Generation'!AU127-'Stoping Schedule'!AU126*'Stoping Schedule'!AU127)/AU126,0)</f>
        <v>0</v>
      </c>
      <c r="AV127" s="3">
        <f>+IFERROR((AU126*AU127+'Monthly Reserve Generation'!AV126*'Monthly Reserve Generation'!AV127-'Stoping Schedule'!AV126*'Stoping Schedule'!AV127)/AV126,0)</f>
        <v>0</v>
      </c>
      <c r="AW127" s="3">
        <f>+IFERROR((AV126*AV127+'Monthly Reserve Generation'!AW126*'Monthly Reserve Generation'!AW127-'Stoping Schedule'!AW126*'Stoping Schedule'!AW127)/AW126,0)</f>
        <v>0</v>
      </c>
      <c r="AX127" s="3">
        <f>+IFERROR((AW126*AW127+'Monthly Reserve Generation'!AX126*'Monthly Reserve Generation'!AX127-'Stoping Schedule'!AX126*'Stoping Schedule'!AX127)/AX126,0)</f>
        <v>0</v>
      </c>
      <c r="AY127" s="3">
        <f>+IFERROR((AX126*AX127+'Monthly Reserve Generation'!AY126*'Monthly Reserve Generation'!AY127-'Stoping Schedule'!AY126*'Stoping Schedule'!AY127)/AY126,0)</f>
        <v>0</v>
      </c>
      <c r="AZ127" s="3">
        <f>+IFERROR((AY126*AY127+'Monthly Reserve Generation'!AZ126*'Monthly Reserve Generation'!AZ127-'Stoping Schedule'!AZ126*'Stoping Schedule'!AZ127)/AZ126,0)</f>
        <v>0</v>
      </c>
      <c r="BA127" s="3">
        <f>+IFERROR((AZ126*AZ127+'Monthly Reserve Generation'!BA126*'Monthly Reserve Generation'!BA127-'Stoping Schedule'!BA126*'Stoping Schedule'!BA127)/BA126,0)</f>
        <v>0</v>
      </c>
      <c r="BB127" s="3">
        <f>+IFERROR((BA126*BA127+'Monthly Reserve Generation'!BB126*'Monthly Reserve Generation'!BB127-'Stoping Schedule'!BB126*'Stoping Schedule'!BB127)/BB126,0)</f>
        <v>0</v>
      </c>
      <c r="BC127" s="3">
        <f>+IFERROR((BB126*BB127+'Monthly Reserve Generation'!BC126*'Monthly Reserve Generation'!BC127-'Stoping Schedule'!BC126*'Stoping Schedule'!BC127)/BC126,0)</f>
        <v>0</v>
      </c>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row>
    <row r="128" spans="1:123" hidden="1" outlineLevel="1" x14ac:dyDescent="0.3">
      <c r="A128" t="s">
        <v>213</v>
      </c>
      <c r="B128" t="s">
        <v>282</v>
      </c>
      <c r="C128" t="s">
        <v>3</v>
      </c>
      <c r="D128" s="3">
        <f>+'Monthly Reserve Generation'!D128-'Stoping Schedule'!D128</f>
        <v>0</v>
      </c>
      <c r="E128" s="3">
        <f>IF((D128+'Monthly Reserve Generation'!E128-'Stoping Schedule'!E128)&gt;1,(D128+'Monthly Reserve Generation'!E128-'Stoping Schedule'!E128),0)</f>
        <v>0</v>
      </c>
      <c r="F128" s="3">
        <f>IF((E128+'Monthly Reserve Generation'!F128-'Stoping Schedule'!F128)&gt;1,(E128+'Monthly Reserve Generation'!F128-'Stoping Schedule'!F128),0)</f>
        <v>0</v>
      </c>
      <c r="G128" s="3">
        <f>IF((F128+'Monthly Reserve Generation'!G128-'Stoping Schedule'!G128)&gt;1,(F128+'Monthly Reserve Generation'!G128-'Stoping Schedule'!G128),0)</f>
        <v>0</v>
      </c>
      <c r="H128" s="3">
        <f>IF((G128+'Monthly Reserve Generation'!H128-'Stoping Schedule'!H128)&gt;1,(G128+'Monthly Reserve Generation'!H128-'Stoping Schedule'!H128),0)</f>
        <v>0</v>
      </c>
      <c r="I128" s="3">
        <f>IF((H128+'Monthly Reserve Generation'!I128-'Stoping Schedule'!I128)&gt;1,(H128+'Monthly Reserve Generation'!I128-'Stoping Schedule'!I128),0)</f>
        <v>0</v>
      </c>
      <c r="J128" s="3">
        <f>IF((I128+'Monthly Reserve Generation'!J128-'Stoping Schedule'!J128)&gt;1,(I128+'Monthly Reserve Generation'!J128-'Stoping Schedule'!J128),0)</f>
        <v>0</v>
      </c>
      <c r="K128" s="3">
        <f>IF((J128+'Monthly Reserve Generation'!K128-'Stoping Schedule'!K128)&gt;1,(J128+'Monthly Reserve Generation'!K128-'Stoping Schedule'!K128),0)</f>
        <v>0</v>
      </c>
      <c r="L128" s="3">
        <f>IF((K128+'Monthly Reserve Generation'!L128-'Stoping Schedule'!L128)&gt;1,(K128+'Monthly Reserve Generation'!L128-'Stoping Schedule'!L128),0)</f>
        <v>0</v>
      </c>
      <c r="M128" s="3">
        <f>IF((L128+'Monthly Reserve Generation'!M128-'Stoping Schedule'!M128)&gt;1,(L128+'Monthly Reserve Generation'!M128-'Stoping Schedule'!M128),0)</f>
        <v>0</v>
      </c>
      <c r="N128" s="3">
        <f>IF((M128+'Monthly Reserve Generation'!N128-'Stoping Schedule'!N128)&gt;1,(M128+'Monthly Reserve Generation'!N128-'Stoping Schedule'!N128),0)</f>
        <v>0</v>
      </c>
      <c r="O128" s="3">
        <f>IF((N128+'Monthly Reserve Generation'!O128-'Stoping Schedule'!O128)&gt;1,(N128+'Monthly Reserve Generation'!O128-'Stoping Schedule'!O128),0)</f>
        <v>0</v>
      </c>
      <c r="P128" s="3">
        <f>IF((O128+'Monthly Reserve Generation'!P128-'Stoping Schedule'!P128)&gt;1,(O128+'Monthly Reserve Generation'!P128-'Stoping Schedule'!P128),0)</f>
        <v>0</v>
      </c>
      <c r="Q128" s="3">
        <f>IF((P128+'Monthly Reserve Generation'!Q128-'Stoping Schedule'!Q128)&gt;1,(P128+'Monthly Reserve Generation'!Q128-'Stoping Schedule'!Q128),0)</f>
        <v>0</v>
      </c>
      <c r="R128" s="3">
        <f>IF((Q128+'Monthly Reserve Generation'!R128-'Stoping Schedule'!R128)&gt;1,(Q128+'Monthly Reserve Generation'!R128-'Stoping Schedule'!R128),0)</f>
        <v>0</v>
      </c>
      <c r="S128" s="3">
        <f>IF((R128+'Monthly Reserve Generation'!S128-'Stoping Schedule'!S128)&gt;1,(R128+'Monthly Reserve Generation'!S128-'Stoping Schedule'!S128),0)</f>
        <v>0</v>
      </c>
      <c r="T128" s="3">
        <f>IF((S128+'Monthly Reserve Generation'!T128-'Stoping Schedule'!T128)&gt;1,(S128+'Monthly Reserve Generation'!T128-'Stoping Schedule'!T128),0)</f>
        <v>0</v>
      </c>
      <c r="U128" s="3">
        <f>IF((T128+'Monthly Reserve Generation'!U128-'Stoping Schedule'!U128)&gt;1,(T128+'Monthly Reserve Generation'!U128-'Stoping Schedule'!U128),0)</f>
        <v>0</v>
      </c>
      <c r="V128" s="3">
        <f>IF((U128+'Monthly Reserve Generation'!V128-'Stoping Schedule'!V128)&gt;1,(U128+'Monthly Reserve Generation'!V128-'Stoping Schedule'!V128),0)</f>
        <v>0</v>
      </c>
      <c r="W128" s="3">
        <f>IF((V128+'Monthly Reserve Generation'!W128-'Stoping Schedule'!W128)&gt;1,(V128+'Monthly Reserve Generation'!W128-'Stoping Schedule'!W128),0)</f>
        <v>0</v>
      </c>
      <c r="X128" s="3">
        <f>IF((W128+'Monthly Reserve Generation'!X128-'Stoping Schedule'!X128)&gt;1,(W128+'Monthly Reserve Generation'!X128-'Stoping Schedule'!X128),0)</f>
        <v>0</v>
      </c>
      <c r="Y128" s="3">
        <f>IF((X128+'Monthly Reserve Generation'!Y128-'Stoping Schedule'!Y128)&gt;1,(X128+'Monthly Reserve Generation'!Y128-'Stoping Schedule'!Y128),0)</f>
        <v>3272</v>
      </c>
      <c r="Z128" s="3">
        <f>IF((Y128+'Monthly Reserve Generation'!Z128-'Stoping Schedule'!Z128)&gt;1,(Y128+'Monthly Reserve Generation'!Z128-'Stoping Schedule'!Z128),0)</f>
        <v>1399</v>
      </c>
      <c r="AA128" s="3">
        <f>IF((Z128+'Monthly Reserve Generation'!AA128-'Stoping Schedule'!AA128)&gt;1,(Z128+'Monthly Reserve Generation'!AA128-'Stoping Schedule'!AA128),0)</f>
        <v>0</v>
      </c>
      <c r="AB128" s="3">
        <f>IF((AA128+'Monthly Reserve Generation'!AB128-'Stoping Schedule'!AB128)&gt;1,(AA128+'Monthly Reserve Generation'!AB128-'Stoping Schedule'!AB128),0)</f>
        <v>0</v>
      </c>
      <c r="AC128" s="3">
        <f>IF((AB128+'Monthly Reserve Generation'!AC128-'Stoping Schedule'!AC128)&gt;1,(AB128+'Monthly Reserve Generation'!AC128-'Stoping Schedule'!AC128),0)</f>
        <v>0</v>
      </c>
      <c r="AD128" s="3">
        <f>IF((AC128+'Monthly Reserve Generation'!AD128-'Stoping Schedule'!AD128)&gt;1,(AC128+'Monthly Reserve Generation'!AD128-'Stoping Schedule'!AD128),0)</f>
        <v>0</v>
      </c>
      <c r="AE128" s="3">
        <f>IF((AD128+'Monthly Reserve Generation'!AE128-'Stoping Schedule'!AE128)&gt;1,(AD128+'Monthly Reserve Generation'!AE128-'Stoping Schedule'!AE128),0)</f>
        <v>0</v>
      </c>
      <c r="AF128" s="3">
        <f>IF((AE128+'Monthly Reserve Generation'!AF128-'Stoping Schedule'!AF128)&gt;1,(AE128+'Monthly Reserve Generation'!AF128-'Stoping Schedule'!AF128),0)</f>
        <v>0</v>
      </c>
      <c r="AG128" s="3">
        <f>IF((AF128+'Monthly Reserve Generation'!AG128-'Stoping Schedule'!AG128)&gt;1,(AF128+'Monthly Reserve Generation'!AG128-'Stoping Schedule'!AG128),0)</f>
        <v>0</v>
      </c>
      <c r="AH128" s="3">
        <f>IF((AG128+'Monthly Reserve Generation'!AH128-'Stoping Schedule'!AH128)&gt;1,(AG128+'Monthly Reserve Generation'!AH128-'Stoping Schedule'!AH128),0)</f>
        <v>0</v>
      </c>
      <c r="AI128" s="3">
        <f>IF((AH128+'Monthly Reserve Generation'!AI128-'Stoping Schedule'!AI128)&gt;1,(AH128+'Monthly Reserve Generation'!AI128-'Stoping Schedule'!AI128),0)</f>
        <v>0</v>
      </c>
      <c r="AJ128" s="3">
        <f>IF((AI128+'Monthly Reserve Generation'!AJ128-'Stoping Schedule'!AJ128)&gt;1,(AI128+'Monthly Reserve Generation'!AJ128-'Stoping Schedule'!AJ128),0)</f>
        <v>0</v>
      </c>
      <c r="AK128" s="3">
        <f>IF((AJ128+'Monthly Reserve Generation'!AK128-'Stoping Schedule'!AK128)&gt;1,(AJ128+'Monthly Reserve Generation'!AK128-'Stoping Schedule'!AK128),0)</f>
        <v>0</v>
      </c>
      <c r="AL128" s="3">
        <f>IF((AK128+'Monthly Reserve Generation'!AL128-'Stoping Schedule'!AL128)&gt;1,(AK128+'Monthly Reserve Generation'!AL128-'Stoping Schedule'!AL128),0)</f>
        <v>0</v>
      </c>
      <c r="AM128" s="3">
        <f>IF((AL128+'Monthly Reserve Generation'!AM128-'Stoping Schedule'!AM128)&gt;1,(AL128+'Monthly Reserve Generation'!AM128-'Stoping Schedule'!AM128),0)</f>
        <v>0</v>
      </c>
      <c r="AN128" s="3">
        <f>IF((AM128+'Monthly Reserve Generation'!AN128-'Stoping Schedule'!AN128)&gt;1,(AM128+'Monthly Reserve Generation'!AN128-'Stoping Schedule'!AN128),0)</f>
        <v>0</v>
      </c>
      <c r="AO128" s="3">
        <f>IF((AN128+'Monthly Reserve Generation'!AO128-'Stoping Schedule'!AO128)&gt;1,(AN128+'Monthly Reserve Generation'!AO128-'Stoping Schedule'!AO128),0)</f>
        <v>0</v>
      </c>
      <c r="AP128" s="3">
        <f>IF((AO128+'Monthly Reserve Generation'!AP128-'Stoping Schedule'!AP128)&gt;1,(AO128+'Monthly Reserve Generation'!AP128-'Stoping Schedule'!AP128),0)</f>
        <v>0</v>
      </c>
      <c r="AQ128" s="3">
        <f>IF((AP128+'Monthly Reserve Generation'!AQ128-'Stoping Schedule'!AQ128)&gt;1,(AP128+'Monthly Reserve Generation'!AQ128-'Stoping Schedule'!AQ128),0)</f>
        <v>0</v>
      </c>
      <c r="AR128" s="3">
        <f>IF((AQ128+'Monthly Reserve Generation'!AR128-'Stoping Schedule'!AR128)&gt;1,(AQ128+'Monthly Reserve Generation'!AR128-'Stoping Schedule'!AR128),0)</f>
        <v>0</v>
      </c>
      <c r="AS128" s="3">
        <f>IF((AR128+'Monthly Reserve Generation'!AS128-'Stoping Schedule'!AS128)&gt;1,(AR128+'Monthly Reserve Generation'!AS128-'Stoping Schedule'!AS128),0)</f>
        <v>0</v>
      </c>
      <c r="AT128" s="3">
        <f>IF((AS128+'Monthly Reserve Generation'!AT128-'Stoping Schedule'!AT128)&gt;1,(AS128+'Monthly Reserve Generation'!AT128-'Stoping Schedule'!AT128),0)</f>
        <v>0</v>
      </c>
      <c r="AU128" s="3">
        <f>IF((AT128+'Monthly Reserve Generation'!AU128-'Stoping Schedule'!AU128)&gt;1,(AT128+'Monthly Reserve Generation'!AU128-'Stoping Schedule'!AU128),0)</f>
        <v>0</v>
      </c>
      <c r="AV128" s="3">
        <f>IF((AU128+'Monthly Reserve Generation'!AV128-'Stoping Schedule'!AV128)&gt;1,(AU128+'Monthly Reserve Generation'!AV128-'Stoping Schedule'!AV128),0)</f>
        <v>0</v>
      </c>
      <c r="AW128" s="3">
        <f>IF((AV128+'Monthly Reserve Generation'!AW128-'Stoping Schedule'!AW128)&gt;1,(AV128+'Monthly Reserve Generation'!AW128-'Stoping Schedule'!AW128),0)</f>
        <v>0</v>
      </c>
      <c r="AX128" s="3">
        <f>IF((AW128+'Monthly Reserve Generation'!AX128-'Stoping Schedule'!AX128)&gt;1,(AW128+'Monthly Reserve Generation'!AX128-'Stoping Schedule'!AX128),0)</f>
        <v>0</v>
      </c>
      <c r="AY128" s="3">
        <f>IF((AX128+'Monthly Reserve Generation'!AY128-'Stoping Schedule'!AY128)&gt;1,(AX128+'Monthly Reserve Generation'!AY128-'Stoping Schedule'!AY128),0)</f>
        <v>0</v>
      </c>
      <c r="AZ128" s="3">
        <f>IF((AY128+'Monthly Reserve Generation'!AZ128-'Stoping Schedule'!AZ128)&gt;1,(AY128+'Monthly Reserve Generation'!AZ128-'Stoping Schedule'!AZ128),0)</f>
        <v>0</v>
      </c>
      <c r="BA128" s="3">
        <f>IF((AZ128+'Monthly Reserve Generation'!BA128-'Stoping Schedule'!BA128)&gt;1,(AZ128+'Monthly Reserve Generation'!BA128-'Stoping Schedule'!BA128),0)</f>
        <v>0</v>
      </c>
      <c r="BB128" s="3">
        <f>IF((BA128+'Monthly Reserve Generation'!BB128-'Stoping Schedule'!BB128)&gt;1,(BA128+'Monthly Reserve Generation'!BB128-'Stoping Schedule'!BB128),0)</f>
        <v>0</v>
      </c>
      <c r="BC128" s="3">
        <f>IF((BB128+'Monthly Reserve Generation'!BC128-'Stoping Schedule'!BC128)&gt;1,(BB128+'Monthly Reserve Generation'!BC128-'Stoping Schedule'!BC128),0)</f>
        <v>0</v>
      </c>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row>
    <row r="129" spans="1:123" hidden="1" outlineLevel="1" x14ac:dyDescent="0.3">
      <c r="A129" t="s">
        <v>213</v>
      </c>
      <c r="B129" t="s">
        <v>282</v>
      </c>
      <c r="C129" t="s">
        <v>4</v>
      </c>
      <c r="D129" s="3">
        <f>+IFERROR(('Monthly Reserve Generation'!D128*'Monthly Reserve Generation'!D129-'Stoping Schedule'!D128*'Stoping Schedule'!D129)/D128,0)</f>
        <v>0</v>
      </c>
      <c r="E129" s="3">
        <f>+IFERROR((D128*D129+'Monthly Reserve Generation'!E128*'Monthly Reserve Generation'!E129-'Stoping Schedule'!E128*'Stoping Schedule'!E129)/E128,0)</f>
        <v>0</v>
      </c>
      <c r="F129" s="3">
        <f>+IFERROR((E128*E129+'Monthly Reserve Generation'!F128*'Monthly Reserve Generation'!F129-'Stoping Schedule'!F128*'Stoping Schedule'!F129)/F128,0)</f>
        <v>0</v>
      </c>
      <c r="G129" s="3">
        <f>+IFERROR((F128*F129+'Monthly Reserve Generation'!G128*'Monthly Reserve Generation'!G129-'Stoping Schedule'!G128*'Stoping Schedule'!G129)/G128,0)</f>
        <v>0</v>
      </c>
      <c r="H129" s="3">
        <f>+IFERROR((G128*G129+'Monthly Reserve Generation'!H128*'Monthly Reserve Generation'!H129-'Stoping Schedule'!H128*'Stoping Schedule'!H129)/H128,0)</f>
        <v>0</v>
      </c>
      <c r="I129" s="3">
        <f>+IFERROR((H128*H129+'Monthly Reserve Generation'!I128*'Monthly Reserve Generation'!I129-'Stoping Schedule'!I128*'Stoping Schedule'!I129)/I128,0)</f>
        <v>0</v>
      </c>
      <c r="J129" s="3">
        <f>+IFERROR((I128*I129+'Monthly Reserve Generation'!J128*'Monthly Reserve Generation'!J129-'Stoping Schedule'!J128*'Stoping Schedule'!J129)/J128,0)</f>
        <v>0</v>
      </c>
      <c r="K129" s="3">
        <f>+IFERROR((J128*J129+'Monthly Reserve Generation'!K128*'Monthly Reserve Generation'!K129-'Stoping Schedule'!K128*'Stoping Schedule'!K129)/K128,0)</f>
        <v>0</v>
      </c>
      <c r="L129" s="3">
        <f>+IFERROR((K128*K129+'Monthly Reserve Generation'!L128*'Monthly Reserve Generation'!L129-'Stoping Schedule'!L128*'Stoping Schedule'!L129)/L128,0)</f>
        <v>0</v>
      </c>
      <c r="M129" s="3">
        <f>+IFERROR((L128*L129+'Monthly Reserve Generation'!M128*'Monthly Reserve Generation'!M129-'Stoping Schedule'!M128*'Stoping Schedule'!M129)/M128,0)</f>
        <v>0</v>
      </c>
      <c r="N129" s="3">
        <f>+IFERROR((M128*M129+'Monthly Reserve Generation'!N128*'Monthly Reserve Generation'!N129-'Stoping Schedule'!N128*'Stoping Schedule'!N129)/N128,0)</f>
        <v>0</v>
      </c>
      <c r="O129" s="3">
        <f>+IFERROR((N128*N129+'Monthly Reserve Generation'!O128*'Monthly Reserve Generation'!O129-'Stoping Schedule'!O128*'Stoping Schedule'!O129)/O128,0)</f>
        <v>0</v>
      </c>
      <c r="P129" s="3">
        <f>+IFERROR((O128*O129+'Monthly Reserve Generation'!P128*'Monthly Reserve Generation'!P129-'Stoping Schedule'!P128*'Stoping Schedule'!P129)/P128,0)</f>
        <v>0</v>
      </c>
      <c r="Q129" s="3">
        <f>+IFERROR((P128*P129+'Monthly Reserve Generation'!Q128*'Monthly Reserve Generation'!Q129-'Stoping Schedule'!Q128*'Stoping Schedule'!Q129)/Q128,0)</f>
        <v>0</v>
      </c>
      <c r="R129" s="3">
        <f>+IFERROR((Q128*Q129+'Monthly Reserve Generation'!R128*'Monthly Reserve Generation'!R129-'Stoping Schedule'!R128*'Stoping Schedule'!R129)/R128,0)</f>
        <v>0</v>
      </c>
      <c r="S129" s="3">
        <f>+IFERROR((R128*R129+'Monthly Reserve Generation'!S128*'Monthly Reserve Generation'!S129-'Stoping Schedule'!S128*'Stoping Schedule'!S129)/S128,0)</f>
        <v>0</v>
      </c>
      <c r="T129" s="3">
        <f>+IFERROR((S128*S129+'Monthly Reserve Generation'!T128*'Monthly Reserve Generation'!T129-'Stoping Schedule'!T128*'Stoping Schedule'!T129)/T128,0)</f>
        <v>0</v>
      </c>
      <c r="U129" s="3">
        <f>+IFERROR((T128*T129+'Monthly Reserve Generation'!U128*'Monthly Reserve Generation'!U129-'Stoping Schedule'!U128*'Stoping Schedule'!U129)/U128,0)</f>
        <v>0</v>
      </c>
      <c r="V129" s="3">
        <f>+IFERROR((U128*U129+'Monthly Reserve Generation'!V128*'Monthly Reserve Generation'!V129-'Stoping Schedule'!V128*'Stoping Schedule'!V129)/V128,0)</f>
        <v>0</v>
      </c>
      <c r="W129" s="3">
        <f>+IFERROR((V128*V129+'Monthly Reserve Generation'!W128*'Monthly Reserve Generation'!W129-'Stoping Schedule'!W128*'Stoping Schedule'!W129)/W128,0)</f>
        <v>0</v>
      </c>
      <c r="X129" s="3">
        <f>+IFERROR((W128*W129+'Monthly Reserve Generation'!X128*'Monthly Reserve Generation'!X129-'Stoping Schedule'!X128*'Stoping Schedule'!X129)/X128,0)</f>
        <v>0</v>
      </c>
      <c r="Y129" s="3">
        <f>+IFERROR((X128*X129+'Monthly Reserve Generation'!Y128*'Monthly Reserve Generation'!Y129-'Stoping Schedule'!Y128*'Stoping Schedule'!Y129)/Y128,0)</f>
        <v>3.22</v>
      </c>
      <c r="Z129" s="3">
        <f>+IFERROR((Y128*Y129+'Monthly Reserve Generation'!Z128*'Monthly Reserve Generation'!Z129-'Stoping Schedule'!Z128*'Stoping Schedule'!Z129)/Z128,0)</f>
        <v>3.2199999999999998</v>
      </c>
      <c r="AA129" s="3">
        <f>+IFERROR((Z128*Z129+'Monthly Reserve Generation'!AA128*'Monthly Reserve Generation'!AA129-'Stoping Schedule'!AA128*'Stoping Schedule'!AA129)/AA128,0)</f>
        <v>0</v>
      </c>
      <c r="AB129" s="3">
        <f>+IFERROR((AA128*AA129+'Monthly Reserve Generation'!AB128*'Monthly Reserve Generation'!AB129-'Stoping Schedule'!AB128*'Stoping Schedule'!AB129)/AB128,0)</f>
        <v>0</v>
      </c>
      <c r="AC129" s="3">
        <f>+IFERROR((AB128*AB129+'Monthly Reserve Generation'!AC128*'Monthly Reserve Generation'!AC129-'Stoping Schedule'!AC128*'Stoping Schedule'!AC129)/AC128,0)</f>
        <v>0</v>
      </c>
      <c r="AD129" s="3">
        <f>+IFERROR((AC128*AC129+'Monthly Reserve Generation'!AD128*'Monthly Reserve Generation'!AD129-'Stoping Schedule'!AD128*'Stoping Schedule'!AD129)/AD128,0)</f>
        <v>0</v>
      </c>
      <c r="AE129" s="3">
        <f>+IFERROR((AD128*AD129+'Monthly Reserve Generation'!AE128*'Monthly Reserve Generation'!AE129-'Stoping Schedule'!AE128*'Stoping Schedule'!AE129)/AE128,0)</f>
        <v>0</v>
      </c>
      <c r="AF129" s="3">
        <f>+IFERROR((AE128*AE129+'Monthly Reserve Generation'!AF128*'Monthly Reserve Generation'!AF129-'Stoping Schedule'!AF128*'Stoping Schedule'!AF129)/AF128,0)</f>
        <v>0</v>
      </c>
      <c r="AG129" s="3">
        <f>+IFERROR((AF128*AF129+'Monthly Reserve Generation'!AG128*'Monthly Reserve Generation'!AG129-'Stoping Schedule'!AG128*'Stoping Schedule'!AG129)/AG128,0)</f>
        <v>0</v>
      </c>
      <c r="AH129" s="3">
        <f>+IFERROR((AG128*AG129+'Monthly Reserve Generation'!AH128*'Monthly Reserve Generation'!AH129-'Stoping Schedule'!AH128*'Stoping Schedule'!AH129)/AH128,0)</f>
        <v>0</v>
      </c>
      <c r="AI129" s="3">
        <f>+IFERROR((AH128*AH129+'Monthly Reserve Generation'!AI128*'Monthly Reserve Generation'!AI129-'Stoping Schedule'!AI128*'Stoping Schedule'!AI129)/AI128,0)</f>
        <v>0</v>
      </c>
      <c r="AJ129" s="3">
        <f>+IFERROR((AI128*AI129+'Monthly Reserve Generation'!AJ128*'Monthly Reserve Generation'!AJ129-'Stoping Schedule'!AJ128*'Stoping Schedule'!AJ129)/AJ128,0)</f>
        <v>0</v>
      </c>
      <c r="AK129" s="3">
        <f>+IFERROR((AJ128*AJ129+'Monthly Reserve Generation'!AK128*'Monthly Reserve Generation'!AK129-'Stoping Schedule'!AK128*'Stoping Schedule'!AK129)/AK128,0)</f>
        <v>0</v>
      </c>
      <c r="AL129" s="3">
        <f>+IFERROR((AK128*AK129+'Monthly Reserve Generation'!AL128*'Monthly Reserve Generation'!AL129-'Stoping Schedule'!AL128*'Stoping Schedule'!AL129)/AL128,0)</f>
        <v>0</v>
      </c>
      <c r="AM129" s="3">
        <f>+IFERROR((AL128*AL129+'Monthly Reserve Generation'!AM128*'Monthly Reserve Generation'!AM129-'Stoping Schedule'!AM128*'Stoping Schedule'!AM129)/AM128,0)</f>
        <v>0</v>
      </c>
      <c r="AN129" s="3">
        <f>+IFERROR((AM128*AM129+'Monthly Reserve Generation'!AN128*'Monthly Reserve Generation'!AN129-'Stoping Schedule'!AN128*'Stoping Schedule'!AN129)/AN128,0)</f>
        <v>0</v>
      </c>
      <c r="AO129" s="3">
        <f>+IFERROR((AN128*AN129+'Monthly Reserve Generation'!AO128*'Monthly Reserve Generation'!AO129-'Stoping Schedule'!AO128*'Stoping Schedule'!AO129)/AO128,0)</f>
        <v>0</v>
      </c>
      <c r="AP129" s="3">
        <f>+IFERROR((AO128*AO129+'Monthly Reserve Generation'!AP128*'Monthly Reserve Generation'!AP129-'Stoping Schedule'!AP128*'Stoping Schedule'!AP129)/AP128,0)</f>
        <v>0</v>
      </c>
      <c r="AQ129" s="3">
        <f>+IFERROR((AP128*AP129+'Monthly Reserve Generation'!AQ128*'Monthly Reserve Generation'!AQ129-'Stoping Schedule'!AQ128*'Stoping Schedule'!AQ129)/AQ128,0)</f>
        <v>0</v>
      </c>
      <c r="AR129" s="3">
        <f>+IFERROR((AQ128*AQ129+'Monthly Reserve Generation'!AR128*'Monthly Reserve Generation'!AR129-'Stoping Schedule'!AR128*'Stoping Schedule'!AR129)/AR128,0)</f>
        <v>0</v>
      </c>
      <c r="AS129" s="3">
        <f>+IFERROR((AR128*AR129+'Monthly Reserve Generation'!AS128*'Monthly Reserve Generation'!AS129-'Stoping Schedule'!AS128*'Stoping Schedule'!AS129)/AS128,0)</f>
        <v>0</v>
      </c>
      <c r="AT129" s="3">
        <f>+IFERROR((AS128*AS129+'Monthly Reserve Generation'!AT128*'Monthly Reserve Generation'!AT129-'Stoping Schedule'!AT128*'Stoping Schedule'!AT129)/AT128,0)</f>
        <v>0</v>
      </c>
      <c r="AU129" s="3">
        <f>+IFERROR((AT128*AT129+'Monthly Reserve Generation'!AU128*'Monthly Reserve Generation'!AU129-'Stoping Schedule'!AU128*'Stoping Schedule'!AU129)/AU128,0)</f>
        <v>0</v>
      </c>
      <c r="AV129" s="3">
        <f>+IFERROR((AU128*AU129+'Monthly Reserve Generation'!AV128*'Monthly Reserve Generation'!AV129-'Stoping Schedule'!AV128*'Stoping Schedule'!AV129)/AV128,0)</f>
        <v>0</v>
      </c>
      <c r="AW129" s="3">
        <f>+IFERROR((AV128*AV129+'Monthly Reserve Generation'!AW128*'Monthly Reserve Generation'!AW129-'Stoping Schedule'!AW128*'Stoping Schedule'!AW129)/AW128,0)</f>
        <v>0</v>
      </c>
      <c r="AX129" s="3">
        <f>+IFERROR((AW128*AW129+'Monthly Reserve Generation'!AX128*'Monthly Reserve Generation'!AX129-'Stoping Schedule'!AX128*'Stoping Schedule'!AX129)/AX128,0)</f>
        <v>0</v>
      </c>
      <c r="AY129" s="3">
        <f>+IFERROR((AX128*AX129+'Monthly Reserve Generation'!AY128*'Monthly Reserve Generation'!AY129-'Stoping Schedule'!AY128*'Stoping Schedule'!AY129)/AY128,0)</f>
        <v>0</v>
      </c>
      <c r="AZ129" s="3">
        <f>+IFERROR((AY128*AY129+'Monthly Reserve Generation'!AZ128*'Monthly Reserve Generation'!AZ129-'Stoping Schedule'!AZ128*'Stoping Schedule'!AZ129)/AZ128,0)</f>
        <v>0</v>
      </c>
      <c r="BA129" s="3">
        <f>+IFERROR((AZ128*AZ129+'Monthly Reserve Generation'!BA128*'Monthly Reserve Generation'!BA129-'Stoping Schedule'!BA128*'Stoping Schedule'!BA129)/BA128,0)</f>
        <v>0</v>
      </c>
      <c r="BB129" s="3">
        <f>+IFERROR((BA128*BA129+'Monthly Reserve Generation'!BB128*'Monthly Reserve Generation'!BB129-'Stoping Schedule'!BB128*'Stoping Schedule'!BB129)/BB128,0)</f>
        <v>0</v>
      </c>
      <c r="BC129" s="3">
        <f>+IFERROR((BB128*BB129+'Monthly Reserve Generation'!BC128*'Monthly Reserve Generation'!BC129-'Stoping Schedule'!BC128*'Stoping Schedule'!BC129)/BC128,0)</f>
        <v>0</v>
      </c>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row>
    <row r="130" spans="1:123" hidden="1" outlineLevel="1" x14ac:dyDescent="0.3">
      <c r="A130" t="s">
        <v>213</v>
      </c>
      <c r="B130" t="s">
        <v>283</v>
      </c>
      <c r="C130" t="s">
        <v>3</v>
      </c>
      <c r="D130" s="3">
        <f>+'Monthly Reserve Generation'!D130-'Stoping Schedule'!D130</f>
        <v>0</v>
      </c>
      <c r="E130" s="3">
        <f>IF((D130+'Monthly Reserve Generation'!E130-'Stoping Schedule'!E130)&gt;1,(D130+'Monthly Reserve Generation'!E130-'Stoping Schedule'!E130),0)</f>
        <v>0</v>
      </c>
      <c r="F130" s="3">
        <f>IF((E130+'Monthly Reserve Generation'!F130-'Stoping Schedule'!F130)&gt;1,(E130+'Monthly Reserve Generation'!F130-'Stoping Schedule'!F130),0)</f>
        <v>0</v>
      </c>
      <c r="G130" s="3">
        <f>IF((F130+'Monthly Reserve Generation'!G130-'Stoping Schedule'!G130)&gt;1,(F130+'Monthly Reserve Generation'!G130-'Stoping Schedule'!G130),0)</f>
        <v>0</v>
      </c>
      <c r="H130" s="3">
        <f>IF((G130+'Monthly Reserve Generation'!H130-'Stoping Schedule'!H130)&gt;1,(G130+'Monthly Reserve Generation'!H130-'Stoping Schedule'!H130),0)</f>
        <v>0</v>
      </c>
      <c r="I130" s="3">
        <f>IF((H130+'Monthly Reserve Generation'!I130-'Stoping Schedule'!I130)&gt;1,(H130+'Monthly Reserve Generation'!I130-'Stoping Schedule'!I130),0)</f>
        <v>0</v>
      </c>
      <c r="J130" s="3">
        <f>IF((I130+'Monthly Reserve Generation'!J130-'Stoping Schedule'!J130)&gt;1,(I130+'Monthly Reserve Generation'!J130-'Stoping Schedule'!J130),0)</f>
        <v>0</v>
      </c>
      <c r="K130" s="3">
        <f>IF((J130+'Monthly Reserve Generation'!K130-'Stoping Schedule'!K130)&gt;1,(J130+'Monthly Reserve Generation'!K130-'Stoping Schedule'!K130),0)</f>
        <v>0</v>
      </c>
      <c r="L130" s="3">
        <f>IF((K130+'Monthly Reserve Generation'!L130-'Stoping Schedule'!L130)&gt;1,(K130+'Monthly Reserve Generation'!L130-'Stoping Schedule'!L130),0)</f>
        <v>0</v>
      </c>
      <c r="M130" s="3">
        <f>IF((L130+'Monthly Reserve Generation'!M130-'Stoping Schedule'!M130)&gt;1,(L130+'Monthly Reserve Generation'!M130-'Stoping Schedule'!M130),0)</f>
        <v>0</v>
      </c>
      <c r="N130" s="3">
        <f>IF((M130+'Monthly Reserve Generation'!N130-'Stoping Schedule'!N130)&gt;1,(M130+'Monthly Reserve Generation'!N130-'Stoping Schedule'!N130),0)</f>
        <v>0</v>
      </c>
      <c r="O130" s="3">
        <f>IF((N130+'Monthly Reserve Generation'!O130-'Stoping Schedule'!O130)&gt;1,(N130+'Monthly Reserve Generation'!O130-'Stoping Schedule'!O130),0)</f>
        <v>0</v>
      </c>
      <c r="P130" s="3">
        <f>IF((O130+'Monthly Reserve Generation'!P130-'Stoping Schedule'!P130)&gt;1,(O130+'Monthly Reserve Generation'!P130-'Stoping Schedule'!P130),0)</f>
        <v>269</v>
      </c>
      <c r="Q130" s="3">
        <f>IF((P130+'Monthly Reserve Generation'!Q130-'Stoping Schedule'!Q130)&gt;1,(P130+'Monthly Reserve Generation'!Q130-'Stoping Schedule'!Q130),0)</f>
        <v>0</v>
      </c>
      <c r="R130" s="3">
        <f>IF((Q130+'Monthly Reserve Generation'!R130-'Stoping Schedule'!R130)&gt;1,(Q130+'Monthly Reserve Generation'!R130-'Stoping Schedule'!R130),0)</f>
        <v>0</v>
      </c>
      <c r="S130" s="3">
        <f>IF((R130+'Monthly Reserve Generation'!S130-'Stoping Schedule'!S130)&gt;1,(R130+'Monthly Reserve Generation'!S130-'Stoping Schedule'!S130),0)</f>
        <v>0</v>
      </c>
      <c r="T130" s="3">
        <f>IF((S130+'Monthly Reserve Generation'!T130-'Stoping Schedule'!T130)&gt;1,(S130+'Monthly Reserve Generation'!T130-'Stoping Schedule'!T130),0)</f>
        <v>0</v>
      </c>
      <c r="U130" s="3">
        <f>IF((T130+'Monthly Reserve Generation'!U130-'Stoping Schedule'!U130)&gt;1,(T130+'Monthly Reserve Generation'!U130-'Stoping Schedule'!U130),0)</f>
        <v>0</v>
      </c>
      <c r="V130" s="3">
        <f>IF((U130+'Monthly Reserve Generation'!V130-'Stoping Schedule'!V130)&gt;1,(U130+'Monthly Reserve Generation'!V130-'Stoping Schedule'!V130),0)</f>
        <v>0</v>
      </c>
      <c r="W130" s="3">
        <f>IF((V130+'Monthly Reserve Generation'!W130-'Stoping Schedule'!W130)&gt;1,(V130+'Monthly Reserve Generation'!W130-'Stoping Schedule'!W130),0)</f>
        <v>0</v>
      </c>
      <c r="X130" s="3">
        <f>IF((W130+'Monthly Reserve Generation'!X130-'Stoping Schedule'!X130)&gt;1,(W130+'Monthly Reserve Generation'!X130-'Stoping Schedule'!X130),0)</f>
        <v>0</v>
      </c>
      <c r="Y130" s="3">
        <f>IF((X130+'Monthly Reserve Generation'!Y130-'Stoping Schedule'!Y130)&gt;1,(X130+'Monthly Reserve Generation'!Y130-'Stoping Schedule'!Y130),0)</f>
        <v>0</v>
      </c>
      <c r="Z130" s="3">
        <f>IF((Y130+'Monthly Reserve Generation'!Z130-'Stoping Schedule'!Z130)&gt;1,(Y130+'Monthly Reserve Generation'!Z130-'Stoping Schedule'!Z130),0)</f>
        <v>0</v>
      </c>
      <c r="AA130" s="3">
        <f>IF((Z130+'Monthly Reserve Generation'!AA130-'Stoping Schedule'!AA130)&gt;1,(Z130+'Monthly Reserve Generation'!AA130-'Stoping Schedule'!AA130),0)</f>
        <v>0</v>
      </c>
      <c r="AB130" s="3">
        <f>IF((AA130+'Monthly Reserve Generation'!AB130-'Stoping Schedule'!AB130)&gt;1,(AA130+'Monthly Reserve Generation'!AB130-'Stoping Schedule'!AB130),0)</f>
        <v>0</v>
      </c>
      <c r="AC130" s="3">
        <f>IF((AB130+'Monthly Reserve Generation'!AC130-'Stoping Schedule'!AC130)&gt;1,(AB130+'Monthly Reserve Generation'!AC130-'Stoping Schedule'!AC130),0)</f>
        <v>0</v>
      </c>
      <c r="AD130" s="3">
        <f>IF((AC130+'Monthly Reserve Generation'!AD130-'Stoping Schedule'!AD130)&gt;1,(AC130+'Monthly Reserve Generation'!AD130-'Stoping Schedule'!AD130),0)</f>
        <v>0</v>
      </c>
      <c r="AE130" s="3">
        <f>IF((AD130+'Monthly Reserve Generation'!AE130-'Stoping Schedule'!AE130)&gt;1,(AD130+'Monthly Reserve Generation'!AE130-'Stoping Schedule'!AE130),0)</f>
        <v>0</v>
      </c>
      <c r="AF130" s="3">
        <f>IF((AE130+'Monthly Reserve Generation'!AF130-'Stoping Schedule'!AF130)&gt;1,(AE130+'Monthly Reserve Generation'!AF130-'Stoping Schedule'!AF130),0)</f>
        <v>0</v>
      </c>
      <c r="AG130" s="3">
        <f>IF((AF130+'Monthly Reserve Generation'!AG130-'Stoping Schedule'!AG130)&gt;1,(AF130+'Monthly Reserve Generation'!AG130-'Stoping Schedule'!AG130),0)</f>
        <v>0</v>
      </c>
      <c r="AH130" s="3">
        <f>IF((AG130+'Monthly Reserve Generation'!AH130-'Stoping Schedule'!AH130)&gt;1,(AG130+'Monthly Reserve Generation'!AH130-'Stoping Schedule'!AH130),0)</f>
        <v>0</v>
      </c>
      <c r="AI130" s="3">
        <f>IF((AH130+'Monthly Reserve Generation'!AI130-'Stoping Schedule'!AI130)&gt;1,(AH130+'Monthly Reserve Generation'!AI130-'Stoping Schedule'!AI130),0)</f>
        <v>0</v>
      </c>
      <c r="AJ130" s="3">
        <f>IF((AI130+'Monthly Reserve Generation'!AJ130-'Stoping Schedule'!AJ130)&gt;1,(AI130+'Monthly Reserve Generation'!AJ130-'Stoping Schedule'!AJ130),0)</f>
        <v>0</v>
      </c>
      <c r="AK130" s="3">
        <f>IF((AJ130+'Monthly Reserve Generation'!AK130-'Stoping Schedule'!AK130)&gt;1,(AJ130+'Monthly Reserve Generation'!AK130-'Stoping Schedule'!AK130),0)</f>
        <v>0</v>
      </c>
      <c r="AL130" s="3">
        <f>IF((AK130+'Monthly Reserve Generation'!AL130-'Stoping Schedule'!AL130)&gt;1,(AK130+'Monthly Reserve Generation'!AL130-'Stoping Schedule'!AL130),0)</f>
        <v>0</v>
      </c>
      <c r="AM130" s="3">
        <f>IF((AL130+'Monthly Reserve Generation'!AM130-'Stoping Schedule'!AM130)&gt;1,(AL130+'Monthly Reserve Generation'!AM130-'Stoping Schedule'!AM130),0)</f>
        <v>0</v>
      </c>
      <c r="AN130" s="3">
        <f>IF((AM130+'Monthly Reserve Generation'!AN130-'Stoping Schedule'!AN130)&gt;1,(AM130+'Monthly Reserve Generation'!AN130-'Stoping Schedule'!AN130),0)</f>
        <v>0</v>
      </c>
      <c r="AO130" s="3">
        <f>IF((AN130+'Monthly Reserve Generation'!AO130-'Stoping Schedule'!AO130)&gt;1,(AN130+'Monthly Reserve Generation'!AO130-'Stoping Schedule'!AO130),0)</f>
        <v>0</v>
      </c>
      <c r="AP130" s="3">
        <f>IF((AO130+'Monthly Reserve Generation'!AP130-'Stoping Schedule'!AP130)&gt;1,(AO130+'Monthly Reserve Generation'!AP130-'Stoping Schedule'!AP130),0)</f>
        <v>0</v>
      </c>
      <c r="AQ130" s="3">
        <f>IF((AP130+'Monthly Reserve Generation'!AQ130-'Stoping Schedule'!AQ130)&gt;1,(AP130+'Monthly Reserve Generation'!AQ130-'Stoping Schedule'!AQ130),0)</f>
        <v>0</v>
      </c>
      <c r="AR130" s="3">
        <f>IF((AQ130+'Monthly Reserve Generation'!AR130-'Stoping Schedule'!AR130)&gt;1,(AQ130+'Monthly Reserve Generation'!AR130-'Stoping Schedule'!AR130),0)</f>
        <v>0</v>
      </c>
      <c r="AS130" s="3">
        <f>IF((AR130+'Monthly Reserve Generation'!AS130-'Stoping Schedule'!AS130)&gt;1,(AR130+'Monthly Reserve Generation'!AS130-'Stoping Schedule'!AS130),0)</f>
        <v>0</v>
      </c>
      <c r="AT130" s="3">
        <f>IF((AS130+'Monthly Reserve Generation'!AT130-'Stoping Schedule'!AT130)&gt;1,(AS130+'Monthly Reserve Generation'!AT130-'Stoping Schedule'!AT130),0)</f>
        <v>0</v>
      </c>
      <c r="AU130" s="3">
        <f>IF((AT130+'Monthly Reserve Generation'!AU130-'Stoping Schedule'!AU130)&gt;1,(AT130+'Monthly Reserve Generation'!AU130-'Stoping Schedule'!AU130),0)</f>
        <v>0</v>
      </c>
      <c r="AV130" s="3">
        <f>IF((AU130+'Monthly Reserve Generation'!AV130-'Stoping Schedule'!AV130)&gt;1,(AU130+'Monthly Reserve Generation'!AV130-'Stoping Schedule'!AV130),0)</f>
        <v>0</v>
      </c>
      <c r="AW130" s="3">
        <f>IF((AV130+'Monthly Reserve Generation'!AW130-'Stoping Schedule'!AW130)&gt;1,(AV130+'Monthly Reserve Generation'!AW130-'Stoping Schedule'!AW130),0)</f>
        <v>0</v>
      </c>
      <c r="AX130" s="3">
        <f>IF((AW130+'Monthly Reserve Generation'!AX130-'Stoping Schedule'!AX130)&gt;1,(AW130+'Monthly Reserve Generation'!AX130-'Stoping Schedule'!AX130),0)</f>
        <v>0</v>
      </c>
      <c r="AY130" s="3">
        <f>IF((AX130+'Monthly Reserve Generation'!AY130-'Stoping Schedule'!AY130)&gt;1,(AX130+'Monthly Reserve Generation'!AY130-'Stoping Schedule'!AY130),0)</f>
        <v>0</v>
      </c>
      <c r="AZ130" s="3">
        <f>IF((AY130+'Monthly Reserve Generation'!AZ130-'Stoping Schedule'!AZ130)&gt;1,(AY130+'Monthly Reserve Generation'!AZ130-'Stoping Schedule'!AZ130),0)</f>
        <v>0</v>
      </c>
      <c r="BA130" s="3">
        <f>IF((AZ130+'Monthly Reserve Generation'!BA130-'Stoping Schedule'!BA130)&gt;1,(AZ130+'Monthly Reserve Generation'!BA130-'Stoping Schedule'!BA130),0)</f>
        <v>0</v>
      </c>
      <c r="BB130" s="3">
        <f>IF((BA130+'Monthly Reserve Generation'!BB130-'Stoping Schedule'!BB130)&gt;1,(BA130+'Monthly Reserve Generation'!BB130-'Stoping Schedule'!BB130),0)</f>
        <v>0</v>
      </c>
      <c r="BC130" s="3">
        <f>IF((BB130+'Monthly Reserve Generation'!BC130-'Stoping Schedule'!BC130)&gt;1,(BB130+'Monthly Reserve Generation'!BC130-'Stoping Schedule'!BC130),0)</f>
        <v>0</v>
      </c>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row>
    <row r="131" spans="1:123" hidden="1" outlineLevel="1" x14ac:dyDescent="0.3">
      <c r="A131" t="s">
        <v>213</v>
      </c>
      <c r="B131" t="s">
        <v>283</v>
      </c>
      <c r="C131" t="s">
        <v>4</v>
      </c>
      <c r="D131" s="3">
        <f>+IFERROR(('Monthly Reserve Generation'!D130*'Monthly Reserve Generation'!D131-'Stoping Schedule'!D130*'Stoping Schedule'!D131)/D130,0)</f>
        <v>0</v>
      </c>
      <c r="E131" s="3">
        <f>+IFERROR((D130*D131+'Monthly Reserve Generation'!E130*'Monthly Reserve Generation'!E131-'Stoping Schedule'!E130*'Stoping Schedule'!E131)/E130,0)</f>
        <v>0</v>
      </c>
      <c r="F131" s="3">
        <f>+IFERROR((E130*E131+'Monthly Reserve Generation'!F130*'Monthly Reserve Generation'!F131-'Stoping Schedule'!F130*'Stoping Schedule'!F131)/F130,0)</f>
        <v>0</v>
      </c>
      <c r="G131" s="3">
        <f>+IFERROR((F130*F131+'Monthly Reserve Generation'!G130*'Monthly Reserve Generation'!G131-'Stoping Schedule'!G130*'Stoping Schedule'!G131)/G130,0)</f>
        <v>0</v>
      </c>
      <c r="H131" s="3">
        <f>+IFERROR((G130*G131+'Monthly Reserve Generation'!H130*'Monthly Reserve Generation'!H131-'Stoping Schedule'!H130*'Stoping Schedule'!H131)/H130,0)</f>
        <v>0</v>
      </c>
      <c r="I131" s="3">
        <f>+IFERROR((H130*H131+'Monthly Reserve Generation'!I130*'Monthly Reserve Generation'!I131-'Stoping Schedule'!I130*'Stoping Schedule'!I131)/I130,0)</f>
        <v>0</v>
      </c>
      <c r="J131" s="3">
        <f>+IFERROR((I130*I131+'Monthly Reserve Generation'!J130*'Monthly Reserve Generation'!J131-'Stoping Schedule'!J130*'Stoping Schedule'!J131)/J130,0)</f>
        <v>0</v>
      </c>
      <c r="K131" s="3">
        <f>+IFERROR((J130*J131+'Monthly Reserve Generation'!K130*'Monthly Reserve Generation'!K131-'Stoping Schedule'!K130*'Stoping Schedule'!K131)/K130,0)</f>
        <v>0</v>
      </c>
      <c r="L131" s="3">
        <f>+IFERROR((K130*K131+'Monthly Reserve Generation'!L130*'Monthly Reserve Generation'!L131-'Stoping Schedule'!L130*'Stoping Schedule'!L131)/L130,0)</f>
        <v>0</v>
      </c>
      <c r="M131" s="3">
        <f>+IFERROR((L130*L131+'Monthly Reserve Generation'!M130*'Monthly Reserve Generation'!M131-'Stoping Schedule'!M130*'Stoping Schedule'!M131)/M130,0)</f>
        <v>0</v>
      </c>
      <c r="N131" s="3">
        <f>+IFERROR((M130*M131+'Monthly Reserve Generation'!N130*'Monthly Reserve Generation'!N131-'Stoping Schedule'!N130*'Stoping Schedule'!N131)/N130,0)</f>
        <v>0</v>
      </c>
      <c r="O131" s="3">
        <f>+IFERROR((N130*N131+'Monthly Reserve Generation'!O130*'Monthly Reserve Generation'!O131-'Stoping Schedule'!O130*'Stoping Schedule'!O131)/O130,0)</f>
        <v>0</v>
      </c>
      <c r="P131" s="3">
        <f>+IFERROR((O130*O131+'Monthly Reserve Generation'!P130*'Monthly Reserve Generation'!P131-'Stoping Schedule'!P130*'Stoping Schedule'!P131)/P130,0)</f>
        <v>3.0499999999999994</v>
      </c>
      <c r="Q131" s="3">
        <f>+IFERROR((P130*P131+'Monthly Reserve Generation'!Q130*'Monthly Reserve Generation'!Q131-'Stoping Schedule'!Q130*'Stoping Schedule'!Q131)/Q130,0)</f>
        <v>0</v>
      </c>
      <c r="R131" s="3">
        <f>+IFERROR((Q130*Q131+'Monthly Reserve Generation'!R130*'Monthly Reserve Generation'!R131-'Stoping Schedule'!R130*'Stoping Schedule'!R131)/R130,0)</f>
        <v>0</v>
      </c>
      <c r="S131" s="3">
        <f>+IFERROR((R130*R131+'Monthly Reserve Generation'!S130*'Monthly Reserve Generation'!S131-'Stoping Schedule'!S130*'Stoping Schedule'!S131)/S130,0)</f>
        <v>0</v>
      </c>
      <c r="T131" s="3">
        <f>+IFERROR((S130*S131+'Monthly Reserve Generation'!T130*'Monthly Reserve Generation'!T131-'Stoping Schedule'!T130*'Stoping Schedule'!T131)/T130,0)</f>
        <v>0</v>
      </c>
      <c r="U131" s="3">
        <f>+IFERROR((T130*T131+'Monthly Reserve Generation'!U130*'Monthly Reserve Generation'!U131-'Stoping Schedule'!U130*'Stoping Schedule'!U131)/U130,0)</f>
        <v>0</v>
      </c>
      <c r="V131" s="3">
        <f>+IFERROR((U130*U131+'Monthly Reserve Generation'!V130*'Monthly Reserve Generation'!V131-'Stoping Schedule'!V130*'Stoping Schedule'!V131)/V130,0)</f>
        <v>0</v>
      </c>
      <c r="W131" s="3">
        <f>+IFERROR((V130*V131+'Monthly Reserve Generation'!W130*'Monthly Reserve Generation'!W131-'Stoping Schedule'!W130*'Stoping Schedule'!W131)/W130,0)</f>
        <v>0</v>
      </c>
      <c r="X131" s="3">
        <f>+IFERROR((W130*W131+'Monthly Reserve Generation'!X130*'Monthly Reserve Generation'!X131-'Stoping Schedule'!X130*'Stoping Schedule'!X131)/X130,0)</f>
        <v>0</v>
      </c>
      <c r="Y131" s="3">
        <f>+IFERROR((X130*X131+'Monthly Reserve Generation'!Y130*'Monthly Reserve Generation'!Y131-'Stoping Schedule'!Y130*'Stoping Schedule'!Y131)/Y130,0)</f>
        <v>0</v>
      </c>
      <c r="Z131" s="3">
        <f>+IFERROR((Y130*Y131+'Monthly Reserve Generation'!Z130*'Monthly Reserve Generation'!Z131-'Stoping Schedule'!Z130*'Stoping Schedule'!Z131)/Z130,0)</f>
        <v>0</v>
      </c>
      <c r="AA131" s="3">
        <f>+IFERROR((Z130*Z131+'Monthly Reserve Generation'!AA130*'Monthly Reserve Generation'!AA131-'Stoping Schedule'!AA130*'Stoping Schedule'!AA131)/AA130,0)</f>
        <v>0</v>
      </c>
      <c r="AB131" s="3">
        <f>+IFERROR((AA130*AA131+'Monthly Reserve Generation'!AB130*'Monthly Reserve Generation'!AB131-'Stoping Schedule'!AB130*'Stoping Schedule'!AB131)/AB130,0)</f>
        <v>0</v>
      </c>
      <c r="AC131" s="3">
        <f>+IFERROR((AB130*AB131+'Monthly Reserve Generation'!AC130*'Monthly Reserve Generation'!AC131-'Stoping Schedule'!AC130*'Stoping Schedule'!AC131)/AC130,0)</f>
        <v>0</v>
      </c>
      <c r="AD131" s="3">
        <f>+IFERROR((AC130*AC131+'Monthly Reserve Generation'!AD130*'Monthly Reserve Generation'!AD131-'Stoping Schedule'!AD130*'Stoping Schedule'!AD131)/AD130,0)</f>
        <v>0</v>
      </c>
      <c r="AE131" s="3">
        <f>+IFERROR((AD130*AD131+'Monthly Reserve Generation'!AE130*'Monthly Reserve Generation'!AE131-'Stoping Schedule'!AE130*'Stoping Schedule'!AE131)/AE130,0)</f>
        <v>0</v>
      </c>
      <c r="AF131" s="3">
        <f>+IFERROR((AE130*AE131+'Monthly Reserve Generation'!AF130*'Monthly Reserve Generation'!AF131-'Stoping Schedule'!AF130*'Stoping Schedule'!AF131)/AF130,0)</f>
        <v>0</v>
      </c>
      <c r="AG131" s="3">
        <f>+IFERROR((AF130*AF131+'Monthly Reserve Generation'!AG130*'Monthly Reserve Generation'!AG131-'Stoping Schedule'!AG130*'Stoping Schedule'!AG131)/AG130,0)</f>
        <v>0</v>
      </c>
      <c r="AH131" s="3">
        <f>+IFERROR((AG130*AG131+'Monthly Reserve Generation'!AH130*'Monthly Reserve Generation'!AH131-'Stoping Schedule'!AH130*'Stoping Schedule'!AH131)/AH130,0)</f>
        <v>0</v>
      </c>
      <c r="AI131" s="3">
        <f>+IFERROR((AH130*AH131+'Monthly Reserve Generation'!AI130*'Monthly Reserve Generation'!AI131-'Stoping Schedule'!AI130*'Stoping Schedule'!AI131)/AI130,0)</f>
        <v>0</v>
      </c>
      <c r="AJ131" s="3">
        <f>+IFERROR((AI130*AI131+'Monthly Reserve Generation'!AJ130*'Monthly Reserve Generation'!AJ131-'Stoping Schedule'!AJ130*'Stoping Schedule'!AJ131)/AJ130,0)</f>
        <v>0</v>
      </c>
      <c r="AK131" s="3">
        <f>+IFERROR((AJ130*AJ131+'Monthly Reserve Generation'!AK130*'Monthly Reserve Generation'!AK131-'Stoping Schedule'!AK130*'Stoping Schedule'!AK131)/AK130,0)</f>
        <v>0</v>
      </c>
      <c r="AL131" s="3">
        <f>+IFERROR((AK130*AK131+'Monthly Reserve Generation'!AL130*'Monthly Reserve Generation'!AL131-'Stoping Schedule'!AL130*'Stoping Schedule'!AL131)/AL130,0)</f>
        <v>0</v>
      </c>
      <c r="AM131" s="3">
        <f>+IFERROR((AL130*AL131+'Monthly Reserve Generation'!AM130*'Monthly Reserve Generation'!AM131-'Stoping Schedule'!AM130*'Stoping Schedule'!AM131)/AM130,0)</f>
        <v>0</v>
      </c>
      <c r="AN131" s="3">
        <f>+IFERROR((AM130*AM131+'Monthly Reserve Generation'!AN130*'Monthly Reserve Generation'!AN131-'Stoping Schedule'!AN130*'Stoping Schedule'!AN131)/AN130,0)</f>
        <v>0</v>
      </c>
      <c r="AO131" s="3">
        <f>+IFERROR((AN130*AN131+'Monthly Reserve Generation'!AO130*'Monthly Reserve Generation'!AO131-'Stoping Schedule'!AO130*'Stoping Schedule'!AO131)/AO130,0)</f>
        <v>0</v>
      </c>
      <c r="AP131" s="3">
        <f>+IFERROR((AO130*AO131+'Monthly Reserve Generation'!AP130*'Monthly Reserve Generation'!AP131-'Stoping Schedule'!AP130*'Stoping Schedule'!AP131)/AP130,0)</f>
        <v>0</v>
      </c>
      <c r="AQ131" s="3">
        <f>+IFERROR((AP130*AP131+'Monthly Reserve Generation'!AQ130*'Monthly Reserve Generation'!AQ131-'Stoping Schedule'!AQ130*'Stoping Schedule'!AQ131)/AQ130,0)</f>
        <v>0</v>
      </c>
      <c r="AR131" s="3">
        <f>+IFERROR((AQ130*AQ131+'Monthly Reserve Generation'!AR130*'Monthly Reserve Generation'!AR131-'Stoping Schedule'!AR130*'Stoping Schedule'!AR131)/AR130,0)</f>
        <v>0</v>
      </c>
      <c r="AS131" s="3">
        <f>+IFERROR((AR130*AR131+'Monthly Reserve Generation'!AS130*'Monthly Reserve Generation'!AS131-'Stoping Schedule'!AS130*'Stoping Schedule'!AS131)/AS130,0)</f>
        <v>0</v>
      </c>
      <c r="AT131" s="3">
        <f>+IFERROR((AS130*AS131+'Monthly Reserve Generation'!AT130*'Monthly Reserve Generation'!AT131-'Stoping Schedule'!AT130*'Stoping Schedule'!AT131)/AT130,0)</f>
        <v>0</v>
      </c>
      <c r="AU131" s="3">
        <f>+IFERROR((AT130*AT131+'Monthly Reserve Generation'!AU130*'Monthly Reserve Generation'!AU131-'Stoping Schedule'!AU130*'Stoping Schedule'!AU131)/AU130,0)</f>
        <v>0</v>
      </c>
      <c r="AV131" s="3">
        <f>+IFERROR((AU130*AU131+'Monthly Reserve Generation'!AV130*'Monthly Reserve Generation'!AV131-'Stoping Schedule'!AV130*'Stoping Schedule'!AV131)/AV130,0)</f>
        <v>0</v>
      </c>
      <c r="AW131" s="3">
        <f>+IFERROR((AV130*AV131+'Monthly Reserve Generation'!AW130*'Monthly Reserve Generation'!AW131-'Stoping Schedule'!AW130*'Stoping Schedule'!AW131)/AW130,0)</f>
        <v>0</v>
      </c>
      <c r="AX131" s="3">
        <f>+IFERROR((AW130*AW131+'Monthly Reserve Generation'!AX130*'Monthly Reserve Generation'!AX131-'Stoping Schedule'!AX130*'Stoping Schedule'!AX131)/AX130,0)</f>
        <v>0</v>
      </c>
      <c r="AY131" s="3">
        <f>+IFERROR((AX130*AX131+'Monthly Reserve Generation'!AY130*'Monthly Reserve Generation'!AY131-'Stoping Schedule'!AY130*'Stoping Schedule'!AY131)/AY130,0)</f>
        <v>0</v>
      </c>
      <c r="AZ131" s="3">
        <f>+IFERROR((AY130*AY131+'Monthly Reserve Generation'!AZ130*'Monthly Reserve Generation'!AZ131-'Stoping Schedule'!AZ130*'Stoping Schedule'!AZ131)/AZ130,0)</f>
        <v>0</v>
      </c>
      <c r="BA131" s="3">
        <f>+IFERROR((AZ130*AZ131+'Monthly Reserve Generation'!BA130*'Monthly Reserve Generation'!BA131-'Stoping Schedule'!BA130*'Stoping Schedule'!BA131)/BA130,0)</f>
        <v>0</v>
      </c>
      <c r="BB131" s="3">
        <f>+IFERROR((BA130*BA131+'Monthly Reserve Generation'!BB130*'Monthly Reserve Generation'!BB131-'Stoping Schedule'!BB130*'Stoping Schedule'!BB131)/BB130,0)</f>
        <v>0</v>
      </c>
      <c r="BC131" s="3">
        <f>+IFERROR((BB130*BB131+'Monthly Reserve Generation'!BC130*'Monthly Reserve Generation'!BC131-'Stoping Schedule'!BC130*'Stoping Schedule'!BC131)/BC130,0)</f>
        <v>0</v>
      </c>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row>
    <row r="132" spans="1:123" hidden="1" outlineLevel="1" x14ac:dyDescent="0.3">
      <c r="A132" t="s">
        <v>213</v>
      </c>
      <c r="B132" t="s">
        <v>284</v>
      </c>
      <c r="C132" t="s">
        <v>3</v>
      </c>
      <c r="D132" s="3">
        <f>+'Monthly Reserve Generation'!D132-'Stoping Schedule'!D132</f>
        <v>0</v>
      </c>
      <c r="E132" s="3">
        <f>IF((D132+'Monthly Reserve Generation'!E132-'Stoping Schedule'!E132)&gt;1,(D132+'Monthly Reserve Generation'!E132-'Stoping Schedule'!E132),0)</f>
        <v>0</v>
      </c>
      <c r="F132" s="3">
        <f>IF((E132+'Monthly Reserve Generation'!F132-'Stoping Schedule'!F132)&gt;1,(E132+'Monthly Reserve Generation'!F132-'Stoping Schedule'!F132),0)</f>
        <v>0</v>
      </c>
      <c r="G132" s="3">
        <f>IF((F132+'Monthly Reserve Generation'!G132-'Stoping Schedule'!G132)&gt;1,(F132+'Monthly Reserve Generation'!G132-'Stoping Schedule'!G132),0)</f>
        <v>0</v>
      </c>
      <c r="H132" s="3">
        <f>IF((G132+'Monthly Reserve Generation'!H132-'Stoping Schedule'!H132)&gt;1,(G132+'Monthly Reserve Generation'!H132-'Stoping Schedule'!H132),0)</f>
        <v>0</v>
      </c>
      <c r="I132" s="3">
        <f>IF((H132+'Monthly Reserve Generation'!I132-'Stoping Schedule'!I132)&gt;1,(H132+'Monthly Reserve Generation'!I132-'Stoping Schedule'!I132),0)</f>
        <v>0</v>
      </c>
      <c r="J132" s="3">
        <f>IF((I132+'Monthly Reserve Generation'!J132-'Stoping Schedule'!J132)&gt;1,(I132+'Monthly Reserve Generation'!J132-'Stoping Schedule'!J132),0)</f>
        <v>0</v>
      </c>
      <c r="K132" s="3">
        <f>IF((J132+'Monthly Reserve Generation'!K132-'Stoping Schedule'!K132)&gt;1,(J132+'Monthly Reserve Generation'!K132-'Stoping Schedule'!K132),0)</f>
        <v>0</v>
      </c>
      <c r="L132" s="3">
        <f>IF((K132+'Monthly Reserve Generation'!L132-'Stoping Schedule'!L132)&gt;1,(K132+'Monthly Reserve Generation'!L132-'Stoping Schedule'!L132),0)</f>
        <v>0</v>
      </c>
      <c r="M132" s="3">
        <f>IF((L132+'Monthly Reserve Generation'!M132-'Stoping Schedule'!M132)&gt;1,(L132+'Monthly Reserve Generation'!M132-'Stoping Schedule'!M132),0)</f>
        <v>1007</v>
      </c>
      <c r="N132" s="3">
        <f>IF((M132+'Monthly Reserve Generation'!N132-'Stoping Schedule'!N132)&gt;1,(M132+'Monthly Reserve Generation'!N132-'Stoping Schedule'!N132),0)</f>
        <v>0</v>
      </c>
      <c r="O132" s="3">
        <f>IF((N132+'Monthly Reserve Generation'!O132-'Stoping Schedule'!O132)&gt;1,(N132+'Monthly Reserve Generation'!O132-'Stoping Schedule'!O132),0)</f>
        <v>0</v>
      </c>
      <c r="P132" s="3">
        <f>IF((O132+'Monthly Reserve Generation'!P132-'Stoping Schedule'!P132)&gt;1,(O132+'Monthly Reserve Generation'!P132-'Stoping Schedule'!P132),0)</f>
        <v>0</v>
      </c>
      <c r="Q132" s="3">
        <f>IF((P132+'Monthly Reserve Generation'!Q132-'Stoping Schedule'!Q132)&gt;1,(P132+'Monthly Reserve Generation'!Q132-'Stoping Schedule'!Q132),0)</f>
        <v>0</v>
      </c>
      <c r="R132" s="3">
        <f>IF((Q132+'Monthly Reserve Generation'!R132-'Stoping Schedule'!R132)&gt;1,(Q132+'Monthly Reserve Generation'!R132-'Stoping Schedule'!R132),0)</f>
        <v>0</v>
      </c>
      <c r="S132" s="3">
        <f>IF((R132+'Monthly Reserve Generation'!S132-'Stoping Schedule'!S132)&gt;1,(R132+'Monthly Reserve Generation'!S132-'Stoping Schedule'!S132),0)</f>
        <v>0</v>
      </c>
      <c r="T132" s="3">
        <f>IF((S132+'Monthly Reserve Generation'!T132-'Stoping Schedule'!T132)&gt;1,(S132+'Monthly Reserve Generation'!T132-'Stoping Schedule'!T132),0)</f>
        <v>0</v>
      </c>
      <c r="U132" s="3">
        <f>IF((T132+'Monthly Reserve Generation'!U132-'Stoping Schedule'!U132)&gt;1,(T132+'Monthly Reserve Generation'!U132-'Stoping Schedule'!U132),0)</f>
        <v>0</v>
      </c>
      <c r="V132" s="3">
        <f>IF((U132+'Monthly Reserve Generation'!V132-'Stoping Schedule'!V132)&gt;1,(U132+'Monthly Reserve Generation'!V132-'Stoping Schedule'!V132),0)</f>
        <v>0</v>
      </c>
      <c r="W132" s="3">
        <f>IF((V132+'Monthly Reserve Generation'!W132-'Stoping Schedule'!W132)&gt;1,(V132+'Monthly Reserve Generation'!W132-'Stoping Schedule'!W132),0)</f>
        <v>0</v>
      </c>
      <c r="X132" s="3">
        <f>IF((W132+'Monthly Reserve Generation'!X132-'Stoping Schedule'!X132)&gt;1,(W132+'Monthly Reserve Generation'!X132-'Stoping Schedule'!X132),0)</f>
        <v>0</v>
      </c>
      <c r="Y132" s="3">
        <f>IF((X132+'Monthly Reserve Generation'!Y132-'Stoping Schedule'!Y132)&gt;1,(X132+'Monthly Reserve Generation'!Y132-'Stoping Schedule'!Y132),0)</f>
        <v>0</v>
      </c>
      <c r="Z132" s="3">
        <f>IF((Y132+'Monthly Reserve Generation'!Z132-'Stoping Schedule'!Z132)&gt;1,(Y132+'Monthly Reserve Generation'!Z132-'Stoping Schedule'!Z132),0)</f>
        <v>0</v>
      </c>
      <c r="AA132" s="3">
        <f>IF((Z132+'Monthly Reserve Generation'!AA132-'Stoping Schedule'!AA132)&gt;1,(Z132+'Monthly Reserve Generation'!AA132-'Stoping Schedule'!AA132),0)</f>
        <v>0</v>
      </c>
      <c r="AB132" s="3">
        <f>IF((AA132+'Monthly Reserve Generation'!AB132-'Stoping Schedule'!AB132)&gt;1,(AA132+'Monthly Reserve Generation'!AB132-'Stoping Schedule'!AB132),0)</f>
        <v>0</v>
      </c>
      <c r="AC132" s="3">
        <f>IF((AB132+'Monthly Reserve Generation'!AC132-'Stoping Schedule'!AC132)&gt;1,(AB132+'Monthly Reserve Generation'!AC132-'Stoping Schedule'!AC132),0)</f>
        <v>0</v>
      </c>
      <c r="AD132" s="3">
        <f>IF((AC132+'Monthly Reserve Generation'!AD132-'Stoping Schedule'!AD132)&gt;1,(AC132+'Monthly Reserve Generation'!AD132-'Stoping Schedule'!AD132),0)</f>
        <v>0</v>
      </c>
      <c r="AE132" s="3">
        <f>IF((AD132+'Monthly Reserve Generation'!AE132-'Stoping Schedule'!AE132)&gt;1,(AD132+'Monthly Reserve Generation'!AE132-'Stoping Schedule'!AE132),0)</f>
        <v>0</v>
      </c>
      <c r="AF132" s="3">
        <f>IF((AE132+'Monthly Reserve Generation'!AF132-'Stoping Schedule'!AF132)&gt;1,(AE132+'Monthly Reserve Generation'!AF132-'Stoping Schedule'!AF132),0)</f>
        <v>0</v>
      </c>
      <c r="AG132" s="3">
        <f>IF((AF132+'Monthly Reserve Generation'!AG132-'Stoping Schedule'!AG132)&gt;1,(AF132+'Monthly Reserve Generation'!AG132-'Stoping Schedule'!AG132),0)</f>
        <v>0</v>
      </c>
      <c r="AH132" s="3">
        <f>IF((AG132+'Monthly Reserve Generation'!AH132-'Stoping Schedule'!AH132)&gt;1,(AG132+'Monthly Reserve Generation'!AH132-'Stoping Schedule'!AH132),0)</f>
        <v>0</v>
      </c>
      <c r="AI132" s="3">
        <f>IF((AH132+'Monthly Reserve Generation'!AI132-'Stoping Schedule'!AI132)&gt;1,(AH132+'Monthly Reserve Generation'!AI132-'Stoping Schedule'!AI132),0)</f>
        <v>0</v>
      </c>
      <c r="AJ132" s="3">
        <f>IF((AI132+'Monthly Reserve Generation'!AJ132-'Stoping Schedule'!AJ132)&gt;1,(AI132+'Monthly Reserve Generation'!AJ132-'Stoping Schedule'!AJ132),0)</f>
        <v>0</v>
      </c>
      <c r="AK132" s="3">
        <f>IF((AJ132+'Monthly Reserve Generation'!AK132-'Stoping Schedule'!AK132)&gt;1,(AJ132+'Monthly Reserve Generation'!AK132-'Stoping Schedule'!AK132),0)</f>
        <v>0</v>
      </c>
      <c r="AL132" s="3">
        <f>IF((AK132+'Monthly Reserve Generation'!AL132-'Stoping Schedule'!AL132)&gt;1,(AK132+'Monthly Reserve Generation'!AL132-'Stoping Schedule'!AL132),0)</f>
        <v>0</v>
      </c>
      <c r="AM132" s="3">
        <f>IF((AL132+'Monthly Reserve Generation'!AM132-'Stoping Schedule'!AM132)&gt;1,(AL132+'Monthly Reserve Generation'!AM132-'Stoping Schedule'!AM132),0)</f>
        <v>0</v>
      </c>
      <c r="AN132" s="3">
        <f>IF((AM132+'Monthly Reserve Generation'!AN132-'Stoping Schedule'!AN132)&gt;1,(AM132+'Monthly Reserve Generation'!AN132-'Stoping Schedule'!AN132),0)</f>
        <v>0</v>
      </c>
      <c r="AO132" s="3">
        <f>IF((AN132+'Monthly Reserve Generation'!AO132-'Stoping Schedule'!AO132)&gt;1,(AN132+'Monthly Reserve Generation'!AO132-'Stoping Schedule'!AO132),0)</f>
        <v>0</v>
      </c>
      <c r="AP132" s="3">
        <f>IF((AO132+'Monthly Reserve Generation'!AP132-'Stoping Schedule'!AP132)&gt;1,(AO132+'Monthly Reserve Generation'!AP132-'Stoping Schedule'!AP132),0)</f>
        <v>0</v>
      </c>
      <c r="AQ132" s="3">
        <f>IF((AP132+'Monthly Reserve Generation'!AQ132-'Stoping Schedule'!AQ132)&gt;1,(AP132+'Monthly Reserve Generation'!AQ132-'Stoping Schedule'!AQ132),0)</f>
        <v>0</v>
      </c>
      <c r="AR132" s="3">
        <f>IF((AQ132+'Monthly Reserve Generation'!AR132-'Stoping Schedule'!AR132)&gt;1,(AQ132+'Monthly Reserve Generation'!AR132-'Stoping Schedule'!AR132),0)</f>
        <v>0</v>
      </c>
      <c r="AS132" s="3">
        <f>IF((AR132+'Monthly Reserve Generation'!AS132-'Stoping Schedule'!AS132)&gt;1,(AR132+'Monthly Reserve Generation'!AS132-'Stoping Schedule'!AS132),0)</f>
        <v>0</v>
      </c>
      <c r="AT132" s="3">
        <f>IF((AS132+'Monthly Reserve Generation'!AT132-'Stoping Schedule'!AT132)&gt;1,(AS132+'Monthly Reserve Generation'!AT132-'Stoping Schedule'!AT132),0)</f>
        <v>0</v>
      </c>
      <c r="AU132" s="3">
        <f>IF((AT132+'Monthly Reserve Generation'!AU132-'Stoping Schedule'!AU132)&gt;1,(AT132+'Monthly Reserve Generation'!AU132-'Stoping Schedule'!AU132),0)</f>
        <v>0</v>
      </c>
      <c r="AV132" s="3">
        <f>IF((AU132+'Monthly Reserve Generation'!AV132-'Stoping Schedule'!AV132)&gt;1,(AU132+'Monthly Reserve Generation'!AV132-'Stoping Schedule'!AV132),0)</f>
        <v>0</v>
      </c>
      <c r="AW132" s="3">
        <f>IF((AV132+'Monthly Reserve Generation'!AW132-'Stoping Schedule'!AW132)&gt;1,(AV132+'Monthly Reserve Generation'!AW132-'Stoping Schedule'!AW132),0)</f>
        <v>0</v>
      </c>
      <c r="AX132" s="3">
        <f>IF((AW132+'Monthly Reserve Generation'!AX132-'Stoping Schedule'!AX132)&gt;1,(AW132+'Monthly Reserve Generation'!AX132-'Stoping Schedule'!AX132),0)</f>
        <v>0</v>
      </c>
      <c r="AY132" s="3">
        <f>IF((AX132+'Monthly Reserve Generation'!AY132-'Stoping Schedule'!AY132)&gt;1,(AX132+'Monthly Reserve Generation'!AY132-'Stoping Schedule'!AY132),0)</f>
        <v>0</v>
      </c>
      <c r="AZ132" s="3">
        <f>IF((AY132+'Monthly Reserve Generation'!AZ132-'Stoping Schedule'!AZ132)&gt;1,(AY132+'Monthly Reserve Generation'!AZ132-'Stoping Schedule'!AZ132),0)</f>
        <v>0</v>
      </c>
      <c r="BA132" s="3">
        <f>IF((AZ132+'Monthly Reserve Generation'!BA132-'Stoping Schedule'!BA132)&gt;1,(AZ132+'Monthly Reserve Generation'!BA132-'Stoping Schedule'!BA132),0)</f>
        <v>0</v>
      </c>
      <c r="BB132" s="3">
        <f>IF((BA132+'Monthly Reserve Generation'!BB132-'Stoping Schedule'!BB132)&gt;1,(BA132+'Monthly Reserve Generation'!BB132-'Stoping Schedule'!BB132),0)</f>
        <v>0</v>
      </c>
      <c r="BC132" s="3">
        <f>IF((BB132+'Monthly Reserve Generation'!BC132-'Stoping Schedule'!BC132)&gt;1,(BB132+'Monthly Reserve Generation'!BC132-'Stoping Schedule'!BC132),0)</f>
        <v>0</v>
      </c>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row>
    <row r="133" spans="1:123" hidden="1" outlineLevel="1" x14ac:dyDescent="0.3">
      <c r="A133" t="s">
        <v>213</v>
      </c>
      <c r="B133" t="s">
        <v>284</v>
      </c>
      <c r="C133" t="s">
        <v>4</v>
      </c>
      <c r="D133" s="3">
        <f>+IFERROR(('Monthly Reserve Generation'!D132*'Monthly Reserve Generation'!D133-'Stoping Schedule'!D132*'Stoping Schedule'!D133)/D132,0)</f>
        <v>0</v>
      </c>
      <c r="E133" s="3">
        <f>+IFERROR((D132*D133+'Monthly Reserve Generation'!E132*'Monthly Reserve Generation'!E133-'Stoping Schedule'!E132*'Stoping Schedule'!E133)/E132,0)</f>
        <v>0</v>
      </c>
      <c r="F133" s="3">
        <f>+IFERROR((E132*E133+'Monthly Reserve Generation'!F132*'Monthly Reserve Generation'!F133-'Stoping Schedule'!F132*'Stoping Schedule'!F133)/F132,0)</f>
        <v>0</v>
      </c>
      <c r="G133" s="3">
        <f>+IFERROR((F132*F133+'Monthly Reserve Generation'!G132*'Monthly Reserve Generation'!G133-'Stoping Schedule'!G132*'Stoping Schedule'!G133)/G132,0)</f>
        <v>0</v>
      </c>
      <c r="H133" s="3">
        <f>+IFERROR((G132*G133+'Monthly Reserve Generation'!H132*'Monthly Reserve Generation'!H133-'Stoping Schedule'!H132*'Stoping Schedule'!H133)/H132,0)</f>
        <v>0</v>
      </c>
      <c r="I133" s="3">
        <f>+IFERROR((H132*H133+'Monthly Reserve Generation'!I132*'Monthly Reserve Generation'!I133-'Stoping Schedule'!I132*'Stoping Schedule'!I133)/I132,0)</f>
        <v>0</v>
      </c>
      <c r="J133" s="3">
        <f>+IFERROR((I132*I133+'Monthly Reserve Generation'!J132*'Monthly Reserve Generation'!J133-'Stoping Schedule'!J132*'Stoping Schedule'!J133)/J132,0)</f>
        <v>0</v>
      </c>
      <c r="K133" s="3">
        <f>+IFERROR((J132*J133+'Monthly Reserve Generation'!K132*'Monthly Reserve Generation'!K133-'Stoping Schedule'!K132*'Stoping Schedule'!K133)/K132,0)</f>
        <v>0</v>
      </c>
      <c r="L133" s="3">
        <f>+IFERROR((K132*K133+'Monthly Reserve Generation'!L132*'Monthly Reserve Generation'!L133-'Stoping Schedule'!L132*'Stoping Schedule'!L133)/L132,0)</f>
        <v>0</v>
      </c>
      <c r="M133" s="3">
        <f>+IFERROR((L132*L133+'Monthly Reserve Generation'!M132*'Monthly Reserve Generation'!M133-'Stoping Schedule'!M132*'Stoping Schedule'!M133)/M132,0)</f>
        <v>2.0099999999999998</v>
      </c>
      <c r="N133" s="3">
        <f>+IFERROR((M132*M133+'Monthly Reserve Generation'!N132*'Monthly Reserve Generation'!N133-'Stoping Schedule'!N132*'Stoping Schedule'!N133)/N132,0)</f>
        <v>0</v>
      </c>
      <c r="O133" s="3">
        <f>+IFERROR((N132*N133+'Monthly Reserve Generation'!O132*'Monthly Reserve Generation'!O133-'Stoping Schedule'!O132*'Stoping Schedule'!O133)/O132,0)</f>
        <v>0</v>
      </c>
      <c r="P133" s="3">
        <f>+IFERROR((O132*O133+'Monthly Reserve Generation'!P132*'Monthly Reserve Generation'!P133-'Stoping Schedule'!P132*'Stoping Schedule'!P133)/P132,0)</f>
        <v>0</v>
      </c>
      <c r="Q133" s="3">
        <f>+IFERROR((P132*P133+'Monthly Reserve Generation'!Q132*'Monthly Reserve Generation'!Q133-'Stoping Schedule'!Q132*'Stoping Schedule'!Q133)/Q132,0)</f>
        <v>0</v>
      </c>
      <c r="R133" s="3">
        <f>+IFERROR((Q132*Q133+'Monthly Reserve Generation'!R132*'Monthly Reserve Generation'!R133-'Stoping Schedule'!R132*'Stoping Schedule'!R133)/R132,0)</f>
        <v>0</v>
      </c>
      <c r="S133" s="3">
        <f>+IFERROR((R132*R133+'Monthly Reserve Generation'!S132*'Monthly Reserve Generation'!S133-'Stoping Schedule'!S132*'Stoping Schedule'!S133)/S132,0)</f>
        <v>0</v>
      </c>
      <c r="T133" s="3">
        <f>+IFERROR((S132*S133+'Monthly Reserve Generation'!T132*'Monthly Reserve Generation'!T133-'Stoping Schedule'!T132*'Stoping Schedule'!T133)/T132,0)</f>
        <v>0</v>
      </c>
      <c r="U133" s="3">
        <f>+IFERROR((T132*T133+'Monthly Reserve Generation'!U132*'Monthly Reserve Generation'!U133-'Stoping Schedule'!U132*'Stoping Schedule'!U133)/U132,0)</f>
        <v>0</v>
      </c>
      <c r="V133" s="3">
        <f>+IFERROR((U132*U133+'Monthly Reserve Generation'!V132*'Monthly Reserve Generation'!V133-'Stoping Schedule'!V132*'Stoping Schedule'!V133)/V132,0)</f>
        <v>0</v>
      </c>
      <c r="W133" s="3">
        <f>+IFERROR((V132*V133+'Monthly Reserve Generation'!W132*'Monthly Reserve Generation'!W133-'Stoping Schedule'!W132*'Stoping Schedule'!W133)/W132,0)</f>
        <v>0</v>
      </c>
      <c r="X133" s="3">
        <f>+IFERROR((W132*W133+'Monthly Reserve Generation'!X132*'Monthly Reserve Generation'!X133-'Stoping Schedule'!X132*'Stoping Schedule'!X133)/X132,0)</f>
        <v>0</v>
      </c>
      <c r="Y133" s="3">
        <f>+IFERROR((X132*X133+'Monthly Reserve Generation'!Y132*'Monthly Reserve Generation'!Y133-'Stoping Schedule'!Y132*'Stoping Schedule'!Y133)/Y132,0)</f>
        <v>0</v>
      </c>
      <c r="Z133" s="3">
        <f>+IFERROR((Y132*Y133+'Monthly Reserve Generation'!Z132*'Monthly Reserve Generation'!Z133-'Stoping Schedule'!Z132*'Stoping Schedule'!Z133)/Z132,0)</f>
        <v>0</v>
      </c>
      <c r="AA133" s="3">
        <f>+IFERROR((Z132*Z133+'Monthly Reserve Generation'!AA132*'Monthly Reserve Generation'!AA133-'Stoping Schedule'!AA132*'Stoping Schedule'!AA133)/AA132,0)</f>
        <v>0</v>
      </c>
      <c r="AB133" s="3">
        <f>+IFERROR((AA132*AA133+'Monthly Reserve Generation'!AB132*'Monthly Reserve Generation'!AB133-'Stoping Schedule'!AB132*'Stoping Schedule'!AB133)/AB132,0)</f>
        <v>0</v>
      </c>
      <c r="AC133" s="3">
        <f>+IFERROR((AB132*AB133+'Monthly Reserve Generation'!AC132*'Monthly Reserve Generation'!AC133-'Stoping Schedule'!AC132*'Stoping Schedule'!AC133)/AC132,0)</f>
        <v>0</v>
      </c>
      <c r="AD133" s="3">
        <f>+IFERROR((AC132*AC133+'Monthly Reserve Generation'!AD132*'Monthly Reserve Generation'!AD133-'Stoping Schedule'!AD132*'Stoping Schedule'!AD133)/AD132,0)</f>
        <v>0</v>
      </c>
      <c r="AE133" s="3">
        <f>+IFERROR((AD132*AD133+'Monthly Reserve Generation'!AE132*'Monthly Reserve Generation'!AE133-'Stoping Schedule'!AE132*'Stoping Schedule'!AE133)/AE132,0)</f>
        <v>0</v>
      </c>
      <c r="AF133" s="3">
        <f>+IFERROR((AE132*AE133+'Monthly Reserve Generation'!AF132*'Monthly Reserve Generation'!AF133-'Stoping Schedule'!AF132*'Stoping Schedule'!AF133)/AF132,0)</f>
        <v>0</v>
      </c>
      <c r="AG133" s="3">
        <f>+IFERROR((AF132*AF133+'Monthly Reserve Generation'!AG132*'Monthly Reserve Generation'!AG133-'Stoping Schedule'!AG132*'Stoping Schedule'!AG133)/AG132,0)</f>
        <v>0</v>
      </c>
      <c r="AH133" s="3">
        <f>+IFERROR((AG132*AG133+'Monthly Reserve Generation'!AH132*'Monthly Reserve Generation'!AH133-'Stoping Schedule'!AH132*'Stoping Schedule'!AH133)/AH132,0)</f>
        <v>0</v>
      </c>
      <c r="AI133" s="3">
        <f>+IFERROR((AH132*AH133+'Monthly Reserve Generation'!AI132*'Monthly Reserve Generation'!AI133-'Stoping Schedule'!AI132*'Stoping Schedule'!AI133)/AI132,0)</f>
        <v>0</v>
      </c>
      <c r="AJ133" s="3">
        <f>+IFERROR((AI132*AI133+'Monthly Reserve Generation'!AJ132*'Monthly Reserve Generation'!AJ133-'Stoping Schedule'!AJ132*'Stoping Schedule'!AJ133)/AJ132,0)</f>
        <v>0</v>
      </c>
      <c r="AK133" s="3">
        <f>+IFERROR((AJ132*AJ133+'Monthly Reserve Generation'!AK132*'Monthly Reserve Generation'!AK133-'Stoping Schedule'!AK132*'Stoping Schedule'!AK133)/AK132,0)</f>
        <v>0</v>
      </c>
      <c r="AL133" s="3">
        <f>+IFERROR((AK132*AK133+'Monthly Reserve Generation'!AL132*'Monthly Reserve Generation'!AL133-'Stoping Schedule'!AL132*'Stoping Schedule'!AL133)/AL132,0)</f>
        <v>0</v>
      </c>
      <c r="AM133" s="3">
        <f>+IFERROR((AL132*AL133+'Monthly Reserve Generation'!AM132*'Monthly Reserve Generation'!AM133-'Stoping Schedule'!AM132*'Stoping Schedule'!AM133)/AM132,0)</f>
        <v>0</v>
      </c>
      <c r="AN133" s="3">
        <f>+IFERROR((AM132*AM133+'Monthly Reserve Generation'!AN132*'Monthly Reserve Generation'!AN133-'Stoping Schedule'!AN132*'Stoping Schedule'!AN133)/AN132,0)</f>
        <v>0</v>
      </c>
      <c r="AO133" s="3">
        <f>+IFERROR((AN132*AN133+'Monthly Reserve Generation'!AO132*'Monthly Reserve Generation'!AO133-'Stoping Schedule'!AO132*'Stoping Schedule'!AO133)/AO132,0)</f>
        <v>0</v>
      </c>
      <c r="AP133" s="3">
        <f>+IFERROR((AO132*AO133+'Monthly Reserve Generation'!AP132*'Monthly Reserve Generation'!AP133-'Stoping Schedule'!AP132*'Stoping Schedule'!AP133)/AP132,0)</f>
        <v>0</v>
      </c>
      <c r="AQ133" s="3">
        <f>+IFERROR((AP132*AP133+'Monthly Reserve Generation'!AQ132*'Monthly Reserve Generation'!AQ133-'Stoping Schedule'!AQ132*'Stoping Schedule'!AQ133)/AQ132,0)</f>
        <v>0</v>
      </c>
      <c r="AR133" s="3">
        <f>+IFERROR((AQ132*AQ133+'Monthly Reserve Generation'!AR132*'Monthly Reserve Generation'!AR133-'Stoping Schedule'!AR132*'Stoping Schedule'!AR133)/AR132,0)</f>
        <v>0</v>
      </c>
      <c r="AS133" s="3">
        <f>+IFERROR((AR132*AR133+'Monthly Reserve Generation'!AS132*'Monthly Reserve Generation'!AS133-'Stoping Schedule'!AS132*'Stoping Schedule'!AS133)/AS132,0)</f>
        <v>0</v>
      </c>
      <c r="AT133" s="3">
        <f>+IFERROR((AS132*AS133+'Monthly Reserve Generation'!AT132*'Monthly Reserve Generation'!AT133-'Stoping Schedule'!AT132*'Stoping Schedule'!AT133)/AT132,0)</f>
        <v>0</v>
      </c>
      <c r="AU133" s="3">
        <f>+IFERROR((AT132*AT133+'Monthly Reserve Generation'!AU132*'Monthly Reserve Generation'!AU133-'Stoping Schedule'!AU132*'Stoping Schedule'!AU133)/AU132,0)</f>
        <v>0</v>
      </c>
      <c r="AV133" s="3">
        <f>+IFERROR((AU132*AU133+'Monthly Reserve Generation'!AV132*'Monthly Reserve Generation'!AV133-'Stoping Schedule'!AV132*'Stoping Schedule'!AV133)/AV132,0)</f>
        <v>0</v>
      </c>
      <c r="AW133" s="3">
        <f>+IFERROR((AV132*AV133+'Monthly Reserve Generation'!AW132*'Monthly Reserve Generation'!AW133-'Stoping Schedule'!AW132*'Stoping Schedule'!AW133)/AW132,0)</f>
        <v>0</v>
      </c>
      <c r="AX133" s="3">
        <f>+IFERROR((AW132*AW133+'Monthly Reserve Generation'!AX132*'Monthly Reserve Generation'!AX133-'Stoping Schedule'!AX132*'Stoping Schedule'!AX133)/AX132,0)</f>
        <v>0</v>
      </c>
      <c r="AY133" s="3">
        <f>+IFERROR((AX132*AX133+'Monthly Reserve Generation'!AY132*'Monthly Reserve Generation'!AY133-'Stoping Schedule'!AY132*'Stoping Schedule'!AY133)/AY132,0)</f>
        <v>0</v>
      </c>
      <c r="AZ133" s="3">
        <f>+IFERROR((AY132*AY133+'Monthly Reserve Generation'!AZ132*'Monthly Reserve Generation'!AZ133-'Stoping Schedule'!AZ132*'Stoping Schedule'!AZ133)/AZ132,0)</f>
        <v>0</v>
      </c>
      <c r="BA133" s="3">
        <f>+IFERROR((AZ132*AZ133+'Monthly Reserve Generation'!BA132*'Monthly Reserve Generation'!BA133-'Stoping Schedule'!BA132*'Stoping Schedule'!BA133)/BA132,0)</f>
        <v>0</v>
      </c>
      <c r="BB133" s="3">
        <f>+IFERROR((BA132*BA133+'Monthly Reserve Generation'!BB132*'Monthly Reserve Generation'!BB133-'Stoping Schedule'!BB132*'Stoping Schedule'!BB133)/BB132,0)</f>
        <v>0</v>
      </c>
      <c r="BC133" s="3">
        <f>+IFERROR((BB132*BB133+'Monthly Reserve Generation'!BC132*'Monthly Reserve Generation'!BC133-'Stoping Schedule'!BC132*'Stoping Schedule'!BC133)/BC132,0)</f>
        <v>0</v>
      </c>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row>
    <row r="134" spans="1:123" hidden="1" outlineLevel="1" x14ac:dyDescent="0.3">
      <c r="A134" t="s">
        <v>213</v>
      </c>
      <c r="B134" t="s">
        <v>285</v>
      </c>
      <c r="C134" t="s">
        <v>3</v>
      </c>
      <c r="D134" s="3">
        <f>+'Monthly Reserve Generation'!D134-'Stoping Schedule'!D134</f>
        <v>0</v>
      </c>
      <c r="E134" s="3">
        <f>IF((D134+'Monthly Reserve Generation'!E134-'Stoping Schedule'!E134)&gt;1,(D134+'Monthly Reserve Generation'!E134-'Stoping Schedule'!E134),0)</f>
        <v>0</v>
      </c>
      <c r="F134" s="3">
        <f>IF((E134+'Monthly Reserve Generation'!F134-'Stoping Schedule'!F134)&gt;1,(E134+'Monthly Reserve Generation'!F134-'Stoping Schedule'!F134),0)</f>
        <v>0</v>
      </c>
      <c r="G134" s="3">
        <f>IF((F134+'Monthly Reserve Generation'!G134-'Stoping Schedule'!G134)&gt;1,(F134+'Monthly Reserve Generation'!G134-'Stoping Schedule'!G134),0)</f>
        <v>0</v>
      </c>
      <c r="H134" s="3">
        <f>IF((G134+'Monthly Reserve Generation'!H134-'Stoping Schedule'!H134)&gt;1,(G134+'Monthly Reserve Generation'!H134-'Stoping Schedule'!H134),0)</f>
        <v>0</v>
      </c>
      <c r="I134" s="3">
        <f>IF((H134+'Monthly Reserve Generation'!I134-'Stoping Schedule'!I134)&gt;1,(H134+'Monthly Reserve Generation'!I134-'Stoping Schedule'!I134),0)</f>
        <v>0</v>
      </c>
      <c r="J134" s="3">
        <f>IF((I134+'Monthly Reserve Generation'!J134-'Stoping Schedule'!J134)&gt;1,(I134+'Monthly Reserve Generation'!J134-'Stoping Schedule'!J134),0)</f>
        <v>0</v>
      </c>
      <c r="K134" s="3">
        <f>IF((J134+'Monthly Reserve Generation'!K134-'Stoping Schedule'!K134)&gt;1,(J134+'Monthly Reserve Generation'!K134-'Stoping Schedule'!K134),0)</f>
        <v>0</v>
      </c>
      <c r="L134" s="3">
        <f>IF((K134+'Monthly Reserve Generation'!L134-'Stoping Schedule'!L134)&gt;1,(K134+'Monthly Reserve Generation'!L134-'Stoping Schedule'!L134),0)</f>
        <v>0</v>
      </c>
      <c r="M134" s="3">
        <f>IF((L134+'Monthly Reserve Generation'!M134-'Stoping Schedule'!M134)&gt;1,(L134+'Monthly Reserve Generation'!M134-'Stoping Schedule'!M134),0)</f>
        <v>0</v>
      </c>
      <c r="N134" s="3">
        <f>IF((M134+'Monthly Reserve Generation'!N134-'Stoping Schedule'!N134)&gt;1,(M134+'Monthly Reserve Generation'!N134-'Stoping Schedule'!N134),0)</f>
        <v>0</v>
      </c>
      <c r="O134" s="3">
        <f>IF((N134+'Monthly Reserve Generation'!O134-'Stoping Schedule'!O134)&gt;1,(N134+'Monthly Reserve Generation'!O134-'Stoping Schedule'!O134),0)</f>
        <v>960</v>
      </c>
      <c r="P134" s="3">
        <f>IF((O134+'Monthly Reserve Generation'!P134-'Stoping Schedule'!P134)&gt;1,(O134+'Monthly Reserve Generation'!P134-'Stoping Schedule'!P134),0)</f>
        <v>0</v>
      </c>
      <c r="Q134" s="3">
        <f>IF((P134+'Monthly Reserve Generation'!Q134-'Stoping Schedule'!Q134)&gt;1,(P134+'Monthly Reserve Generation'!Q134-'Stoping Schedule'!Q134),0)</f>
        <v>0</v>
      </c>
      <c r="R134" s="3">
        <f>IF((Q134+'Monthly Reserve Generation'!R134-'Stoping Schedule'!R134)&gt;1,(Q134+'Monthly Reserve Generation'!R134-'Stoping Schedule'!R134),0)</f>
        <v>0</v>
      </c>
      <c r="S134" s="3">
        <f>IF((R134+'Monthly Reserve Generation'!S134-'Stoping Schedule'!S134)&gt;1,(R134+'Monthly Reserve Generation'!S134-'Stoping Schedule'!S134),0)</f>
        <v>0</v>
      </c>
      <c r="T134" s="3">
        <f>IF((S134+'Monthly Reserve Generation'!T134-'Stoping Schedule'!T134)&gt;1,(S134+'Monthly Reserve Generation'!T134-'Stoping Schedule'!T134),0)</f>
        <v>0</v>
      </c>
      <c r="U134" s="3">
        <f>IF((T134+'Monthly Reserve Generation'!U134-'Stoping Schedule'!U134)&gt;1,(T134+'Monthly Reserve Generation'!U134-'Stoping Schedule'!U134),0)</f>
        <v>0</v>
      </c>
      <c r="V134" s="3">
        <f>IF((U134+'Monthly Reserve Generation'!V134-'Stoping Schedule'!V134)&gt;1,(U134+'Monthly Reserve Generation'!V134-'Stoping Schedule'!V134),0)</f>
        <v>0</v>
      </c>
      <c r="W134" s="3">
        <f>IF((V134+'Monthly Reserve Generation'!W134-'Stoping Schedule'!W134)&gt;1,(V134+'Monthly Reserve Generation'!W134-'Stoping Schedule'!W134),0)</f>
        <v>0</v>
      </c>
      <c r="X134" s="3">
        <f>IF((W134+'Monthly Reserve Generation'!X134-'Stoping Schedule'!X134)&gt;1,(W134+'Monthly Reserve Generation'!X134-'Stoping Schedule'!X134),0)</f>
        <v>0</v>
      </c>
      <c r="Y134" s="3">
        <f>IF((X134+'Monthly Reserve Generation'!Y134-'Stoping Schedule'!Y134)&gt;1,(X134+'Monthly Reserve Generation'!Y134-'Stoping Schedule'!Y134),0)</f>
        <v>0</v>
      </c>
      <c r="Z134" s="3">
        <f>IF((Y134+'Monthly Reserve Generation'!Z134-'Stoping Schedule'!Z134)&gt;1,(Y134+'Monthly Reserve Generation'!Z134-'Stoping Schedule'!Z134),0)</f>
        <v>0</v>
      </c>
      <c r="AA134" s="3">
        <f>IF((Z134+'Monthly Reserve Generation'!AA134-'Stoping Schedule'!AA134)&gt;1,(Z134+'Monthly Reserve Generation'!AA134-'Stoping Schedule'!AA134),0)</f>
        <v>0</v>
      </c>
      <c r="AB134" s="3">
        <f>IF((AA134+'Monthly Reserve Generation'!AB134-'Stoping Schedule'!AB134)&gt;1,(AA134+'Monthly Reserve Generation'!AB134-'Stoping Schedule'!AB134),0)</f>
        <v>0</v>
      </c>
      <c r="AC134" s="3">
        <f>IF((AB134+'Monthly Reserve Generation'!AC134-'Stoping Schedule'!AC134)&gt;1,(AB134+'Monthly Reserve Generation'!AC134-'Stoping Schedule'!AC134),0)</f>
        <v>0</v>
      </c>
      <c r="AD134" s="3">
        <f>IF((AC134+'Monthly Reserve Generation'!AD134-'Stoping Schedule'!AD134)&gt;1,(AC134+'Monthly Reserve Generation'!AD134-'Stoping Schedule'!AD134),0)</f>
        <v>0</v>
      </c>
      <c r="AE134" s="3">
        <f>IF((AD134+'Monthly Reserve Generation'!AE134-'Stoping Schedule'!AE134)&gt;1,(AD134+'Monthly Reserve Generation'!AE134-'Stoping Schedule'!AE134),0)</f>
        <v>0</v>
      </c>
      <c r="AF134" s="3">
        <f>IF((AE134+'Monthly Reserve Generation'!AF134-'Stoping Schedule'!AF134)&gt;1,(AE134+'Monthly Reserve Generation'!AF134-'Stoping Schedule'!AF134),0)</f>
        <v>0</v>
      </c>
      <c r="AG134" s="3">
        <f>IF((AF134+'Monthly Reserve Generation'!AG134-'Stoping Schedule'!AG134)&gt;1,(AF134+'Monthly Reserve Generation'!AG134-'Stoping Schedule'!AG134),0)</f>
        <v>0</v>
      </c>
      <c r="AH134" s="3">
        <f>IF((AG134+'Monthly Reserve Generation'!AH134-'Stoping Schedule'!AH134)&gt;1,(AG134+'Monthly Reserve Generation'!AH134-'Stoping Schedule'!AH134),0)</f>
        <v>0</v>
      </c>
      <c r="AI134" s="3">
        <f>IF((AH134+'Monthly Reserve Generation'!AI134-'Stoping Schedule'!AI134)&gt;1,(AH134+'Monthly Reserve Generation'!AI134-'Stoping Schedule'!AI134),0)</f>
        <v>0</v>
      </c>
      <c r="AJ134" s="3">
        <f>IF((AI134+'Monthly Reserve Generation'!AJ134-'Stoping Schedule'!AJ134)&gt;1,(AI134+'Monthly Reserve Generation'!AJ134-'Stoping Schedule'!AJ134),0)</f>
        <v>0</v>
      </c>
      <c r="AK134" s="3">
        <f>IF((AJ134+'Monthly Reserve Generation'!AK134-'Stoping Schedule'!AK134)&gt;1,(AJ134+'Monthly Reserve Generation'!AK134-'Stoping Schedule'!AK134),0)</f>
        <v>0</v>
      </c>
      <c r="AL134" s="3">
        <f>IF((AK134+'Monthly Reserve Generation'!AL134-'Stoping Schedule'!AL134)&gt;1,(AK134+'Monthly Reserve Generation'!AL134-'Stoping Schedule'!AL134),0)</f>
        <v>0</v>
      </c>
      <c r="AM134" s="3">
        <f>IF((AL134+'Monthly Reserve Generation'!AM134-'Stoping Schedule'!AM134)&gt;1,(AL134+'Monthly Reserve Generation'!AM134-'Stoping Schedule'!AM134),0)</f>
        <v>0</v>
      </c>
      <c r="AN134" s="3">
        <f>IF((AM134+'Monthly Reserve Generation'!AN134-'Stoping Schedule'!AN134)&gt;1,(AM134+'Monthly Reserve Generation'!AN134-'Stoping Schedule'!AN134),0)</f>
        <v>0</v>
      </c>
      <c r="AO134" s="3">
        <f>IF((AN134+'Monthly Reserve Generation'!AO134-'Stoping Schedule'!AO134)&gt;1,(AN134+'Monthly Reserve Generation'!AO134-'Stoping Schedule'!AO134),0)</f>
        <v>0</v>
      </c>
      <c r="AP134" s="3">
        <f>IF((AO134+'Monthly Reserve Generation'!AP134-'Stoping Schedule'!AP134)&gt;1,(AO134+'Monthly Reserve Generation'!AP134-'Stoping Schedule'!AP134),0)</f>
        <v>0</v>
      </c>
      <c r="AQ134" s="3">
        <f>IF((AP134+'Monthly Reserve Generation'!AQ134-'Stoping Schedule'!AQ134)&gt;1,(AP134+'Monthly Reserve Generation'!AQ134-'Stoping Schedule'!AQ134),0)</f>
        <v>0</v>
      </c>
      <c r="AR134" s="3">
        <f>IF((AQ134+'Monthly Reserve Generation'!AR134-'Stoping Schedule'!AR134)&gt;1,(AQ134+'Monthly Reserve Generation'!AR134-'Stoping Schedule'!AR134),0)</f>
        <v>0</v>
      </c>
      <c r="AS134" s="3">
        <f>IF((AR134+'Monthly Reserve Generation'!AS134-'Stoping Schedule'!AS134)&gt;1,(AR134+'Monthly Reserve Generation'!AS134-'Stoping Schedule'!AS134),0)</f>
        <v>0</v>
      </c>
      <c r="AT134" s="3">
        <f>IF((AS134+'Monthly Reserve Generation'!AT134-'Stoping Schedule'!AT134)&gt;1,(AS134+'Monthly Reserve Generation'!AT134-'Stoping Schedule'!AT134),0)</f>
        <v>0</v>
      </c>
      <c r="AU134" s="3">
        <f>IF((AT134+'Monthly Reserve Generation'!AU134-'Stoping Schedule'!AU134)&gt;1,(AT134+'Monthly Reserve Generation'!AU134-'Stoping Schedule'!AU134),0)</f>
        <v>0</v>
      </c>
      <c r="AV134" s="3">
        <f>IF((AU134+'Monthly Reserve Generation'!AV134-'Stoping Schedule'!AV134)&gt;1,(AU134+'Monthly Reserve Generation'!AV134-'Stoping Schedule'!AV134),0)</f>
        <v>0</v>
      </c>
      <c r="AW134" s="3">
        <f>IF((AV134+'Monthly Reserve Generation'!AW134-'Stoping Schedule'!AW134)&gt;1,(AV134+'Monthly Reserve Generation'!AW134-'Stoping Schedule'!AW134),0)</f>
        <v>0</v>
      </c>
      <c r="AX134" s="3">
        <f>IF((AW134+'Monthly Reserve Generation'!AX134-'Stoping Schedule'!AX134)&gt;1,(AW134+'Monthly Reserve Generation'!AX134-'Stoping Schedule'!AX134),0)</f>
        <v>0</v>
      </c>
      <c r="AY134" s="3">
        <f>IF((AX134+'Monthly Reserve Generation'!AY134-'Stoping Schedule'!AY134)&gt;1,(AX134+'Monthly Reserve Generation'!AY134-'Stoping Schedule'!AY134),0)</f>
        <v>0</v>
      </c>
      <c r="AZ134" s="3">
        <f>IF((AY134+'Monthly Reserve Generation'!AZ134-'Stoping Schedule'!AZ134)&gt;1,(AY134+'Monthly Reserve Generation'!AZ134-'Stoping Schedule'!AZ134),0)</f>
        <v>0</v>
      </c>
      <c r="BA134" s="3">
        <f>IF((AZ134+'Monthly Reserve Generation'!BA134-'Stoping Schedule'!BA134)&gt;1,(AZ134+'Monthly Reserve Generation'!BA134-'Stoping Schedule'!BA134),0)</f>
        <v>0</v>
      </c>
      <c r="BB134" s="3">
        <f>IF((BA134+'Monthly Reserve Generation'!BB134-'Stoping Schedule'!BB134)&gt;1,(BA134+'Monthly Reserve Generation'!BB134-'Stoping Schedule'!BB134),0)</f>
        <v>0</v>
      </c>
      <c r="BC134" s="3">
        <f>IF((BB134+'Monthly Reserve Generation'!BC134-'Stoping Schedule'!BC134)&gt;1,(BB134+'Monthly Reserve Generation'!BC134-'Stoping Schedule'!BC134),0)</f>
        <v>0</v>
      </c>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row>
    <row r="135" spans="1:123" hidden="1" outlineLevel="1" x14ac:dyDescent="0.3">
      <c r="A135" t="s">
        <v>213</v>
      </c>
      <c r="B135" t="s">
        <v>285</v>
      </c>
      <c r="C135" t="s">
        <v>4</v>
      </c>
      <c r="D135" s="3">
        <f>+IFERROR(('Monthly Reserve Generation'!D134*'Monthly Reserve Generation'!D135-'Stoping Schedule'!D134*'Stoping Schedule'!D135)/D134,0)</f>
        <v>0</v>
      </c>
      <c r="E135" s="3">
        <f>+IFERROR((D134*D135+'Monthly Reserve Generation'!E134*'Monthly Reserve Generation'!E135-'Stoping Schedule'!E134*'Stoping Schedule'!E135)/E134,0)</f>
        <v>0</v>
      </c>
      <c r="F135" s="3">
        <f>+IFERROR((E134*E135+'Monthly Reserve Generation'!F134*'Monthly Reserve Generation'!F135-'Stoping Schedule'!F134*'Stoping Schedule'!F135)/F134,0)</f>
        <v>0</v>
      </c>
      <c r="G135" s="3">
        <f>+IFERROR((F134*F135+'Monthly Reserve Generation'!G134*'Monthly Reserve Generation'!G135-'Stoping Schedule'!G134*'Stoping Schedule'!G135)/G134,0)</f>
        <v>0</v>
      </c>
      <c r="H135" s="3">
        <f>+IFERROR((G134*G135+'Monthly Reserve Generation'!H134*'Monthly Reserve Generation'!H135-'Stoping Schedule'!H134*'Stoping Schedule'!H135)/H134,0)</f>
        <v>0</v>
      </c>
      <c r="I135" s="3">
        <f>+IFERROR((H134*H135+'Monthly Reserve Generation'!I134*'Monthly Reserve Generation'!I135-'Stoping Schedule'!I134*'Stoping Schedule'!I135)/I134,0)</f>
        <v>0</v>
      </c>
      <c r="J135" s="3">
        <f>+IFERROR((I134*I135+'Monthly Reserve Generation'!J134*'Monthly Reserve Generation'!J135-'Stoping Schedule'!J134*'Stoping Schedule'!J135)/J134,0)</f>
        <v>0</v>
      </c>
      <c r="K135" s="3">
        <f>+IFERROR((J134*J135+'Monthly Reserve Generation'!K134*'Monthly Reserve Generation'!K135-'Stoping Schedule'!K134*'Stoping Schedule'!K135)/K134,0)</f>
        <v>0</v>
      </c>
      <c r="L135" s="3">
        <f>+IFERROR((K134*K135+'Monthly Reserve Generation'!L134*'Monthly Reserve Generation'!L135-'Stoping Schedule'!L134*'Stoping Schedule'!L135)/L134,0)</f>
        <v>0</v>
      </c>
      <c r="M135" s="3">
        <f>+IFERROR((L134*L135+'Monthly Reserve Generation'!M134*'Monthly Reserve Generation'!M135-'Stoping Schedule'!M134*'Stoping Schedule'!M135)/M134,0)</f>
        <v>0</v>
      </c>
      <c r="N135" s="3">
        <f>+IFERROR((M134*M135+'Monthly Reserve Generation'!N134*'Monthly Reserve Generation'!N135-'Stoping Schedule'!N134*'Stoping Schedule'!N135)/N134,0)</f>
        <v>0</v>
      </c>
      <c r="O135" s="3">
        <f>+IFERROR((N134*N135+'Monthly Reserve Generation'!O134*'Monthly Reserve Generation'!O135-'Stoping Schedule'!O134*'Stoping Schedule'!O135)/O134,0)</f>
        <v>1.6399999999999997</v>
      </c>
      <c r="P135" s="3">
        <f>+IFERROR((O134*O135+'Monthly Reserve Generation'!P134*'Monthly Reserve Generation'!P135-'Stoping Schedule'!P134*'Stoping Schedule'!P135)/P134,0)</f>
        <v>0</v>
      </c>
      <c r="Q135" s="3">
        <f>+IFERROR((P134*P135+'Monthly Reserve Generation'!Q134*'Monthly Reserve Generation'!Q135-'Stoping Schedule'!Q134*'Stoping Schedule'!Q135)/Q134,0)</f>
        <v>0</v>
      </c>
      <c r="R135" s="3">
        <f>+IFERROR((Q134*Q135+'Monthly Reserve Generation'!R134*'Monthly Reserve Generation'!R135-'Stoping Schedule'!R134*'Stoping Schedule'!R135)/R134,0)</f>
        <v>0</v>
      </c>
      <c r="S135" s="3">
        <f>+IFERROR((R134*R135+'Monthly Reserve Generation'!S134*'Monthly Reserve Generation'!S135-'Stoping Schedule'!S134*'Stoping Schedule'!S135)/S134,0)</f>
        <v>0</v>
      </c>
      <c r="T135" s="3">
        <f>+IFERROR((S134*S135+'Monthly Reserve Generation'!T134*'Monthly Reserve Generation'!T135-'Stoping Schedule'!T134*'Stoping Schedule'!T135)/T134,0)</f>
        <v>0</v>
      </c>
      <c r="U135" s="3">
        <f>+IFERROR((T134*T135+'Monthly Reserve Generation'!U134*'Monthly Reserve Generation'!U135-'Stoping Schedule'!U134*'Stoping Schedule'!U135)/U134,0)</f>
        <v>0</v>
      </c>
      <c r="V135" s="3">
        <f>+IFERROR((U134*U135+'Monthly Reserve Generation'!V134*'Monthly Reserve Generation'!V135-'Stoping Schedule'!V134*'Stoping Schedule'!V135)/V134,0)</f>
        <v>0</v>
      </c>
      <c r="W135" s="3">
        <f>+IFERROR((V134*V135+'Monthly Reserve Generation'!W134*'Monthly Reserve Generation'!W135-'Stoping Schedule'!W134*'Stoping Schedule'!W135)/W134,0)</f>
        <v>0</v>
      </c>
      <c r="X135" s="3">
        <f>+IFERROR((W134*W135+'Monthly Reserve Generation'!X134*'Monthly Reserve Generation'!X135-'Stoping Schedule'!X134*'Stoping Schedule'!X135)/X134,0)</f>
        <v>0</v>
      </c>
      <c r="Y135" s="3">
        <f>+IFERROR((X134*X135+'Monthly Reserve Generation'!Y134*'Monthly Reserve Generation'!Y135-'Stoping Schedule'!Y134*'Stoping Schedule'!Y135)/Y134,0)</f>
        <v>0</v>
      </c>
      <c r="Z135" s="3">
        <f>+IFERROR((Y134*Y135+'Monthly Reserve Generation'!Z134*'Monthly Reserve Generation'!Z135-'Stoping Schedule'!Z134*'Stoping Schedule'!Z135)/Z134,0)</f>
        <v>0</v>
      </c>
      <c r="AA135" s="3">
        <f>+IFERROR((Z134*Z135+'Monthly Reserve Generation'!AA134*'Monthly Reserve Generation'!AA135-'Stoping Schedule'!AA134*'Stoping Schedule'!AA135)/AA134,0)</f>
        <v>0</v>
      </c>
      <c r="AB135" s="3">
        <f>+IFERROR((AA134*AA135+'Monthly Reserve Generation'!AB134*'Monthly Reserve Generation'!AB135-'Stoping Schedule'!AB134*'Stoping Schedule'!AB135)/AB134,0)</f>
        <v>0</v>
      </c>
      <c r="AC135" s="3">
        <f>+IFERROR((AB134*AB135+'Monthly Reserve Generation'!AC134*'Monthly Reserve Generation'!AC135-'Stoping Schedule'!AC134*'Stoping Schedule'!AC135)/AC134,0)</f>
        <v>0</v>
      </c>
      <c r="AD135" s="3">
        <f>+IFERROR((AC134*AC135+'Monthly Reserve Generation'!AD134*'Monthly Reserve Generation'!AD135-'Stoping Schedule'!AD134*'Stoping Schedule'!AD135)/AD134,0)</f>
        <v>0</v>
      </c>
      <c r="AE135" s="3">
        <f>+IFERROR((AD134*AD135+'Monthly Reserve Generation'!AE134*'Monthly Reserve Generation'!AE135-'Stoping Schedule'!AE134*'Stoping Schedule'!AE135)/AE134,0)</f>
        <v>0</v>
      </c>
      <c r="AF135" s="3">
        <f>+IFERROR((AE134*AE135+'Monthly Reserve Generation'!AF134*'Monthly Reserve Generation'!AF135-'Stoping Schedule'!AF134*'Stoping Schedule'!AF135)/AF134,0)</f>
        <v>0</v>
      </c>
      <c r="AG135" s="3">
        <f>+IFERROR((AF134*AF135+'Monthly Reserve Generation'!AG134*'Monthly Reserve Generation'!AG135-'Stoping Schedule'!AG134*'Stoping Schedule'!AG135)/AG134,0)</f>
        <v>0</v>
      </c>
      <c r="AH135" s="3">
        <f>+IFERROR((AG134*AG135+'Monthly Reserve Generation'!AH134*'Monthly Reserve Generation'!AH135-'Stoping Schedule'!AH134*'Stoping Schedule'!AH135)/AH134,0)</f>
        <v>0</v>
      </c>
      <c r="AI135" s="3">
        <f>+IFERROR((AH134*AH135+'Monthly Reserve Generation'!AI134*'Monthly Reserve Generation'!AI135-'Stoping Schedule'!AI134*'Stoping Schedule'!AI135)/AI134,0)</f>
        <v>0</v>
      </c>
      <c r="AJ135" s="3">
        <f>+IFERROR((AI134*AI135+'Monthly Reserve Generation'!AJ134*'Monthly Reserve Generation'!AJ135-'Stoping Schedule'!AJ134*'Stoping Schedule'!AJ135)/AJ134,0)</f>
        <v>0</v>
      </c>
      <c r="AK135" s="3">
        <f>+IFERROR((AJ134*AJ135+'Monthly Reserve Generation'!AK134*'Monthly Reserve Generation'!AK135-'Stoping Schedule'!AK134*'Stoping Schedule'!AK135)/AK134,0)</f>
        <v>0</v>
      </c>
      <c r="AL135" s="3">
        <f>+IFERROR((AK134*AK135+'Monthly Reserve Generation'!AL134*'Monthly Reserve Generation'!AL135-'Stoping Schedule'!AL134*'Stoping Schedule'!AL135)/AL134,0)</f>
        <v>0</v>
      </c>
      <c r="AM135" s="3">
        <f>+IFERROR((AL134*AL135+'Monthly Reserve Generation'!AM134*'Monthly Reserve Generation'!AM135-'Stoping Schedule'!AM134*'Stoping Schedule'!AM135)/AM134,0)</f>
        <v>0</v>
      </c>
      <c r="AN135" s="3">
        <f>+IFERROR((AM134*AM135+'Monthly Reserve Generation'!AN134*'Monthly Reserve Generation'!AN135-'Stoping Schedule'!AN134*'Stoping Schedule'!AN135)/AN134,0)</f>
        <v>0</v>
      </c>
      <c r="AO135" s="3">
        <f>+IFERROR((AN134*AN135+'Monthly Reserve Generation'!AO134*'Monthly Reserve Generation'!AO135-'Stoping Schedule'!AO134*'Stoping Schedule'!AO135)/AO134,0)</f>
        <v>0</v>
      </c>
      <c r="AP135" s="3">
        <f>+IFERROR((AO134*AO135+'Monthly Reserve Generation'!AP134*'Monthly Reserve Generation'!AP135-'Stoping Schedule'!AP134*'Stoping Schedule'!AP135)/AP134,0)</f>
        <v>0</v>
      </c>
      <c r="AQ135" s="3">
        <f>+IFERROR((AP134*AP135+'Monthly Reserve Generation'!AQ134*'Monthly Reserve Generation'!AQ135-'Stoping Schedule'!AQ134*'Stoping Schedule'!AQ135)/AQ134,0)</f>
        <v>0</v>
      </c>
      <c r="AR135" s="3">
        <f>+IFERROR((AQ134*AQ135+'Monthly Reserve Generation'!AR134*'Monthly Reserve Generation'!AR135-'Stoping Schedule'!AR134*'Stoping Schedule'!AR135)/AR134,0)</f>
        <v>0</v>
      </c>
      <c r="AS135" s="3">
        <f>+IFERROR((AR134*AR135+'Monthly Reserve Generation'!AS134*'Monthly Reserve Generation'!AS135-'Stoping Schedule'!AS134*'Stoping Schedule'!AS135)/AS134,0)</f>
        <v>0</v>
      </c>
      <c r="AT135" s="3">
        <f>+IFERROR((AS134*AS135+'Monthly Reserve Generation'!AT134*'Monthly Reserve Generation'!AT135-'Stoping Schedule'!AT134*'Stoping Schedule'!AT135)/AT134,0)</f>
        <v>0</v>
      </c>
      <c r="AU135" s="3">
        <f>+IFERROR((AT134*AT135+'Monthly Reserve Generation'!AU134*'Monthly Reserve Generation'!AU135-'Stoping Schedule'!AU134*'Stoping Schedule'!AU135)/AU134,0)</f>
        <v>0</v>
      </c>
      <c r="AV135" s="3">
        <f>+IFERROR((AU134*AU135+'Monthly Reserve Generation'!AV134*'Monthly Reserve Generation'!AV135-'Stoping Schedule'!AV134*'Stoping Schedule'!AV135)/AV134,0)</f>
        <v>0</v>
      </c>
      <c r="AW135" s="3">
        <f>+IFERROR((AV134*AV135+'Monthly Reserve Generation'!AW134*'Monthly Reserve Generation'!AW135-'Stoping Schedule'!AW134*'Stoping Schedule'!AW135)/AW134,0)</f>
        <v>0</v>
      </c>
      <c r="AX135" s="3">
        <f>+IFERROR((AW134*AW135+'Monthly Reserve Generation'!AX134*'Monthly Reserve Generation'!AX135-'Stoping Schedule'!AX134*'Stoping Schedule'!AX135)/AX134,0)</f>
        <v>0</v>
      </c>
      <c r="AY135" s="3">
        <f>+IFERROR((AX134*AX135+'Monthly Reserve Generation'!AY134*'Monthly Reserve Generation'!AY135-'Stoping Schedule'!AY134*'Stoping Schedule'!AY135)/AY134,0)</f>
        <v>0</v>
      </c>
      <c r="AZ135" s="3">
        <f>+IFERROR((AY134*AY135+'Monthly Reserve Generation'!AZ134*'Monthly Reserve Generation'!AZ135-'Stoping Schedule'!AZ134*'Stoping Schedule'!AZ135)/AZ134,0)</f>
        <v>0</v>
      </c>
      <c r="BA135" s="3">
        <f>+IFERROR((AZ134*AZ135+'Monthly Reserve Generation'!BA134*'Monthly Reserve Generation'!BA135-'Stoping Schedule'!BA134*'Stoping Schedule'!BA135)/BA134,0)</f>
        <v>0</v>
      </c>
      <c r="BB135" s="3">
        <f>+IFERROR((BA134*BA135+'Monthly Reserve Generation'!BB134*'Monthly Reserve Generation'!BB135-'Stoping Schedule'!BB134*'Stoping Schedule'!BB135)/BB134,0)</f>
        <v>0</v>
      </c>
      <c r="BC135" s="3">
        <f>+IFERROR((BB134*BB135+'Monthly Reserve Generation'!BC134*'Monthly Reserve Generation'!BC135-'Stoping Schedule'!BC134*'Stoping Schedule'!BC135)/BC134,0)</f>
        <v>0</v>
      </c>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row>
    <row r="136" spans="1:123" hidden="1" outlineLevel="1" x14ac:dyDescent="0.3">
      <c r="A136" t="s">
        <v>213</v>
      </c>
      <c r="B136" t="s">
        <v>214</v>
      </c>
      <c r="C136" t="s">
        <v>3</v>
      </c>
      <c r="D136" s="3">
        <f>+'Monthly Reserve Generation'!D136-'Stoping Schedule'!D136</f>
        <v>0</v>
      </c>
      <c r="E136" s="3">
        <f>IF((D136+'Monthly Reserve Generation'!E136-'Stoping Schedule'!E136)&gt;1,(D136+'Monthly Reserve Generation'!E136-'Stoping Schedule'!E136),0)</f>
        <v>0</v>
      </c>
      <c r="F136" s="3">
        <f>IF((E136+'Monthly Reserve Generation'!F136-'Stoping Schedule'!F136)&gt;1,(E136+'Monthly Reserve Generation'!F136-'Stoping Schedule'!F136),0)</f>
        <v>0</v>
      </c>
      <c r="G136" s="3">
        <f>IF((F136+'Monthly Reserve Generation'!G136-'Stoping Schedule'!G136)&gt;1,(F136+'Monthly Reserve Generation'!G136-'Stoping Schedule'!G136),0)</f>
        <v>0</v>
      </c>
      <c r="H136" s="3">
        <f>IF((G136+'Monthly Reserve Generation'!H136-'Stoping Schedule'!H136)&gt;1,(G136+'Monthly Reserve Generation'!H136-'Stoping Schedule'!H136),0)</f>
        <v>0</v>
      </c>
      <c r="I136" s="3">
        <f>IF((H136+'Monthly Reserve Generation'!I136-'Stoping Schedule'!I136)&gt;1,(H136+'Monthly Reserve Generation'!I136-'Stoping Schedule'!I136),0)</f>
        <v>0</v>
      </c>
      <c r="J136" s="3">
        <f>IF((I136+'Monthly Reserve Generation'!J136-'Stoping Schedule'!J136)&gt;1,(I136+'Monthly Reserve Generation'!J136-'Stoping Schedule'!J136),0)</f>
        <v>0</v>
      </c>
      <c r="K136" s="3">
        <f>IF((J136+'Monthly Reserve Generation'!K136-'Stoping Schedule'!K136)&gt;1,(J136+'Monthly Reserve Generation'!K136-'Stoping Schedule'!K136),0)</f>
        <v>0</v>
      </c>
      <c r="L136" s="3">
        <f>IF((K136+'Monthly Reserve Generation'!L136-'Stoping Schedule'!L136)&gt;1,(K136+'Monthly Reserve Generation'!L136-'Stoping Schedule'!L136),0)</f>
        <v>0</v>
      </c>
      <c r="M136" s="3">
        <f>IF((L136+'Monthly Reserve Generation'!M136-'Stoping Schedule'!M136)&gt;1,(L136+'Monthly Reserve Generation'!M136-'Stoping Schedule'!M136),0)</f>
        <v>0</v>
      </c>
      <c r="N136" s="3">
        <f>IF((M136+'Monthly Reserve Generation'!N136-'Stoping Schedule'!N136)&gt;1,(M136+'Monthly Reserve Generation'!N136-'Stoping Schedule'!N136),0)</f>
        <v>0</v>
      </c>
      <c r="O136" s="3">
        <f>IF((N136+'Monthly Reserve Generation'!O136-'Stoping Schedule'!O136)&gt;1,(N136+'Monthly Reserve Generation'!O136-'Stoping Schedule'!O136),0)</f>
        <v>3112</v>
      </c>
      <c r="P136" s="3">
        <f>IF((O136+'Monthly Reserve Generation'!P136-'Stoping Schedule'!P136)&gt;1,(O136+'Monthly Reserve Generation'!P136-'Stoping Schedule'!P136),0)</f>
        <v>2199</v>
      </c>
      <c r="Q136" s="3">
        <f>IF((P136+'Monthly Reserve Generation'!Q136-'Stoping Schedule'!Q136)&gt;1,(P136+'Monthly Reserve Generation'!Q136-'Stoping Schedule'!Q136),0)</f>
        <v>177</v>
      </c>
      <c r="R136" s="3">
        <f>IF((Q136+'Monthly Reserve Generation'!R136-'Stoping Schedule'!R136)&gt;1,(Q136+'Monthly Reserve Generation'!R136-'Stoping Schedule'!R136),0)</f>
        <v>0</v>
      </c>
      <c r="S136" s="3">
        <f>IF((R136+'Monthly Reserve Generation'!S136-'Stoping Schedule'!S136)&gt;1,(R136+'Monthly Reserve Generation'!S136-'Stoping Schedule'!S136),0)</f>
        <v>0</v>
      </c>
      <c r="T136" s="3">
        <f>IF((S136+'Monthly Reserve Generation'!T136-'Stoping Schedule'!T136)&gt;1,(S136+'Monthly Reserve Generation'!T136-'Stoping Schedule'!T136),0)</f>
        <v>0</v>
      </c>
      <c r="U136" s="3">
        <f>IF((T136+'Monthly Reserve Generation'!U136-'Stoping Schedule'!U136)&gt;1,(T136+'Monthly Reserve Generation'!U136-'Stoping Schedule'!U136),0)</f>
        <v>0</v>
      </c>
      <c r="V136" s="3">
        <f>IF((U136+'Monthly Reserve Generation'!V136-'Stoping Schedule'!V136)&gt;1,(U136+'Monthly Reserve Generation'!V136-'Stoping Schedule'!V136),0)</f>
        <v>0</v>
      </c>
      <c r="W136" s="3">
        <f>IF((V136+'Monthly Reserve Generation'!W136-'Stoping Schedule'!W136)&gt;1,(V136+'Monthly Reserve Generation'!W136-'Stoping Schedule'!W136),0)</f>
        <v>0</v>
      </c>
      <c r="X136" s="3">
        <f>IF((W136+'Monthly Reserve Generation'!X136-'Stoping Schedule'!X136)&gt;1,(W136+'Monthly Reserve Generation'!X136-'Stoping Schedule'!X136),0)</f>
        <v>0</v>
      </c>
      <c r="Y136" s="3">
        <f>IF((X136+'Monthly Reserve Generation'!Y136-'Stoping Schedule'!Y136)&gt;1,(X136+'Monthly Reserve Generation'!Y136-'Stoping Schedule'!Y136),0)</f>
        <v>0</v>
      </c>
      <c r="Z136" s="3">
        <f>IF((Y136+'Monthly Reserve Generation'!Z136-'Stoping Schedule'!Z136)&gt;1,(Y136+'Monthly Reserve Generation'!Z136-'Stoping Schedule'!Z136),0)</f>
        <v>0</v>
      </c>
      <c r="AA136" s="3">
        <f>IF((Z136+'Monthly Reserve Generation'!AA136-'Stoping Schedule'!AA136)&gt;1,(Z136+'Monthly Reserve Generation'!AA136-'Stoping Schedule'!AA136),0)</f>
        <v>0</v>
      </c>
      <c r="AB136" s="3">
        <f>IF((AA136+'Monthly Reserve Generation'!AB136-'Stoping Schedule'!AB136)&gt;1,(AA136+'Monthly Reserve Generation'!AB136-'Stoping Schedule'!AB136),0)</f>
        <v>0</v>
      </c>
      <c r="AC136" s="3">
        <f>IF((AB136+'Monthly Reserve Generation'!AC136-'Stoping Schedule'!AC136)&gt;1,(AB136+'Monthly Reserve Generation'!AC136-'Stoping Schedule'!AC136),0)</f>
        <v>0</v>
      </c>
      <c r="AD136" s="3">
        <f>IF((AC136+'Monthly Reserve Generation'!AD136-'Stoping Schedule'!AD136)&gt;1,(AC136+'Monthly Reserve Generation'!AD136-'Stoping Schedule'!AD136),0)</f>
        <v>0</v>
      </c>
      <c r="AE136" s="3">
        <f>IF((AD136+'Monthly Reserve Generation'!AE136-'Stoping Schedule'!AE136)&gt;1,(AD136+'Monthly Reserve Generation'!AE136-'Stoping Schedule'!AE136),0)</f>
        <v>0</v>
      </c>
      <c r="AF136" s="3">
        <f>IF((AE136+'Monthly Reserve Generation'!AF136-'Stoping Schedule'!AF136)&gt;1,(AE136+'Monthly Reserve Generation'!AF136-'Stoping Schedule'!AF136),0)</f>
        <v>0</v>
      </c>
      <c r="AG136" s="3">
        <f>IF((AF136+'Monthly Reserve Generation'!AG136-'Stoping Schedule'!AG136)&gt;1,(AF136+'Monthly Reserve Generation'!AG136-'Stoping Schedule'!AG136),0)</f>
        <v>0</v>
      </c>
      <c r="AH136" s="3">
        <f>IF((AG136+'Monthly Reserve Generation'!AH136-'Stoping Schedule'!AH136)&gt;1,(AG136+'Monthly Reserve Generation'!AH136-'Stoping Schedule'!AH136),0)</f>
        <v>0</v>
      </c>
      <c r="AI136" s="3">
        <f>IF((AH136+'Monthly Reserve Generation'!AI136-'Stoping Schedule'!AI136)&gt;1,(AH136+'Monthly Reserve Generation'!AI136-'Stoping Schedule'!AI136),0)</f>
        <v>0</v>
      </c>
      <c r="AJ136" s="3">
        <f>IF((AI136+'Monthly Reserve Generation'!AJ136-'Stoping Schedule'!AJ136)&gt;1,(AI136+'Monthly Reserve Generation'!AJ136-'Stoping Schedule'!AJ136),0)</f>
        <v>0</v>
      </c>
      <c r="AK136" s="3">
        <f>IF((AJ136+'Monthly Reserve Generation'!AK136-'Stoping Schedule'!AK136)&gt;1,(AJ136+'Monthly Reserve Generation'!AK136-'Stoping Schedule'!AK136),0)</f>
        <v>0</v>
      </c>
      <c r="AL136" s="3">
        <f>IF((AK136+'Monthly Reserve Generation'!AL136-'Stoping Schedule'!AL136)&gt;1,(AK136+'Monthly Reserve Generation'!AL136-'Stoping Schedule'!AL136),0)</f>
        <v>0</v>
      </c>
      <c r="AM136" s="3">
        <f>IF((AL136+'Monthly Reserve Generation'!AM136-'Stoping Schedule'!AM136)&gt;1,(AL136+'Monthly Reserve Generation'!AM136-'Stoping Schedule'!AM136),0)</f>
        <v>0</v>
      </c>
      <c r="AN136" s="3">
        <f>IF((AM136+'Monthly Reserve Generation'!AN136-'Stoping Schedule'!AN136)&gt;1,(AM136+'Monthly Reserve Generation'!AN136-'Stoping Schedule'!AN136),0)</f>
        <v>0</v>
      </c>
      <c r="AO136" s="3">
        <f>IF((AN136+'Monthly Reserve Generation'!AO136-'Stoping Schedule'!AO136)&gt;1,(AN136+'Monthly Reserve Generation'!AO136-'Stoping Schedule'!AO136),0)</f>
        <v>0</v>
      </c>
      <c r="AP136" s="3">
        <f>IF((AO136+'Monthly Reserve Generation'!AP136-'Stoping Schedule'!AP136)&gt;1,(AO136+'Monthly Reserve Generation'!AP136-'Stoping Schedule'!AP136),0)</f>
        <v>0</v>
      </c>
      <c r="AQ136" s="3">
        <f>IF((AP136+'Monthly Reserve Generation'!AQ136-'Stoping Schedule'!AQ136)&gt;1,(AP136+'Monthly Reserve Generation'!AQ136-'Stoping Schedule'!AQ136),0)</f>
        <v>0</v>
      </c>
      <c r="AR136" s="3">
        <f>IF((AQ136+'Monthly Reserve Generation'!AR136-'Stoping Schedule'!AR136)&gt;1,(AQ136+'Monthly Reserve Generation'!AR136-'Stoping Schedule'!AR136),0)</f>
        <v>0</v>
      </c>
      <c r="AS136" s="3">
        <f>IF((AR136+'Monthly Reserve Generation'!AS136-'Stoping Schedule'!AS136)&gt;1,(AR136+'Monthly Reserve Generation'!AS136-'Stoping Schedule'!AS136),0)</f>
        <v>0</v>
      </c>
      <c r="AT136" s="3">
        <f>IF((AS136+'Monthly Reserve Generation'!AT136-'Stoping Schedule'!AT136)&gt;1,(AS136+'Monthly Reserve Generation'!AT136-'Stoping Schedule'!AT136),0)</f>
        <v>0</v>
      </c>
      <c r="AU136" s="3">
        <f>IF((AT136+'Monthly Reserve Generation'!AU136-'Stoping Schedule'!AU136)&gt;1,(AT136+'Monthly Reserve Generation'!AU136-'Stoping Schedule'!AU136),0)</f>
        <v>0</v>
      </c>
      <c r="AV136" s="3">
        <f>IF((AU136+'Monthly Reserve Generation'!AV136-'Stoping Schedule'!AV136)&gt;1,(AU136+'Monthly Reserve Generation'!AV136-'Stoping Schedule'!AV136),0)</f>
        <v>0</v>
      </c>
      <c r="AW136" s="3">
        <f>IF((AV136+'Monthly Reserve Generation'!AW136-'Stoping Schedule'!AW136)&gt;1,(AV136+'Monthly Reserve Generation'!AW136-'Stoping Schedule'!AW136),0)</f>
        <v>0</v>
      </c>
      <c r="AX136" s="3">
        <f>IF((AW136+'Monthly Reserve Generation'!AX136-'Stoping Schedule'!AX136)&gt;1,(AW136+'Monthly Reserve Generation'!AX136-'Stoping Schedule'!AX136),0)</f>
        <v>0</v>
      </c>
      <c r="AY136" s="3">
        <f>IF((AX136+'Monthly Reserve Generation'!AY136-'Stoping Schedule'!AY136)&gt;1,(AX136+'Monthly Reserve Generation'!AY136-'Stoping Schedule'!AY136),0)</f>
        <v>0</v>
      </c>
      <c r="AZ136" s="3">
        <f>IF((AY136+'Monthly Reserve Generation'!AZ136-'Stoping Schedule'!AZ136)&gt;1,(AY136+'Monthly Reserve Generation'!AZ136-'Stoping Schedule'!AZ136),0)</f>
        <v>0</v>
      </c>
      <c r="BA136" s="3">
        <f>IF((AZ136+'Monthly Reserve Generation'!BA136-'Stoping Schedule'!BA136)&gt;1,(AZ136+'Monthly Reserve Generation'!BA136-'Stoping Schedule'!BA136),0)</f>
        <v>0</v>
      </c>
      <c r="BB136" s="3">
        <f>IF((BA136+'Monthly Reserve Generation'!BB136-'Stoping Schedule'!BB136)&gt;1,(BA136+'Monthly Reserve Generation'!BB136-'Stoping Schedule'!BB136),0)</f>
        <v>0</v>
      </c>
      <c r="BC136" s="3">
        <f>IF((BB136+'Monthly Reserve Generation'!BC136-'Stoping Schedule'!BC136)&gt;1,(BB136+'Monthly Reserve Generation'!BC136-'Stoping Schedule'!BC136),0)</f>
        <v>0</v>
      </c>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row>
    <row r="137" spans="1:123" hidden="1" outlineLevel="1" x14ac:dyDescent="0.3">
      <c r="A137" t="s">
        <v>213</v>
      </c>
      <c r="B137" t="s">
        <v>214</v>
      </c>
      <c r="C137" t="s">
        <v>4</v>
      </c>
      <c r="D137" s="3">
        <f>+IFERROR(('Monthly Reserve Generation'!D136*'Monthly Reserve Generation'!D137-'Stoping Schedule'!D136*'Stoping Schedule'!D137)/D136,0)</f>
        <v>0</v>
      </c>
      <c r="E137" s="3">
        <f>+IFERROR((D136*D137+'Monthly Reserve Generation'!E136*'Monthly Reserve Generation'!E137-'Stoping Schedule'!E136*'Stoping Schedule'!E137)/E136,0)</f>
        <v>0</v>
      </c>
      <c r="F137" s="3">
        <f>+IFERROR((E136*E137+'Monthly Reserve Generation'!F136*'Monthly Reserve Generation'!F137-'Stoping Schedule'!F136*'Stoping Schedule'!F137)/F136,0)</f>
        <v>0</v>
      </c>
      <c r="G137" s="3">
        <f>+IFERROR((F136*F137+'Monthly Reserve Generation'!G136*'Monthly Reserve Generation'!G137-'Stoping Schedule'!G136*'Stoping Schedule'!G137)/G136,0)</f>
        <v>0</v>
      </c>
      <c r="H137" s="3">
        <f>+IFERROR((G136*G137+'Monthly Reserve Generation'!H136*'Monthly Reserve Generation'!H137-'Stoping Schedule'!H136*'Stoping Schedule'!H137)/H136,0)</f>
        <v>0</v>
      </c>
      <c r="I137" s="3">
        <f>+IFERROR((H136*H137+'Monthly Reserve Generation'!I136*'Monthly Reserve Generation'!I137-'Stoping Schedule'!I136*'Stoping Schedule'!I137)/I136,0)</f>
        <v>0</v>
      </c>
      <c r="J137" s="3">
        <f>+IFERROR((I136*I137+'Monthly Reserve Generation'!J136*'Monthly Reserve Generation'!J137-'Stoping Schedule'!J136*'Stoping Schedule'!J137)/J136,0)</f>
        <v>0</v>
      </c>
      <c r="K137" s="3">
        <f>+IFERROR((J136*J137+'Monthly Reserve Generation'!K136*'Monthly Reserve Generation'!K137-'Stoping Schedule'!K136*'Stoping Schedule'!K137)/K136,0)</f>
        <v>0</v>
      </c>
      <c r="L137" s="3">
        <f>+IFERROR((K136*K137+'Monthly Reserve Generation'!L136*'Monthly Reserve Generation'!L137-'Stoping Schedule'!L136*'Stoping Schedule'!L137)/L136,0)</f>
        <v>0</v>
      </c>
      <c r="M137" s="3">
        <f>+IFERROR((L136*L137+'Monthly Reserve Generation'!M136*'Monthly Reserve Generation'!M137-'Stoping Schedule'!M136*'Stoping Schedule'!M137)/M136,0)</f>
        <v>0</v>
      </c>
      <c r="N137" s="3">
        <f>+IFERROR((M136*M137+'Monthly Reserve Generation'!N136*'Monthly Reserve Generation'!N137-'Stoping Schedule'!N136*'Stoping Schedule'!N137)/N136,0)</f>
        <v>0</v>
      </c>
      <c r="O137" s="3">
        <f>+IFERROR((N136*N137+'Monthly Reserve Generation'!O136*'Monthly Reserve Generation'!O137-'Stoping Schedule'!O136*'Stoping Schedule'!O137)/O136,0)</f>
        <v>3.97</v>
      </c>
      <c r="P137" s="3">
        <f>+IFERROR((O136*O137+'Monthly Reserve Generation'!P136*'Monthly Reserve Generation'!P137-'Stoping Schedule'!P136*'Stoping Schedule'!P137)/P136,0)</f>
        <v>3.97</v>
      </c>
      <c r="Q137" s="3">
        <f>+IFERROR((P136*P137+'Monthly Reserve Generation'!Q136*'Monthly Reserve Generation'!Q137-'Stoping Schedule'!Q136*'Stoping Schedule'!Q137)/Q136,0)</f>
        <v>3.9700000000000029</v>
      </c>
      <c r="R137" s="3">
        <f>+IFERROR((Q136*Q137+'Monthly Reserve Generation'!R136*'Monthly Reserve Generation'!R137-'Stoping Schedule'!R136*'Stoping Schedule'!R137)/R136,0)</f>
        <v>0</v>
      </c>
      <c r="S137" s="3">
        <f>+IFERROR((R136*R137+'Monthly Reserve Generation'!S136*'Monthly Reserve Generation'!S137-'Stoping Schedule'!S136*'Stoping Schedule'!S137)/S136,0)</f>
        <v>0</v>
      </c>
      <c r="T137" s="3">
        <f>+IFERROR((S136*S137+'Monthly Reserve Generation'!T136*'Monthly Reserve Generation'!T137-'Stoping Schedule'!T136*'Stoping Schedule'!T137)/T136,0)</f>
        <v>0</v>
      </c>
      <c r="U137" s="3">
        <f>+IFERROR((T136*T137+'Monthly Reserve Generation'!U136*'Monthly Reserve Generation'!U137-'Stoping Schedule'!U136*'Stoping Schedule'!U137)/U136,0)</f>
        <v>0</v>
      </c>
      <c r="V137" s="3">
        <f>+IFERROR((U136*U137+'Monthly Reserve Generation'!V136*'Monthly Reserve Generation'!V137-'Stoping Schedule'!V136*'Stoping Schedule'!V137)/V136,0)</f>
        <v>0</v>
      </c>
      <c r="W137" s="3">
        <f>+IFERROR((V136*V137+'Monthly Reserve Generation'!W136*'Monthly Reserve Generation'!W137-'Stoping Schedule'!W136*'Stoping Schedule'!W137)/W136,0)</f>
        <v>0</v>
      </c>
      <c r="X137" s="3">
        <f>+IFERROR((W136*W137+'Monthly Reserve Generation'!X136*'Monthly Reserve Generation'!X137-'Stoping Schedule'!X136*'Stoping Schedule'!X137)/X136,0)</f>
        <v>0</v>
      </c>
      <c r="Y137" s="3">
        <f>+IFERROR((X136*X137+'Monthly Reserve Generation'!Y136*'Monthly Reserve Generation'!Y137-'Stoping Schedule'!Y136*'Stoping Schedule'!Y137)/Y136,0)</f>
        <v>0</v>
      </c>
      <c r="Z137" s="3">
        <f>+IFERROR((Y136*Y137+'Monthly Reserve Generation'!Z136*'Monthly Reserve Generation'!Z137-'Stoping Schedule'!Z136*'Stoping Schedule'!Z137)/Z136,0)</f>
        <v>0</v>
      </c>
      <c r="AA137" s="3">
        <f>+IFERROR((Z136*Z137+'Monthly Reserve Generation'!AA136*'Monthly Reserve Generation'!AA137-'Stoping Schedule'!AA136*'Stoping Schedule'!AA137)/AA136,0)</f>
        <v>0</v>
      </c>
      <c r="AB137" s="3">
        <f>+IFERROR((AA136*AA137+'Monthly Reserve Generation'!AB136*'Monthly Reserve Generation'!AB137-'Stoping Schedule'!AB136*'Stoping Schedule'!AB137)/AB136,0)</f>
        <v>0</v>
      </c>
      <c r="AC137" s="3">
        <f>+IFERROR((AB136*AB137+'Monthly Reserve Generation'!AC136*'Monthly Reserve Generation'!AC137-'Stoping Schedule'!AC136*'Stoping Schedule'!AC137)/AC136,0)</f>
        <v>0</v>
      </c>
      <c r="AD137" s="3">
        <f>+IFERROR((AC136*AC137+'Monthly Reserve Generation'!AD136*'Monthly Reserve Generation'!AD137-'Stoping Schedule'!AD136*'Stoping Schedule'!AD137)/AD136,0)</f>
        <v>0</v>
      </c>
      <c r="AE137" s="3">
        <f>+IFERROR((AD136*AD137+'Monthly Reserve Generation'!AE136*'Monthly Reserve Generation'!AE137-'Stoping Schedule'!AE136*'Stoping Schedule'!AE137)/AE136,0)</f>
        <v>0</v>
      </c>
      <c r="AF137" s="3">
        <f>+IFERROR((AE136*AE137+'Monthly Reserve Generation'!AF136*'Monthly Reserve Generation'!AF137-'Stoping Schedule'!AF136*'Stoping Schedule'!AF137)/AF136,0)</f>
        <v>0</v>
      </c>
      <c r="AG137" s="3">
        <f>+IFERROR((AF136*AF137+'Monthly Reserve Generation'!AG136*'Monthly Reserve Generation'!AG137-'Stoping Schedule'!AG136*'Stoping Schedule'!AG137)/AG136,0)</f>
        <v>0</v>
      </c>
      <c r="AH137" s="3">
        <f>+IFERROR((AG136*AG137+'Monthly Reserve Generation'!AH136*'Monthly Reserve Generation'!AH137-'Stoping Schedule'!AH136*'Stoping Schedule'!AH137)/AH136,0)</f>
        <v>0</v>
      </c>
      <c r="AI137" s="3">
        <f>+IFERROR((AH136*AH137+'Monthly Reserve Generation'!AI136*'Monthly Reserve Generation'!AI137-'Stoping Schedule'!AI136*'Stoping Schedule'!AI137)/AI136,0)</f>
        <v>0</v>
      </c>
      <c r="AJ137" s="3">
        <f>+IFERROR((AI136*AI137+'Monthly Reserve Generation'!AJ136*'Monthly Reserve Generation'!AJ137-'Stoping Schedule'!AJ136*'Stoping Schedule'!AJ137)/AJ136,0)</f>
        <v>0</v>
      </c>
      <c r="AK137" s="3">
        <f>+IFERROR((AJ136*AJ137+'Monthly Reserve Generation'!AK136*'Monthly Reserve Generation'!AK137-'Stoping Schedule'!AK136*'Stoping Schedule'!AK137)/AK136,0)</f>
        <v>0</v>
      </c>
      <c r="AL137" s="3">
        <f>+IFERROR((AK136*AK137+'Monthly Reserve Generation'!AL136*'Monthly Reserve Generation'!AL137-'Stoping Schedule'!AL136*'Stoping Schedule'!AL137)/AL136,0)</f>
        <v>0</v>
      </c>
      <c r="AM137" s="3">
        <f>+IFERROR((AL136*AL137+'Monthly Reserve Generation'!AM136*'Monthly Reserve Generation'!AM137-'Stoping Schedule'!AM136*'Stoping Schedule'!AM137)/AM136,0)</f>
        <v>0</v>
      </c>
      <c r="AN137" s="3">
        <f>+IFERROR((AM136*AM137+'Monthly Reserve Generation'!AN136*'Monthly Reserve Generation'!AN137-'Stoping Schedule'!AN136*'Stoping Schedule'!AN137)/AN136,0)</f>
        <v>0</v>
      </c>
      <c r="AO137" s="3">
        <f>+IFERROR((AN136*AN137+'Monthly Reserve Generation'!AO136*'Monthly Reserve Generation'!AO137-'Stoping Schedule'!AO136*'Stoping Schedule'!AO137)/AO136,0)</f>
        <v>0</v>
      </c>
      <c r="AP137" s="3">
        <f>+IFERROR((AO136*AO137+'Monthly Reserve Generation'!AP136*'Monthly Reserve Generation'!AP137-'Stoping Schedule'!AP136*'Stoping Schedule'!AP137)/AP136,0)</f>
        <v>0</v>
      </c>
      <c r="AQ137" s="3">
        <f>+IFERROR((AP136*AP137+'Monthly Reserve Generation'!AQ136*'Monthly Reserve Generation'!AQ137-'Stoping Schedule'!AQ136*'Stoping Schedule'!AQ137)/AQ136,0)</f>
        <v>0</v>
      </c>
      <c r="AR137" s="3">
        <f>+IFERROR((AQ136*AQ137+'Monthly Reserve Generation'!AR136*'Monthly Reserve Generation'!AR137-'Stoping Schedule'!AR136*'Stoping Schedule'!AR137)/AR136,0)</f>
        <v>0</v>
      </c>
      <c r="AS137" s="3">
        <f>+IFERROR((AR136*AR137+'Monthly Reserve Generation'!AS136*'Monthly Reserve Generation'!AS137-'Stoping Schedule'!AS136*'Stoping Schedule'!AS137)/AS136,0)</f>
        <v>0</v>
      </c>
      <c r="AT137" s="3">
        <f>+IFERROR((AS136*AS137+'Monthly Reserve Generation'!AT136*'Monthly Reserve Generation'!AT137-'Stoping Schedule'!AT136*'Stoping Schedule'!AT137)/AT136,0)</f>
        <v>0</v>
      </c>
      <c r="AU137" s="3">
        <f>+IFERROR((AT136*AT137+'Monthly Reserve Generation'!AU136*'Monthly Reserve Generation'!AU137-'Stoping Schedule'!AU136*'Stoping Schedule'!AU137)/AU136,0)</f>
        <v>0</v>
      </c>
      <c r="AV137" s="3">
        <f>+IFERROR((AU136*AU137+'Monthly Reserve Generation'!AV136*'Monthly Reserve Generation'!AV137-'Stoping Schedule'!AV136*'Stoping Schedule'!AV137)/AV136,0)</f>
        <v>0</v>
      </c>
      <c r="AW137" s="3">
        <f>+IFERROR((AV136*AV137+'Monthly Reserve Generation'!AW136*'Monthly Reserve Generation'!AW137-'Stoping Schedule'!AW136*'Stoping Schedule'!AW137)/AW136,0)</f>
        <v>0</v>
      </c>
      <c r="AX137" s="3">
        <f>+IFERROR((AW136*AW137+'Monthly Reserve Generation'!AX136*'Monthly Reserve Generation'!AX137-'Stoping Schedule'!AX136*'Stoping Schedule'!AX137)/AX136,0)</f>
        <v>0</v>
      </c>
      <c r="AY137" s="3">
        <f>+IFERROR((AX136*AX137+'Monthly Reserve Generation'!AY136*'Monthly Reserve Generation'!AY137-'Stoping Schedule'!AY136*'Stoping Schedule'!AY137)/AY136,0)</f>
        <v>0</v>
      </c>
      <c r="AZ137" s="3">
        <f>+IFERROR((AY136*AY137+'Monthly Reserve Generation'!AZ136*'Monthly Reserve Generation'!AZ137-'Stoping Schedule'!AZ136*'Stoping Schedule'!AZ137)/AZ136,0)</f>
        <v>0</v>
      </c>
      <c r="BA137" s="3">
        <f>+IFERROR((AZ136*AZ137+'Monthly Reserve Generation'!BA136*'Monthly Reserve Generation'!BA137-'Stoping Schedule'!BA136*'Stoping Schedule'!BA137)/BA136,0)</f>
        <v>0</v>
      </c>
      <c r="BB137" s="3">
        <f>+IFERROR((BA136*BA137+'Monthly Reserve Generation'!BB136*'Monthly Reserve Generation'!BB137-'Stoping Schedule'!BB136*'Stoping Schedule'!BB137)/BB136,0)</f>
        <v>0</v>
      </c>
      <c r="BC137" s="3">
        <f>+IFERROR((BB136*BB137+'Monthly Reserve Generation'!BC136*'Monthly Reserve Generation'!BC137-'Stoping Schedule'!BC136*'Stoping Schedule'!BC137)/BC136,0)</f>
        <v>0</v>
      </c>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row>
    <row r="138" spans="1:123" hidden="1" outlineLevel="1" x14ac:dyDescent="0.3">
      <c r="A138" t="s">
        <v>213</v>
      </c>
      <c r="B138" t="s">
        <v>215</v>
      </c>
      <c r="C138" t="s">
        <v>3</v>
      </c>
      <c r="D138" s="3">
        <f>+'Monthly Reserve Generation'!D138-'Stoping Schedule'!D138</f>
        <v>0</v>
      </c>
      <c r="E138" s="3">
        <f>IF((D138+'Monthly Reserve Generation'!E138-'Stoping Schedule'!E138)&gt;1,(D138+'Monthly Reserve Generation'!E138-'Stoping Schedule'!E138),0)</f>
        <v>0</v>
      </c>
      <c r="F138" s="3">
        <f>IF((E138+'Monthly Reserve Generation'!F138-'Stoping Schedule'!F138)&gt;1,(E138+'Monthly Reserve Generation'!F138-'Stoping Schedule'!F138),0)</f>
        <v>0</v>
      </c>
      <c r="G138" s="3">
        <f>IF((F138+'Monthly Reserve Generation'!G138-'Stoping Schedule'!G138)&gt;1,(F138+'Monthly Reserve Generation'!G138-'Stoping Schedule'!G138),0)</f>
        <v>0</v>
      </c>
      <c r="H138" s="3">
        <f>IF((G138+'Monthly Reserve Generation'!H138-'Stoping Schedule'!H138)&gt;1,(G138+'Monthly Reserve Generation'!H138-'Stoping Schedule'!H138),0)</f>
        <v>0</v>
      </c>
      <c r="I138" s="3">
        <f>IF((H138+'Monthly Reserve Generation'!I138-'Stoping Schedule'!I138)&gt;1,(H138+'Monthly Reserve Generation'!I138-'Stoping Schedule'!I138),0)</f>
        <v>0</v>
      </c>
      <c r="J138" s="3">
        <f>IF((I138+'Monthly Reserve Generation'!J138-'Stoping Schedule'!J138)&gt;1,(I138+'Monthly Reserve Generation'!J138-'Stoping Schedule'!J138),0)</f>
        <v>0</v>
      </c>
      <c r="K138" s="3">
        <f>IF((J138+'Monthly Reserve Generation'!K138-'Stoping Schedule'!K138)&gt;1,(J138+'Monthly Reserve Generation'!K138-'Stoping Schedule'!K138),0)</f>
        <v>0</v>
      </c>
      <c r="L138" s="3">
        <f>IF((K138+'Monthly Reserve Generation'!L138-'Stoping Schedule'!L138)&gt;1,(K138+'Monthly Reserve Generation'!L138-'Stoping Schedule'!L138),0)</f>
        <v>0</v>
      </c>
      <c r="M138" s="3">
        <f>IF((L138+'Monthly Reserve Generation'!M138-'Stoping Schedule'!M138)&gt;1,(L138+'Monthly Reserve Generation'!M138-'Stoping Schedule'!M138),0)</f>
        <v>0</v>
      </c>
      <c r="N138" s="3">
        <f>IF((M138+'Monthly Reserve Generation'!N138-'Stoping Schedule'!N138)&gt;1,(M138+'Monthly Reserve Generation'!N138-'Stoping Schedule'!N138),0)</f>
        <v>0</v>
      </c>
      <c r="O138" s="3">
        <f>IF((N138+'Monthly Reserve Generation'!O138-'Stoping Schedule'!O138)&gt;1,(N138+'Monthly Reserve Generation'!O138-'Stoping Schedule'!O138),0)</f>
        <v>0</v>
      </c>
      <c r="P138" s="3">
        <f>IF((O138+'Monthly Reserve Generation'!P138-'Stoping Schedule'!P138)&gt;1,(O138+'Monthly Reserve Generation'!P138-'Stoping Schedule'!P138),0)</f>
        <v>0</v>
      </c>
      <c r="Q138" s="3">
        <f>IF((P138+'Monthly Reserve Generation'!Q138-'Stoping Schedule'!Q138)&gt;1,(P138+'Monthly Reserve Generation'!Q138-'Stoping Schedule'!Q138),0)</f>
        <v>0</v>
      </c>
      <c r="R138" s="3">
        <f>IF((Q138+'Monthly Reserve Generation'!R138-'Stoping Schedule'!R138)&gt;1,(Q138+'Monthly Reserve Generation'!R138-'Stoping Schedule'!R138),0)</f>
        <v>0</v>
      </c>
      <c r="S138" s="3">
        <f>IF((R138+'Monthly Reserve Generation'!S138-'Stoping Schedule'!S138)&gt;1,(R138+'Monthly Reserve Generation'!S138-'Stoping Schedule'!S138),0)</f>
        <v>0</v>
      </c>
      <c r="T138" s="3">
        <f>IF((S138+'Monthly Reserve Generation'!T138-'Stoping Schedule'!T138)&gt;1,(S138+'Monthly Reserve Generation'!T138-'Stoping Schedule'!T138),0)</f>
        <v>12990</v>
      </c>
      <c r="U138" s="3">
        <f>IF((T138+'Monthly Reserve Generation'!U138-'Stoping Schedule'!U138)&gt;1,(T138+'Monthly Reserve Generation'!U138-'Stoping Schedule'!U138),0)</f>
        <v>10181</v>
      </c>
      <c r="V138" s="3">
        <f>IF((U138+'Monthly Reserve Generation'!V138-'Stoping Schedule'!V138)&gt;1,(U138+'Monthly Reserve Generation'!V138-'Stoping Schedule'!V138),0)</f>
        <v>7485</v>
      </c>
      <c r="W138" s="3">
        <f>IF((V138+'Monthly Reserve Generation'!W138-'Stoping Schedule'!W138)&gt;1,(V138+'Monthly Reserve Generation'!W138-'Stoping Schedule'!W138),0)</f>
        <v>4564</v>
      </c>
      <c r="X138" s="3">
        <f>IF((W138+'Monthly Reserve Generation'!X138-'Stoping Schedule'!X138)&gt;1,(W138+'Monthly Reserve Generation'!X138-'Stoping Schedule'!X138),0)</f>
        <v>1980</v>
      </c>
      <c r="Y138" s="3">
        <f>IF((X138+'Monthly Reserve Generation'!Y138-'Stoping Schedule'!Y138)&gt;1,(X138+'Monthly Reserve Generation'!Y138-'Stoping Schedule'!Y138),0)</f>
        <v>0</v>
      </c>
      <c r="Z138" s="3">
        <f>IF((Y138+'Monthly Reserve Generation'!Z138-'Stoping Schedule'!Z138)&gt;1,(Y138+'Monthly Reserve Generation'!Z138-'Stoping Schedule'!Z138),0)</f>
        <v>0</v>
      </c>
      <c r="AA138" s="3">
        <f>IF((Z138+'Monthly Reserve Generation'!AA138-'Stoping Schedule'!AA138)&gt;1,(Z138+'Monthly Reserve Generation'!AA138-'Stoping Schedule'!AA138),0)</f>
        <v>0</v>
      </c>
      <c r="AB138" s="3">
        <f>IF((AA138+'Monthly Reserve Generation'!AB138-'Stoping Schedule'!AB138)&gt;1,(AA138+'Monthly Reserve Generation'!AB138-'Stoping Schedule'!AB138),0)</f>
        <v>0</v>
      </c>
      <c r="AC138" s="3">
        <f>IF((AB138+'Monthly Reserve Generation'!AC138-'Stoping Schedule'!AC138)&gt;1,(AB138+'Monthly Reserve Generation'!AC138-'Stoping Schedule'!AC138),0)</f>
        <v>0</v>
      </c>
      <c r="AD138" s="3">
        <f>IF((AC138+'Monthly Reserve Generation'!AD138-'Stoping Schedule'!AD138)&gt;1,(AC138+'Monthly Reserve Generation'!AD138-'Stoping Schedule'!AD138),0)</f>
        <v>0</v>
      </c>
      <c r="AE138" s="3">
        <f>IF((AD138+'Monthly Reserve Generation'!AE138-'Stoping Schedule'!AE138)&gt;1,(AD138+'Monthly Reserve Generation'!AE138-'Stoping Schedule'!AE138),0)</f>
        <v>0</v>
      </c>
      <c r="AF138" s="3">
        <f>IF((AE138+'Monthly Reserve Generation'!AF138-'Stoping Schedule'!AF138)&gt;1,(AE138+'Monthly Reserve Generation'!AF138-'Stoping Schedule'!AF138),0)</f>
        <v>0</v>
      </c>
      <c r="AG138" s="3">
        <f>IF((AF138+'Monthly Reserve Generation'!AG138-'Stoping Schedule'!AG138)&gt;1,(AF138+'Monthly Reserve Generation'!AG138-'Stoping Schedule'!AG138),0)</f>
        <v>0</v>
      </c>
      <c r="AH138" s="3">
        <f>IF((AG138+'Monthly Reserve Generation'!AH138-'Stoping Schedule'!AH138)&gt;1,(AG138+'Monthly Reserve Generation'!AH138-'Stoping Schedule'!AH138),0)</f>
        <v>0</v>
      </c>
      <c r="AI138" s="3">
        <f>IF((AH138+'Monthly Reserve Generation'!AI138-'Stoping Schedule'!AI138)&gt;1,(AH138+'Monthly Reserve Generation'!AI138-'Stoping Schedule'!AI138),0)</f>
        <v>0</v>
      </c>
      <c r="AJ138" s="3">
        <f>IF((AI138+'Monthly Reserve Generation'!AJ138-'Stoping Schedule'!AJ138)&gt;1,(AI138+'Monthly Reserve Generation'!AJ138-'Stoping Schedule'!AJ138),0)</f>
        <v>0</v>
      </c>
      <c r="AK138" s="3">
        <f>IF((AJ138+'Monthly Reserve Generation'!AK138-'Stoping Schedule'!AK138)&gt;1,(AJ138+'Monthly Reserve Generation'!AK138-'Stoping Schedule'!AK138),0)</f>
        <v>0</v>
      </c>
      <c r="AL138" s="3">
        <f>IF((AK138+'Monthly Reserve Generation'!AL138-'Stoping Schedule'!AL138)&gt;1,(AK138+'Monthly Reserve Generation'!AL138-'Stoping Schedule'!AL138),0)</f>
        <v>0</v>
      </c>
      <c r="AM138" s="3">
        <f>IF((AL138+'Monthly Reserve Generation'!AM138-'Stoping Schedule'!AM138)&gt;1,(AL138+'Monthly Reserve Generation'!AM138-'Stoping Schedule'!AM138),0)</f>
        <v>0</v>
      </c>
      <c r="AN138" s="3">
        <f>IF((AM138+'Monthly Reserve Generation'!AN138-'Stoping Schedule'!AN138)&gt;1,(AM138+'Monthly Reserve Generation'!AN138-'Stoping Schedule'!AN138),0)</f>
        <v>0</v>
      </c>
      <c r="AO138" s="3">
        <f>IF((AN138+'Monthly Reserve Generation'!AO138-'Stoping Schedule'!AO138)&gt;1,(AN138+'Monthly Reserve Generation'!AO138-'Stoping Schedule'!AO138),0)</f>
        <v>0</v>
      </c>
      <c r="AP138" s="3">
        <f>IF((AO138+'Monthly Reserve Generation'!AP138-'Stoping Schedule'!AP138)&gt;1,(AO138+'Monthly Reserve Generation'!AP138-'Stoping Schedule'!AP138),0)</f>
        <v>0</v>
      </c>
      <c r="AQ138" s="3">
        <f>IF((AP138+'Monthly Reserve Generation'!AQ138-'Stoping Schedule'!AQ138)&gt;1,(AP138+'Monthly Reserve Generation'!AQ138-'Stoping Schedule'!AQ138),0)</f>
        <v>0</v>
      </c>
      <c r="AR138" s="3">
        <f>IF((AQ138+'Monthly Reserve Generation'!AR138-'Stoping Schedule'!AR138)&gt;1,(AQ138+'Monthly Reserve Generation'!AR138-'Stoping Schedule'!AR138),0)</f>
        <v>0</v>
      </c>
      <c r="AS138" s="3">
        <f>IF((AR138+'Monthly Reserve Generation'!AS138-'Stoping Schedule'!AS138)&gt;1,(AR138+'Monthly Reserve Generation'!AS138-'Stoping Schedule'!AS138),0)</f>
        <v>0</v>
      </c>
      <c r="AT138" s="3">
        <f>IF((AS138+'Monthly Reserve Generation'!AT138-'Stoping Schedule'!AT138)&gt;1,(AS138+'Monthly Reserve Generation'!AT138-'Stoping Schedule'!AT138),0)</f>
        <v>0</v>
      </c>
      <c r="AU138" s="3">
        <f>IF((AT138+'Monthly Reserve Generation'!AU138-'Stoping Schedule'!AU138)&gt;1,(AT138+'Monthly Reserve Generation'!AU138-'Stoping Schedule'!AU138),0)</f>
        <v>0</v>
      </c>
      <c r="AV138" s="3">
        <f>IF((AU138+'Monthly Reserve Generation'!AV138-'Stoping Schedule'!AV138)&gt;1,(AU138+'Monthly Reserve Generation'!AV138-'Stoping Schedule'!AV138),0)</f>
        <v>0</v>
      </c>
      <c r="AW138" s="3">
        <f>IF((AV138+'Monthly Reserve Generation'!AW138-'Stoping Schedule'!AW138)&gt;1,(AV138+'Monthly Reserve Generation'!AW138-'Stoping Schedule'!AW138),0)</f>
        <v>0</v>
      </c>
      <c r="AX138" s="3">
        <f>IF((AW138+'Monthly Reserve Generation'!AX138-'Stoping Schedule'!AX138)&gt;1,(AW138+'Monthly Reserve Generation'!AX138-'Stoping Schedule'!AX138),0)</f>
        <v>0</v>
      </c>
      <c r="AY138" s="3">
        <f>IF((AX138+'Monthly Reserve Generation'!AY138-'Stoping Schedule'!AY138)&gt;1,(AX138+'Monthly Reserve Generation'!AY138-'Stoping Schedule'!AY138),0)</f>
        <v>0</v>
      </c>
      <c r="AZ138" s="3">
        <f>IF((AY138+'Monthly Reserve Generation'!AZ138-'Stoping Schedule'!AZ138)&gt;1,(AY138+'Monthly Reserve Generation'!AZ138-'Stoping Schedule'!AZ138),0)</f>
        <v>0</v>
      </c>
      <c r="BA138" s="3">
        <f>IF((AZ138+'Monthly Reserve Generation'!BA138-'Stoping Schedule'!BA138)&gt;1,(AZ138+'Monthly Reserve Generation'!BA138-'Stoping Schedule'!BA138),0)</f>
        <v>0</v>
      </c>
      <c r="BB138" s="3">
        <f>IF((BA138+'Monthly Reserve Generation'!BB138-'Stoping Schedule'!BB138)&gt;1,(BA138+'Monthly Reserve Generation'!BB138-'Stoping Schedule'!BB138),0)</f>
        <v>0</v>
      </c>
      <c r="BC138" s="3">
        <f>IF((BB138+'Monthly Reserve Generation'!BC138-'Stoping Schedule'!BC138)&gt;1,(BB138+'Monthly Reserve Generation'!BC138-'Stoping Schedule'!BC138),0)</f>
        <v>0</v>
      </c>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row>
    <row r="139" spans="1:123" hidden="1" outlineLevel="1" x14ac:dyDescent="0.3">
      <c r="A139" t="s">
        <v>213</v>
      </c>
      <c r="B139" t="s">
        <v>215</v>
      </c>
      <c r="C139" t="s">
        <v>4</v>
      </c>
      <c r="D139" s="3">
        <f>+IFERROR(('Monthly Reserve Generation'!D138*'Monthly Reserve Generation'!D139-'Stoping Schedule'!D138*'Stoping Schedule'!D139)/D138,0)</f>
        <v>0</v>
      </c>
      <c r="E139" s="3">
        <f>+IFERROR((D138*D139+'Monthly Reserve Generation'!E138*'Monthly Reserve Generation'!E139-'Stoping Schedule'!E138*'Stoping Schedule'!E139)/E138,0)</f>
        <v>0</v>
      </c>
      <c r="F139" s="3">
        <f>+IFERROR((E138*E139+'Monthly Reserve Generation'!F138*'Monthly Reserve Generation'!F139-'Stoping Schedule'!F138*'Stoping Schedule'!F139)/F138,0)</f>
        <v>0</v>
      </c>
      <c r="G139" s="3">
        <f>+IFERROR((F138*F139+'Monthly Reserve Generation'!G138*'Monthly Reserve Generation'!G139-'Stoping Schedule'!G138*'Stoping Schedule'!G139)/G138,0)</f>
        <v>0</v>
      </c>
      <c r="H139" s="3">
        <f>+IFERROR((G138*G139+'Monthly Reserve Generation'!H138*'Monthly Reserve Generation'!H139-'Stoping Schedule'!H138*'Stoping Schedule'!H139)/H138,0)</f>
        <v>0</v>
      </c>
      <c r="I139" s="3">
        <f>+IFERROR((H138*H139+'Monthly Reserve Generation'!I138*'Monthly Reserve Generation'!I139-'Stoping Schedule'!I138*'Stoping Schedule'!I139)/I138,0)</f>
        <v>0</v>
      </c>
      <c r="J139" s="3">
        <f>+IFERROR((I138*I139+'Monthly Reserve Generation'!J138*'Monthly Reserve Generation'!J139-'Stoping Schedule'!J138*'Stoping Schedule'!J139)/J138,0)</f>
        <v>0</v>
      </c>
      <c r="K139" s="3">
        <f>+IFERROR((J138*J139+'Monthly Reserve Generation'!K138*'Monthly Reserve Generation'!K139-'Stoping Schedule'!K138*'Stoping Schedule'!K139)/K138,0)</f>
        <v>0</v>
      </c>
      <c r="L139" s="3">
        <f>+IFERROR((K138*K139+'Monthly Reserve Generation'!L138*'Monthly Reserve Generation'!L139-'Stoping Schedule'!L138*'Stoping Schedule'!L139)/L138,0)</f>
        <v>0</v>
      </c>
      <c r="M139" s="3">
        <f>+IFERROR((L138*L139+'Monthly Reserve Generation'!M138*'Monthly Reserve Generation'!M139-'Stoping Schedule'!M138*'Stoping Schedule'!M139)/M138,0)</f>
        <v>0</v>
      </c>
      <c r="N139" s="3">
        <f>+IFERROR((M138*M139+'Monthly Reserve Generation'!N138*'Monthly Reserve Generation'!N139-'Stoping Schedule'!N138*'Stoping Schedule'!N139)/N138,0)</f>
        <v>0</v>
      </c>
      <c r="O139" s="3">
        <f>+IFERROR((N138*N139+'Monthly Reserve Generation'!O138*'Monthly Reserve Generation'!O139-'Stoping Schedule'!O138*'Stoping Schedule'!O139)/O138,0)</f>
        <v>0</v>
      </c>
      <c r="P139" s="3">
        <f>+IFERROR((O138*O139+'Monthly Reserve Generation'!P138*'Monthly Reserve Generation'!P139-'Stoping Schedule'!P138*'Stoping Schedule'!P139)/P138,0)</f>
        <v>0</v>
      </c>
      <c r="Q139" s="3">
        <f>+IFERROR((P138*P139+'Monthly Reserve Generation'!Q138*'Monthly Reserve Generation'!Q139-'Stoping Schedule'!Q138*'Stoping Schedule'!Q139)/Q138,0)</f>
        <v>0</v>
      </c>
      <c r="R139" s="3">
        <f>+IFERROR((Q138*Q139+'Monthly Reserve Generation'!R138*'Monthly Reserve Generation'!R139-'Stoping Schedule'!R138*'Stoping Schedule'!R139)/R138,0)</f>
        <v>0</v>
      </c>
      <c r="S139" s="3">
        <f>+IFERROR((R138*R139+'Monthly Reserve Generation'!S138*'Monthly Reserve Generation'!S139-'Stoping Schedule'!S138*'Stoping Schedule'!S139)/S138,0)</f>
        <v>0</v>
      </c>
      <c r="T139" s="3">
        <f>+IFERROR((S138*S139+'Monthly Reserve Generation'!T138*'Monthly Reserve Generation'!T139-'Stoping Schedule'!T138*'Stoping Schedule'!T139)/T138,0)</f>
        <v>2.1699999999999995</v>
      </c>
      <c r="U139" s="3">
        <f>+IFERROR((T138*T139+'Monthly Reserve Generation'!U138*'Monthly Reserve Generation'!U139-'Stoping Schedule'!U138*'Stoping Schedule'!U139)/U138,0)</f>
        <v>2.1699999999999995</v>
      </c>
      <c r="V139" s="3">
        <f>+IFERROR((U138*U139+'Monthly Reserve Generation'!V138*'Monthly Reserve Generation'!V139-'Stoping Schedule'!V138*'Stoping Schedule'!V139)/V138,0)</f>
        <v>2.169999999999999</v>
      </c>
      <c r="W139" s="3">
        <f>+IFERROR((V138*V139+'Monthly Reserve Generation'!W138*'Monthly Reserve Generation'!W139-'Stoping Schedule'!W138*'Stoping Schedule'!W139)/W138,0)</f>
        <v>2.1699999999999986</v>
      </c>
      <c r="X139" s="3">
        <f>+IFERROR((W138*W139+'Monthly Reserve Generation'!X138*'Monthly Reserve Generation'!X139-'Stoping Schedule'!X138*'Stoping Schedule'!X139)/X138,0)</f>
        <v>2.1699999999999968</v>
      </c>
      <c r="Y139" s="3">
        <f>+IFERROR((X138*X139+'Monthly Reserve Generation'!Y138*'Monthly Reserve Generation'!Y139-'Stoping Schedule'!Y138*'Stoping Schedule'!Y139)/Y138,0)</f>
        <v>0</v>
      </c>
      <c r="Z139" s="3">
        <f>+IFERROR((Y138*Y139+'Monthly Reserve Generation'!Z138*'Monthly Reserve Generation'!Z139-'Stoping Schedule'!Z138*'Stoping Schedule'!Z139)/Z138,0)</f>
        <v>0</v>
      </c>
      <c r="AA139" s="3">
        <f>+IFERROR((Z138*Z139+'Monthly Reserve Generation'!AA138*'Monthly Reserve Generation'!AA139-'Stoping Schedule'!AA138*'Stoping Schedule'!AA139)/AA138,0)</f>
        <v>0</v>
      </c>
      <c r="AB139" s="3">
        <f>+IFERROR((AA138*AA139+'Monthly Reserve Generation'!AB138*'Monthly Reserve Generation'!AB139-'Stoping Schedule'!AB138*'Stoping Schedule'!AB139)/AB138,0)</f>
        <v>0</v>
      </c>
      <c r="AC139" s="3">
        <f>+IFERROR((AB138*AB139+'Monthly Reserve Generation'!AC138*'Monthly Reserve Generation'!AC139-'Stoping Schedule'!AC138*'Stoping Schedule'!AC139)/AC138,0)</f>
        <v>0</v>
      </c>
      <c r="AD139" s="3">
        <f>+IFERROR((AC138*AC139+'Monthly Reserve Generation'!AD138*'Monthly Reserve Generation'!AD139-'Stoping Schedule'!AD138*'Stoping Schedule'!AD139)/AD138,0)</f>
        <v>0</v>
      </c>
      <c r="AE139" s="3">
        <f>+IFERROR((AD138*AD139+'Monthly Reserve Generation'!AE138*'Monthly Reserve Generation'!AE139-'Stoping Schedule'!AE138*'Stoping Schedule'!AE139)/AE138,0)</f>
        <v>0</v>
      </c>
      <c r="AF139" s="3">
        <f>+IFERROR((AE138*AE139+'Monthly Reserve Generation'!AF138*'Monthly Reserve Generation'!AF139-'Stoping Schedule'!AF138*'Stoping Schedule'!AF139)/AF138,0)</f>
        <v>0</v>
      </c>
      <c r="AG139" s="3">
        <f>+IFERROR((AF138*AF139+'Monthly Reserve Generation'!AG138*'Monthly Reserve Generation'!AG139-'Stoping Schedule'!AG138*'Stoping Schedule'!AG139)/AG138,0)</f>
        <v>0</v>
      </c>
      <c r="AH139" s="3">
        <f>+IFERROR((AG138*AG139+'Monthly Reserve Generation'!AH138*'Monthly Reserve Generation'!AH139-'Stoping Schedule'!AH138*'Stoping Schedule'!AH139)/AH138,0)</f>
        <v>0</v>
      </c>
      <c r="AI139" s="3">
        <f>+IFERROR((AH138*AH139+'Monthly Reserve Generation'!AI138*'Monthly Reserve Generation'!AI139-'Stoping Schedule'!AI138*'Stoping Schedule'!AI139)/AI138,0)</f>
        <v>0</v>
      </c>
      <c r="AJ139" s="3">
        <f>+IFERROR((AI138*AI139+'Monthly Reserve Generation'!AJ138*'Monthly Reserve Generation'!AJ139-'Stoping Schedule'!AJ138*'Stoping Schedule'!AJ139)/AJ138,0)</f>
        <v>0</v>
      </c>
      <c r="AK139" s="3">
        <f>+IFERROR((AJ138*AJ139+'Monthly Reserve Generation'!AK138*'Monthly Reserve Generation'!AK139-'Stoping Schedule'!AK138*'Stoping Schedule'!AK139)/AK138,0)</f>
        <v>0</v>
      </c>
      <c r="AL139" s="3">
        <f>+IFERROR((AK138*AK139+'Monthly Reserve Generation'!AL138*'Monthly Reserve Generation'!AL139-'Stoping Schedule'!AL138*'Stoping Schedule'!AL139)/AL138,0)</f>
        <v>0</v>
      </c>
      <c r="AM139" s="3">
        <f>+IFERROR((AL138*AL139+'Monthly Reserve Generation'!AM138*'Monthly Reserve Generation'!AM139-'Stoping Schedule'!AM138*'Stoping Schedule'!AM139)/AM138,0)</f>
        <v>0</v>
      </c>
      <c r="AN139" s="3">
        <f>+IFERROR((AM138*AM139+'Monthly Reserve Generation'!AN138*'Monthly Reserve Generation'!AN139-'Stoping Schedule'!AN138*'Stoping Schedule'!AN139)/AN138,0)</f>
        <v>0</v>
      </c>
      <c r="AO139" s="3">
        <f>+IFERROR((AN138*AN139+'Monthly Reserve Generation'!AO138*'Monthly Reserve Generation'!AO139-'Stoping Schedule'!AO138*'Stoping Schedule'!AO139)/AO138,0)</f>
        <v>0</v>
      </c>
      <c r="AP139" s="3">
        <f>+IFERROR((AO138*AO139+'Monthly Reserve Generation'!AP138*'Monthly Reserve Generation'!AP139-'Stoping Schedule'!AP138*'Stoping Schedule'!AP139)/AP138,0)</f>
        <v>0</v>
      </c>
      <c r="AQ139" s="3">
        <f>+IFERROR((AP138*AP139+'Monthly Reserve Generation'!AQ138*'Monthly Reserve Generation'!AQ139-'Stoping Schedule'!AQ138*'Stoping Schedule'!AQ139)/AQ138,0)</f>
        <v>0</v>
      </c>
      <c r="AR139" s="3">
        <f>+IFERROR((AQ138*AQ139+'Monthly Reserve Generation'!AR138*'Monthly Reserve Generation'!AR139-'Stoping Schedule'!AR138*'Stoping Schedule'!AR139)/AR138,0)</f>
        <v>0</v>
      </c>
      <c r="AS139" s="3">
        <f>+IFERROR((AR138*AR139+'Monthly Reserve Generation'!AS138*'Monthly Reserve Generation'!AS139-'Stoping Schedule'!AS138*'Stoping Schedule'!AS139)/AS138,0)</f>
        <v>0</v>
      </c>
      <c r="AT139" s="3">
        <f>+IFERROR((AS138*AS139+'Monthly Reserve Generation'!AT138*'Monthly Reserve Generation'!AT139-'Stoping Schedule'!AT138*'Stoping Schedule'!AT139)/AT138,0)</f>
        <v>0</v>
      </c>
      <c r="AU139" s="3">
        <f>+IFERROR((AT138*AT139+'Monthly Reserve Generation'!AU138*'Monthly Reserve Generation'!AU139-'Stoping Schedule'!AU138*'Stoping Schedule'!AU139)/AU138,0)</f>
        <v>0</v>
      </c>
      <c r="AV139" s="3">
        <f>+IFERROR((AU138*AU139+'Monthly Reserve Generation'!AV138*'Monthly Reserve Generation'!AV139-'Stoping Schedule'!AV138*'Stoping Schedule'!AV139)/AV138,0)</f>
        <v>0</v>
      </c>
      <c r="AW139" s="3">
        <f>+IFERROR((AV138*AV139+'Monthly Reserve Generation'!AW138*'Monthly Reserve Generation'!AW139-'Stoping Schedule'!AW138*'Stoping Schedule'!AW139)/AW138,0)</f>
        <v>0</v>
      </c>
      <c r="AX139" s="3">
        <f>+IFERROR((AW138*AW139+'Monthly Reserve Generation'!AX138*'Monthly Reserve Generation'!AX139-'Stoping Schedule'!AX138*'Stoping Schedule'!AX139)/AX138,0)</f>
        <v>0</v>
      </c>
      <c r="AY139" s="3">
        <f>+IFERROR((AX138*AX139+'Monthly Reserve Generation'!AY138*'Monthly Reserve Generation'!AY139-'Stoping Schedule'!AY138*'Stoping Schedule'!AY139)/AY138,0)</f>
        <v>0</v>
      </c>
      <c r="AZ139" s="3">
        <f>+IFERROR((AY138*AY139+'Monthly Reserve Generation'!AZ138*'Monthly Reserve Generation'!AZ139-'Stoping Schedule'!AZ138*'Stoping Schedule'!AZ139)/AZ138,0)</f>
        <v>0</v>
      </c>
      <c r="BA139" s="3">
        <f>+IFERROR((AZ138*AZ139+'Monthly Reserve Generation'!BA138*'Monthly Reserve Generation'!BA139-'Stoping Schedule'!BA138*'Stoping Schedule'!BA139)/BA138,0)</f>
        <v>0</v>
      </c>
      <c r="BB139" s="3">
        <f>+IFERROR((BA138*BA139+'Monthly Reserve Generation'!BB138*'Monthly Reserve Generation'!BB139-'Stoping Schedule'!BB138*'Stoping Schedule'!BB139)/BB138,0)</f>
        <v>0</v>
      </c>
      <c r="BC139" s="3">
        <f>+IFERROR((BB138*BB139+'Monthly Reserve Generation'!BC138*'Monthly Reserve Generation'!BC139-'Stoping Schedule'!BC138*'Stoping Schedule'!BC139)/BC138,0)</f>
        <v>0</v>
      </c>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row>
    <row r="140" spans="1:123" hidden="1" outlineLevel="1" x14ac:dyDescent="0.3">
      <c r="A140" t="s">
        <v>213</v>
      </c>
      <c r="B140" t="s">
        <v>286</v>
      </c>
      <c r="C140" t="s">
        <v>3</v>
      </c>
      <c r="D140" s="3">
        <f>+'Monthly Reserve Generation'!D140-'Stoping Schedule'!D140</f>
        <v>0</v>
      </c>
      <c r="E140" s="3">
        <f>IF((D140+'Monthly Reserve Generation'!E140-'Stoping Schedule'!E140)&gt;1,(D140+'Monthly Reserve Generation'!E140-'Stoping Schedule'!E140),0)</f>
        <v>0</v>
      </c>
      <c r="F140" s="3">
        <f>IF((E140+'Monthly Reserve Generation'!F140-'Stoping Schedule'!F140)&gt;1,(E140+'Monthly Reserve Generation'!F140-'Stoping Schedule'!F140),0)</f>
        <v>0</v>
      </c>
      <c r="G140" s="3">
        <f>IF((F140+'Monthly Reserve Generation'!G140-'Stoping Schedule'!G140)&gt;1,(F140+'Monthly Reserve Generation'!G140-'Stoping Schedule'!G140),0)</f>
        <v>0</v>
      </c>
      <c r="H140" s="3">
        <f>IF((G140+'Monthly Reserve Generation'!H140-'Stoping Schedule'!H140)&gt;1,(G140+'Monthly Reserve Generation'!H140-'Stoping Schedule'!H140),0)</f>
        <v>0</v>
      </c>
      <c r="I140" s="3">
        <f>IF((H140+'Monthly Reserve Generation'!I140-'Stoping Schedule'!I140)&gt;1,(H140+'Monthly Reserve Generation'!I140-'Stoping Schedule'!I140),0)</f>
        <v>0</v>
      </c>
      <c r="J140" s="3">
        <f>IF((I140+'Monthly Reserve Generation'!J140-'Stoping Schedule'!J140)&gt;1,(I140+'Monthly Reserve Generation'!J140-'Stoping Schedule'!J140),0)</f>
        <v>0</v>
      </c>
      <c r="K140" s="3">
        <f>IF((J140+'Monthly Reserve Generation'!K140-'Stoping Schedule'!K140)&gt;1,(J140+'Monthly Reserve Generation'!K140-'Stoping Schedule'!K140),0)</f>
        <v>0</v>
      </c>
      <c r="L140" s="3">
        <f>IF((K140+'Monthly Reserve Generation'!L140-'Stoping Schedule'!L140)&gt;1,(K140+'Monthly Reserve Generation'!L140-'Stoping Schedule'!L140),0)</f>
        <v>0</v>
      </c>
      <c r="M140" s="3">
        <f>IF((L140+'Monthly Reserve Generation'!M140-'Stoping Schedule'!M140)&gt;1,(L140+'Monthly Reserve Generation'!M140-'Stoping Schedule'!M140),0)</f>
        <v>0</v>
      </c>
      <c r="N140" s="3">
        <f>IF((M140+'Monthly Reserve Generation'!N140-'Stoping Schedule'!N140)&gt;1,(M140+'Monthly Reserve Generation'!N140-'Stoping Schedule'!N140),0)</f>
        <v>0</v>
      </c>
      <c r="O140" s="3">
        <f>IF((N140+'Monthly Reserve Generation'!O140-'Stoping Schedule'!O140)&gt;1,(N140+'Monthly Reserve Generation'!O140-'Stoping Schedule'!O140),0)</f>
        <v>0</v>
      </c>
      <c r="P140" s="3">
        <f>IF((O140+'Monthly Reserve Generation'!P140-'Stoping Schedule'!P140)&gt;1,(O140+'Monthly Reserve Generation'!P140-'Stoping Schedule'!P140),0)</f>
        <v>0</v>
      </c>
      <c r="Q140" s="3">
        <f>IF((P140+'Monthly Reserve Generation'!Q140-'Stoping Schedule'!Q140)&gt;1,(P140+'Monthly Reserve Generation'!Q140-'Stoping Schedule'!Q140),0)</f>
        <v>1874</v>
      </c>
      <c r="R140" s="3">
        <f>IF((Q140+'Monthly Reserve Generation'!R140-'Stoping Schedule'!R140)&gt;1,(Q140+'Monthly Reserve Generation'!R140-'Stoping Schedule'!R140),0)</f>
        <v>975</v>
      </c>
      <c r="S140" s="3">
        <f>IF((R140+'Monthly Reserve Generation'!S140-'Stoping Schedule'!S140)&gt;1,(R140+'Monthly Reserve Generation'!S140-'Stoping Schedule'!S140),0)</f>
        <v>0</v>
      </c>
      <c r="T140" s="3">
        <f>IF((S140+'Monthly Reserve Generation'!T140-'Stoping Schedule'!T140)&gt;1,(S140+'Monthly Reserve Generation'!T140-'Stoping Schedule'!T140),0)</f>
        <v>0</v>
      </c>
      <c r="U140" s="3">
        <f>IF((T140+'Monthly Reserve Generation'!U140-'Stoping Schedule'!U140)&gt;1,(T140+'Monthly Reserve Generation'!U140-'Stoping Schedule'!U140),0)</f>
        <v>0</v>
      </c>
      <c r="V140" s="3">
        <f>IF((U140+'Monthly Reserve Generation'!V140-'Stoping Schedule'!V140)&gt;1,(U140+'Monthly Reserve Generation'!V140-'Stoping Schedule'!V140),0)</f>
        <v>0</v>
      </c>
      <c r="W140" s="3">
        <f>IF((V140+'Monthly Reserve Generation'!W140-'Stoping Schedule'!W140)&gt;1,(V140+'Monthly Reserve Generation'!W140-'Stoping Schedule'!W140),0)</f>
        <v>0</v>
      </c>
      <c r="X140" s="3">
        <f>IF((W140+'Monthly Reserve Generation'!X140-'Stoping Schedule'!X140)&gt;1,(W140+'Monthly Reserve Generation'!X140-'Stoping Schedule'!X140),0)</f>
        <v>0</v>
      </c>
      <c r="Y140" s="3">
        <f>IF((X140+'Monthly Reserve Generation'!Y140-'Stoping Schedule'!Y140)&gt;1,(X140+'Monthly Reserve Generation'!Y140-'Stoping Schedule'!Y140),0)</f>
        <v>0</v>
      </c>
      <c r="Z140" s="3">
        <f>IF((Y140+'Monthly Reserve Generation'!Z140-'Stoping Schedule'!Z140)&gt;1,(Y140+'Monthly Reserve Generation'!Z140-'Stoping Schedule'!Z140),0)</f>
        <v>0</v>
      </c>
      <c r="AA140" s="3">
        <f>IF((Z140+'Monthly Reserve Generation'!AA140-'Stoping Schedule'!AA140)&gt;1,(Z140+'Monthly Reserve Generation'!AA140-'Stoping Schedule'!AA140),0)</f>
        <v>0</v>
      </c>
      <c r="AB140" s="3">
        <f>IF((AA140+'Monthly Reserve Generation'!AB140-'Stoping Schedule'!AB140)&gt;1,(AA140+'Monthly Reserve Generation'!AB140-'Stoping Schedule'!AB140),0)</f>
        <v>0</v>
      </c>
      <c r="AC140" s="3">
        <f>IF((AB140+'Monthly Reserve Generation'!AC140-'Stoping Schedule'!AC140)&gt;1,(AB140+'Monthly Reserve Generation'!AC140-'Stoping Schedule'!AC140),0)</f>
        <v>0</v>
      </c>
      <c r="AD140" s="3">
        <f>IF((AC140+'Monthly Reserve Generation'!AD140-'Stoping Schedule'!AD140)&gt;1,(AC140+'Monthly Reserve Generation'!AD140-'Stoping Schedule'!AD140),0)</f>
        <v>0</v>
      </c>
      <c r="AE140" s="3">
        <f>IF((AD140+'Monthly Reserve Generation'!AE140-'Stoping Schedule'!AE140)&gt;1,(AD140+'Monthly Reserve Generation'!AE140-'Stoping Schedule'!AE140),0)</f>
        <v>0</v>
      </c>
      <c r="AF140" s="3">
        <f>IF((AE140+'Monthly Reserve Generation'!AF140-'Stoping Schedule'!AF140)&gt;1,(AE140+'Monthly Reserve Generation'!AF140-'Stoping Schedule'!AF140),0)</f>
        <v>0</v>
      </c>
      <c r="AG140" s="3">
        <f>IF((AF140+'Monthly Reserve Generation'!AG140-'Stoping Schedule'!AG140)&gt;1,(AF140+'Monthly Reserve Generation'!AG140-'Stoping Schedule'!AG140),0)</f>
        <v>0</v>
      </c>
      <c r="AH140" s="3">
        <f>IF((AG140+'Monthly Reserve Generation'!AH140-'Stoping Schedule'!AH140)&gt;1,(AG140+'Monthly Reserve Generation'!AH140-'Stoping Schedule'!AH140),0)</f>
        <v>0</v>
      </c>
      <c r="AI140" s="3">
        <f>IF((AH140+'Monthly Reserve Generation'!AI140-'Stoping Schedule'!AI140)&gt;1,(AH140+'Monthly Reserve Generation'!AI140-'Stoping Schedule'!AI140),0)</f>
        <v>0</v>
      </c>
      <c r="AJ140" s="3">
        <f>IF((AI140+'Monthly Reserve Generation'!AJ140-'Stoping Schedule'!AJ140)&gt;1,(AI140+'Monthly Reserve Generation'!AJ140-'Stoping Schedule'!AJ140),0)</f>
        <v>0</v>
      </c>
      <c r="AK140" s="3">
        <f>IF((AJ140+'Monthly Reserve Generation'!AK140-'Stoping Schedule'!AK140)&gt;1,(AJ140+'Monthly Reserve Generation'!AK140-'Stoping Schedule'!AK140),0)</f>
        <v>0</v>
      </c>
      <c r="AL140" s="3">
        <f>IF((AK140+'Monthly Reserve Generation'!AL140-'Stoping Schedule'!AL140)&gt;1,(AK140+'Monthly Reserve Generation'!AL140-'Stoping Schedule'!AL140),0)</f>
        <v>0</v>
      </c>
      <c r="AM140" s="3">
        <f>IF((AL140+'Monthly Reserve Generation'!AM140-'Stoping Schedule'!AM140)&gt;1,(AL140+'Monthly Reserve Generation'!AM140-'Stoping Schedule'!AM140),0)</f>
        <v>0</v>
      </c>
      <c r="AN140" s="3">
        <f>IF((AM140+'Monthly Reserve Generation'!AN140-'Stoping Schedule'!AN140)&gt;1,(AM140+'Monthly Reserve Generation'!AN140-'Stoping Schedule'!AN140),0)</f>
        <v>0</v>
      </c>
      <c r="AO140" s="3">
        <f>IF((AN140+'Monthly Reserve Generation'!AO140-'Stoping Schedule'!AO140)&gt;1,(AN140+'Monthly Reserve Generation'!AO140-'Stoping Schedule'!AO140),0)</f>
        <v>0</v>
      </c>
      <c r="AP140" s="3">
        <f>IF((AO140+'Monthly Reserve Generation'!AP140-'Stoping Schedule'!AP140)&gt;1,(AO140+'Monthly Reserve Generation'!AP140-'Stoping Schedule'!AP140),0)</f>
        <v>0</v>
      </c>
      <c r="AQ140" s="3">
        <f>IF((AP140+'Monthly Reserve Generation'!AQ140-'Stoping Schedule'!AQ140)&gt;1,(AP140+'Monthly Reserve Generation'!AQ140-'Stoping Schedule'!AQ140),0)</f>
        <v>0</v>
      </c>
      <c r="AR140" s="3">
        <f>IF((AQ140+'Monthly Reserve Generation'!AR140-'Stoping Schedule'!AR140)&gt;1,(AQ140+'Monthly Reserve Generation'!AR140-'Stoping Schedule'!AR140),0)</f>
        <v>0</v>
      </c>
      <c r="AS140" s="3">
        <f>IF((AR140+'Monthly Reserve Generation'!AS140-'Stoping Schedule'!AS140)&gt;1,(AR140+'Monthly Reserve Generation'!AS140-'Stoping Schedule'!AS140),0)</f>
        <v>0</v>
      </c>
      <c r="AT140" s="3">
        <f>IF((AS140+'Monthly Reserve Generation'!AT140-'Stoping Schedule'!AT140)&gt;1,(AS140+'Monthly Reserve Generation'!AT140-'Stoping Schedule'!AT140),0)</f>
        <v>0</v>
      </c>
      <c r="AU140" s="3">
        <f>IF((AT140+'Monthly Reserve Generation'!AU140-'Stoping Schedule'!AU140)&gt;1,(AT140+'Monthly Reserve Generation'!AU140-'Stoping Schedule'!AU140),0)</f>
        <v>0</v>
      </c>
      <c r="AV140" s="3">
        <f>IF((AU140+'Monthly Reserve Generation'!AV140-'Stoping Schedule'!AV140)&gt;1,(AU140+'Monthly Reserve Generation'!AV140-'Stoping Schedule'!AV140),0)</f>
        <v>0</v>
      </c>
      <c r="AW140" s="3">
        <f>IF((AV140+'Monthly Reserve Generation'!AW140-'Stoping Schedule'!AW140)&gt;1,(AV140+'Monthly Reserve Generation'!AW140-'Stoping Schedule'!AW140),0)</f>
        <v>0</v>
      </c>
      <c r="AX140" s="3">
        <f>IF((AW140+'Monthly Reserve Generation'!AX140-'Stoping Schedule'!AX140)&gt;1,(AW140+'Monthly Reserve Generation'!AX140-'Stoping Schedule'!AX140),0)</f>
        <v>0</v>
      </c>
      <c r="AY140" s="3">
        <f>IF((AX140+'Monthly Reserve Generation'!AY140-'Stoping Schedule'!AY140)&gt;1,(AX140+'Monthly Reserve Generation'!AY140-'Stoping Schedule'!AY140),0)</f>
        <v>0</v>
      </c>
      <c r="AZ140" s="3">
        <f>IF((AY140+'Monthly Reserve Generation'!AZ140-'Stoping Schedule'!AZ140)&gt;1,(AY140+'Monthly Reserve Generation'!AZ140-'Stoping Schedule'!AZ140),0)</f>
        <v>0</v>
      </c>
      <c r="BA140" s="3">
        <f>IF((AZ140+'Monthly Reserve Generation'!BA140-'Stoping Schedule'!BA140)&gt;1,(AZ140+'Monthly Reserve Generation'!BA140-'Stoping Schedule'!BA140),0)</f>
        <v>0</v>
      </c>
      <c r="BB140" s="3">
        <f>IF((BA140+'Monthly Reserve Generation'!BB140-'Stoping Schedule'!BB140)&gt;1,(BA140+'Monthly Reserve Generation'!BB140-'Stoping Schedule'!BB140),0)</f>
        <v>0</v>
      </c>
      <c r="BC140" s="3">
        <f>IF((BB140+'Monthly Reserve Generation'!BC140-'Stoping Schedule'!BC140)&gt;1,(BB140+'Monthly Reserve Generation'!BC140-'Stoping Schedule'!BC140),0)</f>
        <v>0</v>
      </c>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row>
    <row r="141" spans="1:123" hidden="1" outlineLevel="1" x14ac:dyDescent="0.3">
      <c r="A141" t="s">
        <v>213</v>
      </c>
      <c r="B141" t="s">
        <v>286</v>
      </c>
      <c r="C141" t="s">
        <v>4</v>
      </c>
      <c r="D141" s="3">
        <f>+IFERROR(('Monthly Reserve Generation'!D140*'Monthly Reserve Generation'!D141-'Stoping Schedule'!D140*'Stoping Schedule'!D141)/D140,0)</f>
        <v>0</v>
      </c>
      <c r="E141" s="3">
        <f>+IFERROR((D140*D141+'Monthly Reserve Generation'!E140*'Monthly Reserve Generation'!E141-'Stoping Schedule'!E140*'Stoping Schedule'!E141)/E140,0)</f>
        <v>0</v>
      </c>
      <c r="F141" s="3">
        <f>+IFERROR((E140*E141+'Monthly Reserve Generation'!F140*'Monthly Reserve Generation'!F141-'Stoping Schedule'!F140*'Stoping Schedule'!F141)/F140,0)</f>
        <v>0</v>
      </c>
      <c r="G141" s="3">
        <f>+IFERROR((F140*F141+'Monthly Reserve Generation'!G140*'Monthly Reserve Generation'!G141-'Stoping Schedule'!G140*'Stoping Schedule'!G141)/G140,0)</f>
        <v>0</v>
      </c>
      <c r="H141" s="3">
        <f>+IFERROR((G140*G141+'Monthly Reserve Generation'!H140*'Monthly Reserve Generation'!H141-'Stoping Schedule'!H140*'Stoping Schedule'!H141)/H140,0)</f>
        <v>0</v>
      </c>
      <c r="I141" s="3">
        <f>+IFERROR((H140*H141+'Monthly Reserve Generation'!I140*'Monthly Reserve Generation'!I141-'Stoping Schedule'!I140*'Stoping Schedule'!I141)/I140,0)</f>
        <v>0</v>
      </c>
      <c r="J141" s="3">
        <f>+IFERROR((I140*I141+'Monthly Reserve Generation'!J140*'Monthly Reserve Generation'!J141-'Stoping Schedule'!J140*'Stoping Schedule'!J141)/J140,0)</f>
        <v>0</v>
      </c>
      <c r="K141" s="3">
        <f>+IFERROR((J140*J141+'Monthly Reserve Generation'!K140*'Monthly Reserve Generation'!K141-'Stoping Schedule'!K140*'Stoping Schedule'!K141)/K140,0)</f>
        <v>0</v>
      </c>
      <c r="L141" s="3">
        <f>+IFERROR((K140*K141+'Monthly Reserve Generation'!L140*'Monthly Reserve Generation'!L141-'Stoping Schedule'!L140*'Stoping Schedule'!L141)/L140,0)</f>
        <v>0</v>
      </c>
      <c r="M141" s="3">
        <f>+IFERROR((L140*L141+'Monthly Reserve Generation'!M140*'Monthly Reserve Generation'!M141-'Stoping Schedule'!M140*'Stoping Schedule'!M141)/M140,0)</f>
        <v>0</v>
      </c>
      <c r="N141" s="3">
        <f>+IFERROR((M140*M141+'Monthly Reserve Generation'!N140*'Monthly Reserve Generation'!N141-'Stoping Schedule'!N140*'Stoping Schedule'!N141)/N140,0)</f>
        <v>0</v>
      </c>
      <c r="O141" s="3">
        <f>+IFERROR((N140*N141+'Monthly Reserve Generation'!O140*'Monthly Reserve Generation'!O141-'Stoping Schedule'!O140*'Stoping Schedule'!O141)/O140,0)</f>
        <v>0</v>
      </c>
      <c r="P141" s="3">
        <f>+IFERROR((O140*O141+'Monthly Reserve Generation'!P140*'Monthly Reserve Generation'!P141-'Stoping Schedule'!P140*'Stoping Schedule'!P141)/P140,0)</f>
        <v>0</v>
      </c>
      <c r="Q141" s="3">
        <f>+IFERROR((P140*P141+'Monthly Reserve Generation'!Q140*'Monthly Reserve Generation'!Q141-'Stoping Schedule'!Q140*'Stoping Schedule'!Q141)/Q140,0)</f>
        <v>1.55</v>
      </c>
      <c r="R141" s="3">
        <f>+IFERROR((Q140*Q141+'Monthly Reserve Generation'!R140*'Monthly Reserve Generation'!R141-'Stoping Schedule'!R140*'Stoping Schedule'!R141)/R140,0)</f>
        <v>1.5500000000000003</v>
      </c>
      <c r="S141" s="3">
        <f>+IFERROR((R140*R141+'Monthly Reserve Generation'!S140*'Monthly Reserve Generation'!S141-'Stoping Schedule'!S140*'Stoping Schedule'!S141)/S140,0)</f>
        <v>0</v>
      </c>
      <c r="T141" s="3">
        <f>+IFERROR((S140*S141+'Monthly Reserve Generation'!T140*'Monthly Reserve Generation'!T141-'Stoping Schedule'!T140*'Stoping Schedule'!T141)/T140,0)</f>
        <v>0</v>
      </c>
      <c r="U141" s="3">
        <f>+IFERROR((T140*T141+'Monthly Reserve Generation'!U140*'Monthly Reserve Generation'!U141-'Stoping Schedule'!U140*'Stoping Schedule'!U141)/U140,0)</f>
        <v>0</v>
      </c>
      <c r="V141" s="3">
        <f>+IFERROR((U140*U141+'Monthly Reserve Generation'!V140*'Monthly Reserve Generation'!V141-'Stoping Schedule'!V140*'Stoping Schedule'!V141)/V140,0)</f>
        <v>0</v>
      </c>
      <c r="W141" s="3">
        <f>+IFERROR((V140*V141+'Monthly Reserve Generation'!W140*'Monthly Reserve Generation'!W141-'Stoping Schedule'!W140*'Stoping Schedule'!W141)/W140,0)</f>
        <v>0</v>
      </c>
      <c r="X141" s="3">
        <f>+IFERROR((W140*W141+'Monthly Reserve Generation'!X140*'Monthly Reserve Generation'!X141-'Stoping Schedule'!X140*'Stoping Schedule'!X141)/X140,0)</f>
        <v>0</v>
      </c>
      <c r="Y141" s="3">
        <f>+IFERROR((X140*X141+'Monthly Reserve Generation'!Y140*'Monthly Reserve Generation'!Y141-'Stoping Schedule'!Y140*'Stoping Schedule'!Y141)/Y140,0)</f>
        <v>0</v>
      </c>
      <c r="Z141" s="3">
        <f>+IFERROR((Y140*Y141+'Monthly Reserve Generation'!Z140*'Monthly Reserve Generation'!Z141-'Stoping Schedule'!Z140*'Stoping Schedule'!Z141)/Z140,0)</f>
        <v>0</v>
      </c>
      <c r="AA141" s="3">
        <f>+IFERROR((Z140*Z141+'Monthly Reserve Generation'!AA140*'Monthly Reserve Generation'!AA141-'Stoping Schedule'!AA140*'Stoping Schedule'!AA141)/AA140,0)</f>
        <v>0</v>
      </c>
      <c r="AB141" s="3">
        <f>+IFERROR((AA140*AA141+'Monthly Reserve Generation'!AB140*'Monthly Reserve Generation'!AB141-'Stoping Schedule'!AB140*'Stoping Schedule'!AB141)/AB140,0)</f>
        <v>0</v>
      </c>
      <c r="AC141" s="3">
        <f>+IFERROR((AB140*AB141+'Monthly Reserve Generation'!AC140*'Monthly Reserve Generation'!AC141-'Stoping Schedule'!AC140*'Stoping Schedule'!AC141)/AC140,0)</f>
        <v>0</v>
      </c>
      <c r="AD141" s="3">
        <f>+IFERROR((AC140*AC141+'Monthly Reserve Generation'!AD140*'Monthly Reserve Generation'!AD141-'Stoping Schedule'!AD140*'Stoping Schedule'!AD141)/AD140,0)</f>
        <v>0</v>
      </c>
      <c r="AE141" s="3">
        <f>+IFERROR((AD140*AD141+'Monthly Reserve Generation'!AE140*'Monthly Reserve Generation'!AE141-'Stoping Schedule'!AE140*'Stoping Schedule'!AE141)/AE140,0)</f>
        <v>0</v>
      </c>
      <c r="AF141" s="3">
        <f>+IFERROR((AE140*AE141+'Monthly Reserve Generation'!AF140*'Monthly Reserve Generation'!AF141-'Stoping Schedule'!AF140*'Stoping Schedule'!AF141)/AF140,0)</f>
        <v>0</v>
      </c>
      <c r="AG141" s="3">
        <f>+IFERROR((AF140*AF141+'Monthly Reserve Generation'!AG140*'Monthly Reserve Generation'!AG141-'Stoping Schedule'!AG140*'Stoping Schedule'!AG141)/AG140,0)</f>
        <v>0</v>
      </c>
      <c r="AH141" s="3">
        <f>+IFERROR((AG140*AG141+'Monthly Reserve Generation'!AH140*'Monthly Reserve Generation'!AH141-'Stoping Schedule'!AH140*'Stoping Schedule'!AH141)/AH140,0)</f>
        <v>0</v>
      </c>
      <c r="AI141" s="3">
        <f>+IFERROR((AH140*AH141+'Monthly Reserve Generation'!AI140*'Monthly Reserve Generation'!AI141-'Stoping Schedule'!AI140*'Stoping Schedule'!AI141)/AI140,0)</f>
        <v>0</v>
      </c>
      <c r="AJ141" s="3">
        <f>+IFERROR((AI140*AI141+'Monthly Reserve Generation'!AJ140*'Monthly Reserve Generation'!AJ141-'Stoping Schedule'!AJ140*'Stoping Schedule'!AJ141)/AJ140,0)</f>
        <v>0</v>
      </c>
      <c r="AK141" s="3">
        <f>+IFERROR((AJ140*AJ141+'Monthly Reserve Generation'!AK140*'Monthly Reserve Generation'!AK141-'Stoping Schedule'!AK140*'Stoping Schedule'!AK141)/AK140,0)</f>
        <v>0</v>
      </c>
      <c r="AL141" s="3">
        <f>+IFERROR((AK140*AK141+'Monthly Reserve Generation'!AL140*'Monthly Reserve Generation'!AL141-'Stoping Schedule'!AL140*'Stoping Schedule'!AL141)/AL140,0)</f>
        <v>0</v>
      </c>
      <c r="AM141" s="3">
        <f>+IFERROR((AL140*AL141+'Monthly Reserve Generation'!AM140*'Monthly Reserve Generation'!AM141-'Stoping Schedule'!AM140*'Stoping Schedule'!AM141)/AM140,0)</f>
        <v>0</v>
      </c>
      <c r="AN141" s="3">
        <f>+IFERROR((AM140*AM141+'Monthly Reserve Generation'!AN140*'Monthly Reserve Generation'!AN141-'Stoping Schedule'!AN140*'Stoping Schedule'!AN141)/AN140,0)</f>
        <v>0</v>
      </c>
      <c r="AO141" s="3">
        <f>+IFERROR((AN140*AN141+'Monthly Reserve Generation'!AO140*'Monthly Reserve Generation'!AO141-'Stoping Schedule'!AO140*'Stoping Schedule'!AO141)/AO140,0)</f>
        <v>0</v>
      </c>
      <c r="AP141" s="3">
        <f>+IFERROR((AO140*AO141+'Monthly Reserve Generation'!AP140*'Monthly Reserve Generation'!AP141-'Stoping Schedule'!AP140*'Stoping Schedule'!AP141)/AP140,0)</f>
        <v>0</v>
      </c>
      <c r="AQ141" s="3">
        <f>+IFERROR((AP140*AP141+'Monthly Reserve Generation'!AQ140*'Monthly Reserve Generation'!AQ141-'Stoping Schedule'!AQ140*'Stoping Schedule'!AQ141)/AQ140,0)</f>
        <v>0</v>
      </c>
      <c r="AR141" s="3">
        <f>+IFERROR((AQ140*AQ141+'Monthly Reserve Generation'!AR140*'Monthly Reserve Generation'!AR141-'Stoping Schedule'!AR140*'Stoping Schedule'!AR141)/AR140,0)</f>
        <v>0</v>
      </c>
      <c r="AS141" s="3">
        <f>+IFERROR((AR140*AR141+'Monthly Reserve Generation'!AS140*'Monthly Reserve Generation'!AS141-'Stoping Schedule'!AS140*'Stoping Schedule'!AS141)/AS140,0)</f>
        <v>0</v>
      </c>
      <c r="AT141" s="3">
        <f>+IFERROR((AS140*AS141+'Monthly Reserve Generation'!AT140*'Monthly Reserve Generation'!AT141-'Stoping Schedule'!AT140*'Stoping Schedule'!AT141)/AT140,0)</f>
        <v>0</v>
      </c>
      <c r="AU141" s="3">
        <f>+IFERROR((AT140*AT141+'Monthly Reserve Generation'!AU140*'Monthly Reserve Generation'!AU141-'Stoping Schedule'!AU140*'Stoping Schedule'!AU141)/AU140,0)</f>
        <v>0</v>
      </c>
      <c r="AV141" s="3">
        <f>+IFERROR((AU140*AU141+'Monthly Reserve Generation'!AV140*'Monthly Reserve Generation'!AV141-'Stoping Schedule'!AV140*'Stoping Schedule'!AV141)/AV140,0)</f>
        <v>0</v>
      </c>
      <c r="AW141" s="3">
        <f>+IFERROR((AV140*AV141+'Monthly Reserve Generation'!AW140*'Monthly Reserve Generation'!AW141-'Stoping Schedule'!AW140*'Stoping Schedule'!AW141)/AW140,0)</f>
        <v>0</v>
      </c>
      <c r="AX141" s="3">
        <f>+IFERROR((AW140*AW141+'Monthly Reserve Generation'!AX140*'Monthly Reserve Generation'!AX141-'Stoping Schedule'!AX140*'Stoping Schedule'!AX141)/AX140,0)</f>
        <v>0</v>
      </c>
      <c r="AY141" s="3">
        <f>+IFERROR((AX140*AX141+'Monthly Reserve Generation'!AY140*'Monthly Reserve Generation'!AY141-'Stoping Schedule'!AY140*'Stoping Schedule'!AY141)/AY140,0)</f>
        <v>0</v>
      </c>
      <c r="AZ141" s="3">
        <f>+IFERROR((AY140*AY141+'Monthly Reserve Generation'!AZ140*'Monthly Reserve Generation'!AZ141-'Stoping Schedule'!AZ140*'Stoping Schedule'!AZ141)/AZ140,0)</f>
        <v>0</v>
      </c>
      <c r="BA141" s="3">
        <f>+IFERROR((AZ140*AZ141+'Monthly Reserve Generation'!BA140*'Monthly Reserve Generation'!BA141-'Stoping Schedule'!BA140*'Stoping Schedule'!BA141)/BA140,0)</f>
        <v>0</v>
      </c>
      <c r="BB141" s="3">
        <f>+IFERROR((BA140*BA141+'Monthly Reserve Generation'!BB140*'Monthly Reserve Generation'!BB141-'Stoping Schedule'!BB140*'Stoping Schedule'!BB141)/BB140,0)</f>
        <v>0</v>
      </c>
      <c r="BC141" s="3">
        <f>+IFERROR((BB140*BB141+'Monthly Reserve Generation'!BC140*'Monthly Reserve Generation'!BC141-'Stoping Schedule'!BC140*'Stoping Schedule'!BC141)/BC140,0)</f>
        <v>0</v>
      </c>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row>
    <row r="142" spans="1:123" hidden="1" outlineLevel="1" x14ac:dyDescent="0.3">
      <c r="A142" t="s">
        <v>213</v>
      </c>
      <c r="B142" t="s">
        <v>287</v>
      </c>
      <c r="C142" t="s">
        <v>3</v>
      </c>
      <c r="D142" s="3">
        <f>+'Monthly Reserve Generation'!D142-'Stoping Schedule'!D142</f>
        <v>0</v>
      </c>
      <c r="E142" s="3">
        <f>IF((D142+'Monthly Reserve Generation'!E142-'Stoping Schedule'!E142)&gt;1,(D142+'Monthly Reserve Generation'!E142-'Stoping Schedule'!E142),0)</f>
        <v>0</v>
      </c>
      <c r="F142" s="3">
        <f>IF((E142+'Monthly Reserve Generation'!F142-'Stoping Schedule'!F142)&gt;1,(E142+'Monthly Reserve Generation'!F142-'Stoping Schedule'!F142),0)</f>
        <v>0</v>
      </c>
      <c r="G142" s="3">
        <f>IF((F142+'Monthly Reserve Generation'!G142-'Stoping Schedule'!G142)&gt;1,(F142+'Monthly Reserve Generation'!G142-'Stoping Schedule'!G142),0)</f>
        <v>0</v>
      </c>
      <c r="H142" s="3">
        <f>IF((G142+'Monthly Reserve Generation'!H142-'Stoping Schedule'!H142)&gt;1,(G142+'Monthly Reserve Generation'!H142-'Stoping Schedule'!H142),0)</f>
        <v>0</v>
      </c>
      <c r="I142" s="3">
        <f>IF((H142+'Monthly Reserve Generation'!I142-'Stoping Schedule'!I142)&gt;1,(H142+'Monthly Reserve Generation'!I142-'Stoping Schedule'!I142),0)</f>
        <v>0</v>
      </c>
      <c r="J142" s="3">
        <f>IF((I142+'Monthly Reserve Generation'!J142-'Stoping Schedule'!J142)&gt;1,(I142+'Monthly Reserve Generation'!J142-'Stoping Schedule'!J142),0)</f>
        <v>0</v>
      </c>
      <c r="K142" s="3">
        <f>IF((J142+'Monthly Reserve Generation'!K142-'Stoping Schedule'!K142)&gt;1,(J142+'Monthly Reserve Generation'!K142-'Stoping Schedule'!K142),0)</f>
        <v>0</v>
      </c>
      <c r="L142" s="3">
        <f>IF((K142+'Monthly Reserve Generation'!L142-'Stoping Schedule'!L142)&gt;1,(K142+'Monthly Reserve Generation'!L142-'Stoping Schedule'!L142),0)</f>
        <v>0</v>
      </c>
      <c r="M142" s="3">
        <f>IF((L142+'Monthly Reserve Generation'!M142-'Stoping Schedule'!M142)&gt;1,(L142+'Monthly Reserve Generation'!M142-'Stoping Schedule'!M142),0)</f>
        <v>0</v>
      </c>
      <c r="N142" s="3">
        <f>IF((M142+'Monthly Reserve Generation'!N142-'Stoping Schedule'!N142)&gt;1,(M142+'Monthly Reserve Generation'!N142-'Stoping Schedule'!N142),0)</f>
        <v>0</v>
      </c>
      <c r="O142" s="3">
        <f>IF((N142+'Monthly Reserve Generation'!O142-'Stoping Schedule'!O142)&gt;1,(N142+'Monthly Reserve Generation'!O142-'Stoping Schedule'!O142),0)</f>
        <v>0</v>
      </c>
      <c r="P142" s="3">
        <f>IF((O142+'Monthly Reserve Generation'!P142-'Stoping Schedule'!P142)&gt;1,(O142+'Monthly Reserve Generation'!P142-'Stoping Schedule'!P142),0)</f>
        <v>0</v>
      </c>
      <c r="Q142" s="3">
        <f>IF((P142+'Monthly Reserve Generation'!Q142-'Stoping Schedule'!Q142)&gt;1,(P142+'Monthly Reserve Generation'!Q142-'Stoping Schedule'!Q142),0)</f>
        <v>2381</v>
      </c>
      <c r="R142" s="3">
        <f>IF((Q142+'Monthly Reserve Generation'!R142-'Stoping Schedule'!R142)&gt;1,(Q142+'Monthly Reserve Generation'!R142-'Stoping Schedule'!R142),0)</f>
        <v>1482</v>
      </c>
      <c r="S142" s="3">
        <f>IF((R142+'Monthly Reserve Generation'!S142-'Stoping Schedule'!S142)&gt;1,(R142+'Monthly Reserve Generation'!S142-'Stoping Schedule'!S142),0)</f>
        <v>508</v>
      </c>
      <c r="T142" s="3">
        <f>IF((S142+'Monthly Reserve Generation'!T142-'Stoping Schedule'!T142)&gt;1,(S142+'Monthly Reserve Generation'!T142-'Stoping Schedule'!T142),0)</f>
        <v>0</v>
      </c>
      <c r="U142" s="3">
        <f>IF((T142+'Monthly Reserve Generation'!U142-'Stoping Schedule'!U142)&gt;1,(T142+'Monthly Reserve Generation'!U142-'Stoping Schedule'!U142),0)</f>
        <v>0</v>
      </c>
      <c r="V142" s="3">
        <f>IF((U142+'Monthly Reserve Generation'!V142-'Stoping Schedule'!V142)&gt;1,(U142+'Monthly Reserve Generation'!V142-'Stoping Schedule'!V142),0)</f>
        <v>0</v>
      </c>
      <c r="W142" s="3">
        <f>IF((V142+'Monthly Reserve Generation'!W142-'Stoping Schedule'!W142)&gt;1,(V142+'Monthly Reserve Generation'!W142-'Stoping Schedule'!W142),0)</f>
        <v>0</v>
      </c>
      <c r="X142" s="3">
        <f>IF((W142+'Monthly Reserve Generation'!X142-'Stoping Schedule'!X142)&gt;1,(W142+'Monthly Reserve Generation'!X142-'Stoping Schedule'!X142),0)</f>
        <v>0</v>
      </c>
      <c r="Y142" s="3">
        <f>IF((X142+'Monthly Reserve Generation'!Y142-'Stoping Schedule'!Y142)&gt;1,(X142+'Monthly Reserve Generation'!Y142-'Stoping Schedule'!Y142),0)</f>
        <v>0</v>
      </c>
      <c r="Z142" s="3">
        <f>IF((Y142+'Monthly Reserve Generation'!Z142-'Stoping Schedule'!Z142)&gt;1,(Y142+'Monthly Reserve Generation'!Z142-'Stoping Schedule'!Z142),0)</f>
        <v>0</v>
      </c>
      <c r="AA142" s="3">
        <f>IF((Z142+'Monthly Reserve Generation'!AA142-'Stoping Schedule'!AA142)&gt;1,(Z142+'Monthly Reserve Generation'!AA142-'Stoping Schedule'!AA142),0)</f>
        <v>0</v>
      </c>
      <c r="AB142" s="3">
        <f>IF((AA142+'Monthly Reserve Generation'!AB142-'Stoping Schedule'!AB142)&gt;1,(AA142+'Monthly Reserve Generation'!AB142-'Stoping Schedule'!AB142),0)</f>
        <v>0</v>
      </c>
      <c r="AC142" s="3">
        <f>IF((AB142+'Monthly Reserve Generation'!AC142-'Stoping Schedule'!AC142)&gt;1,(AB142+'Monthly Reserve Generation'!AC142-'Stoping Schedule'!AC142),0)</f>
        <v>0</v>
      </c>
      <c r="AD142" s="3">
        <f>IF((AC142+'Monthly Reserve Generation'!AD142-'Stoping Schedule'!AD142)&gt;1,(AC142+'Monthly Reserve Generation'!AD142-'Stoping Schedule'!AD142),0)</f>
        <v>0</v>
      </c>
      <c r="AE142" s="3">
        <f>IF((AD142+'Monthly Reserve Generation'!AE142-'Stoping Schedule'!AE142)&gt;1,(AD142+'Monthly Reserve Generation'!AE142-'Stoping Schedule'!AE142),0)</f>
        <v>0</v>
      </c>
      <c r="AF142" s="3">
        <f>IF((AE142+'Monthly Reserve Generation'!AF142-'Stoping Schedule'!AF142)&gt;1,(AE142+'Monthly Reserve Generation'!AF142-'Stoping Schedule'!AF142),0)</f>
        <v>0</v>
      </c>
      <c r="AG142" s="3">
        <f>IF((AF142+'Monthly Reserve Generation'!AG142-'Stoping Schedule'!AG142)&gt;1,(AF142+'Monthly Reserve Generation'!AG142-'Stoping Schedule'!AG142),0)</f>
        <v>0</v>
      </c>
      <c r="AH142" s="3">
        <f>IF((AG142+'Monthly Reserve Generation'!AH142-'Stoping Schedule'!AH142)&gt;1,(AG142+'Monthly Reserve Generation'!AH142-'Stoping Schedule'!AH142),0)</f>
        <v>0</v>
      </c>
      <c r="AI142" s="3">
        <f>IF((AH142+'Monthly Reserve Generation'!AI142-'Stoping Schedule'!AI142)&gt;1,(AH142+'Monthly Reserve Generation'!AI142-'Stoping Schedule'!AI142),0)</f>
        <v>0</v>
      </c>
      <c r="AJ142" s="3">
        <f>IF((AI142+'Monthly Reserve Generation'!AJ142-'Stoping Schedule'!AJ142)&gt;1,(AI142+'Monthly Reserve Generation'!AJ142-'Stoping Schedule'!AJ142),0)</f>
        <v>0</v>
      </c>
      <c r="AK142" s="3">
        <f>IF((AJ142+'Monthly Reserve Generation'!AK142-'Stoping Schedule'!AK142)&gt;1,(AJ142+'Monthly Reserve Generation'!AK142-'Stoping Schedule'!AK142),0)</f>
        <v>0</v>
      </c>
      <c r="AL142" s="3">
        <f>IF((AK142+'Monthly Reserve Generation'!AL142-'Stoping Schedule'!AL142)&gt;1,(AK142+'Monthly Reserve Generation'!AL142-'Stoping Schedule'!AL142),0)</f>
        <v>0</v>
      </c>
      <c r="AM142" s="3">
        <f>IF((AL142+'Monthly Reserve Generation'!AM142-'Stoping Schedule'!AM142)&gt;1,(AL142+'Monthly Reserve Generation'!AM142-'Stoping Schedule'!AM142),0)</f>
        <v>0</v>
      </c>
      <c r="AN142" s="3">
        <f>IF((AM142+'Monthly Reserve Generation'!AN142-'Stoping Schedule'!AN142)&gt;1,(AM142+'Monthly Reserve Generation'!AN142-'Stoping Schedule'!AN142),0)</f>
        <v>0</v>
      </c>
      <c r="AO142" s="3">
        <f>IF((AN142+'Monthly Reserve Generation'!AO142-'Stoping Schedule'!AO142)&gt;1,(AN142+'Monthly Reserve Generation'!AO142-'Stoping Schedule'!AO142),0)</f>
        <v>0</v>
      </c>
      <c r="AP142" s="3">
        <f>IF((AO142+'Monthly Reserve Generation'!AP142-'Stoping Schedule'!AP142)&gt;1,(AO142+'Monthly Reserve Generation'!AP142-'Stoping Schedule'!AP142),0)</f>
        <v>0</v>
      </c>
      <c r="AQ142" s="3">
        <f>IF((AP142+'Monthly Reserve Generation'!AQ142-'Stoping Schedule'!AQ142)&gt;1,(AP142+'Monthly Reserve Generation'!AQ142-'Stoping Schedule'!AQ142),0)</f>
        <v>0</v>
      </c>
      <c r="AR142" s="3">
        <f>IF((AQ142+'Monthly Reserve Generation'!AR142-'Stoping Schedule'!AR142)&gt;1,(AQ142+'Monthly Reserve Generation'!AR142-'Stoping Schedule'!AR142),0)</f>
        <v>0</v>
      </c>
      <c r="AS142" s="3">
        <f>IF((AR142+'Monthly Reserve Generation'!AS142-'Stoping Schedule'!AS142)&gt;1,(AR142+'Monthly Reserve Generation'!AS142-'Stoping Schedule'!AS142),0)</f>
        <v>0</v>
      </c>
      <c r="AT142" s="3">
        <f>IF((AS142+'Monthly Reserve Generation'!AT142-'Stoping Schedule'!AT142)&gt;1,(AS142+'Monthly Reserve Generation'!AT142-'Stoping Schedule'!AT142),0)</f>
        <v>0</v>
      </c>
      <c r="AU142" s="3">
        <f>IF((AT142+'Monthly Reserve Generation'!AU142-'Stoping Schedule'!AU142)&gt;1,(AT142+'Monthly Reserve Generation'!AU142-'Stoping Schedule'!AU142),0)</f>
        <v>0</v>
      </c>
      <c r="AV142" s="3">
        <f>IF((AU142+'Monthly Reserve Generation'!AV142-'Stoping Schedule'!AV142)&gt;1,(AU142+'Monthly Reserve Generation'!AV142-'Stoping Schedule'!AV142),0)</f>
        <v>0</v>
      </c>
      <c r="AW142" s="3">
        <f>IF((AV142+'Monthly Reserve Generation'!AW142-'Stoping Schedule'!AW142)&gt;1,(AV142+'Monthly Reserve Generation'!AW142-'Stoping Schedule'!AW142),0)</f>
        <v>0</v>
      </c>
      <c r="AX142" s="3">
        <f>IF((AW142+'Monthly Reserve Generation'!AX142-'Stoping Schedule'!AX142)&gt;1,(AW142+'Monthly Reserve Generation'!AX142-'Stoping Schedule'!AX142),0)</f>
        <v>0</v>
      </c>
      <c r="AY142" s="3">
        <f>IF((AX142+'Monthly Reserve Generation'!AY142-'Stoping Schedule'!AY142)&gt;1,(AX142+'Monthly Reserve Generation'!AY142-'Stoping Schedule'!AY142),0)</f>
        <v>0</v>
      </c>
      <c r="AZ142" s="3">
        <f>IF((AY142+'Monthly Reserve Generation'!AZ142-'Stoping Schedule'!AZ142)&gt;1,(AY142+'Monthly Reserve Generation'!AZ142-'Stoping Schedule'!AZ142),0)</f>
        <v>0</v>
      </c>
      <c r="BA142" s="3">
        <f>IF((AZ142+'Monthly Reserve Generation'!BA142-'Stoping Schedule'!BA142)&gt;1,(AZ142+'Monthly Reserve Generation'!BA142-'Stoping Schedule'!BA142),0)</f>
        <v>0</v>
      </c>
      <c r="BB142" s="3">
        <f>IF((BA142+'Monthly Reserve Generation'!BB142-'Stoping Schedule'!BB142)&gt;1,(BA142+'Monthly Reserve Generation'!BB142-'Stoping Schedule'!BB142),0)</f>
        <v>0</v>
      </c>
      <c r="BC142" s="3">
        <f>IF((BB142+'Monthly Reserve Generation'!BC142-'Stoping Schedule'!BC142)&gt;1,(BB142+'Monthly Reserve Generation'!BC142-'Stoping Schedule'!BC142),0)</f>
        <v>0</v>
      </c>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row>
    <row r="143" spans="1:123" hidden="1" outlineLevel="1" x14ac:dyDescent="0.3">
      <c r="A143" t="s">
        <v>213</v>
      </c>
      <c r="B143" t="s">
        <v>287</v>
      </c>
      <c r="C143" t="s">
        <v>4</v>
      </c>
      <c r="D143" s="3">
        <f>+IFERROR(('Monthly Reserve Generation'!D142*'Monthly Reserve Generation'!D143-'Stoping Schedule'!D142*'Stoping Schedule'!D143)/D142,0)</f>
        <v>0</v>
      </c>
      <c r="E143" s="3">
        <f>+IFERROR((D142*D143+'Monthly Reserve Generation'!E142*'Monthly Reserve Generation'!E143-'Stoping Schedule'!E142*'Stoping Schedule'!E143)/E142,0)</f>
        <v>0</v>
      </c>
      <c r="F143" s="3">
        <f>+IFERROR((E142*E143+'Monthly Reserve Generation'!F142*'Monthly Reserve Generation'!F143-'Stoping Schedule'!F142*'Stoping Schedule'!F143)/F142,0)</f>
        <v>0</v>
      </c>
      <c r="G143" s="3">
        <f>+IFERROR((F142*F143+'Monthly Reserve Generation'!G142*'Monthly Reserve Generation'!G143-'Stoping Schedule'!G142*'Stoping Schedule'!G143)/G142,0)</f>
        <v>0</v>
      </c>
      <c r="H143" s="3">
        <f>+IFERROR((G142*G143+'Monthly Reserve Generation'!H142*'Monthly Reserve Generation'!H143-'Stoping Schedule'!H142*'Stoping Schedule'!H143)/H142,0)</f>
        <v>0</v>
      </c>
      <c r="I143" s="3">
        <f>+IFERROR((H142*H143+'Monthly Reserve Generation'!I142*'Monthly Reserve Generation'!I143-'Stoping Schedule'!I142*'Stoping Schedule'!I143)/I142,0)</f>
        <v>0</v>
      </c>
      <c r="J143" s="3">
        <f>+IFERROR((I142*I143+'Monthly Reserve Generation'!J142*'Monthly Reserve Generation'!J143-'Stoping Schedule'!J142*'Stoping Schedule'!J143)/J142,0)</f>
        <v>0</v>
      </c>
      <c r="K143" s="3">
        <f>+IFERROR((J142*J143+'Monthly Reserve Generation'!K142*'Monthly Reserve Generation'!K143-'Stoping Schedule'!K142*'Stoping Schedule'!K143)/K142,0)</f>
        <v>0</v>
      </c>
      <c r="L143" s="3">
        <f>+IFERROR((K142*K143+'Monthly Reserve Generation'!L142*'Monthly Reserve Generation'!L143-'Stoping Schedule'!L142*'Stoping Schedule'!L143)/L142,0)</f>
        <v>0</v>
      </c>
      <c r="M143" s="3">
        <f>+IFERROR((L142*L143+'Monthly Reserve Generation'!M142*'Monthly Reserve Generation'!M143-'Stoping Schedule'!M142*'Stoping Schedule'!M143)/M142,0)</f>
        <v>0</v>
      </c>
      <c r="N143" s="3">
        <f>+IFERROR((M142*M143+'Monthly Reserve Generation'!N142*'Monthly Reserve Generation'!N143-'Stoping Schedule'!N142*'Stoping Schedule'!N143)/N142,0)</f>
        <v>0</v>
      </c>
      <c r="O143" s="3">
        <f>+IFERROR((N142*N143+'Monthly Reserve Generation'!O142*'Monthly Reserve Generation'!O143-'Stoping Schedule'!O142*'Stoping Schedule'!O143)/O142,0)</f>
        <v>0</v>
      </c>
      <c r="P143" s="3">
        <f>+IFERROR((O142*O143+'Monthly Reserve Generation'!P142*'Monthly Reserve Generation'!P143-'Stoping Schedule'!P142*'Stoping Schedule'!P143)/P142,0)</f>
        <v>0</v>
      </c>
      <c r="Q143" s="3">
        <f>+IFERROR((P142*P143+'Monthly Reserve Generation'!Q142*'Monthly Reserve Generation'!Q143-'Stoping Schedule'!Q142*'Stoping Schedule'!Q143)/Q142,0)</f>
        <v>3.4900000000000011</v>
      </c>
      <c r="R143" s="3">
        <f>+IFERROR((Q142*Q143+'Monthly Reserve Generation'!R142*'Monthly Reserve Generation'!R143-'Stoping Schedule'!R142*'Stoping Schedule'!R143)/R142,0)</f>
        <v>3.4900000000000015</v>
      </c>
      <c r="S143" s="3">
        <f>+IFERROR((R142*R143+'Monthly Reserve Generation'!S142*'Monthly Reserve Generation'!S143-'Stoping Schedule'!S142*'Stoping Schedule'!S143)/S142,0)</f>
        <v>3.4900000000000038</v>
      </c>
      <c r="T143" s="3">
        <f>+IFERROR((S142*S143+'Monthly Reserve Generation'!T142*'Monthly Reserve Generation'!T143-'Stoping Schedule'!T142*'Stoping Schedule'!T143)/T142,0)</f>
        <v>0</v>
      </c>
      <c r="U143" s="3">
        <f>+IFERROR((T142*T143+'Monthly Reserve Generation'!U142*'Monthly Reserve Generation'!U143-'Stoping Schedule'!U142*'Stoping Schedule'!U143)/U142,0)</f>
        <v>0</v>
      </c>
      <c r="V143" s="3">
        <f>+IFERROR((U142*U143+'Monthly Reserve Generation'!V142*'Monthly Reserve Generation'!V143-'Stoping Schedule'!V142*'Stoping Schedule'!V143)/V142,0)</f>
        <v>0</v>
      </c>
      <c r="W143" s="3">
        <f>+IFERROR((V142*V143+'Monthly Reserve Generation'!W142*'Monthly Reserve Generation'!W143-'Stoping Schedule'!W142*'Stoping Schedule'!W143)/W142,0)</f>
        <v>0</v>
      </c>
      <c r="X143" s="3">
        <f>+IFERROR((W142*W143+'Monthly Reserve Generation'!X142*'Monthly Reserve Generation'!X143-'Stoping Schedule'!X142*'Stoping Schedule'!X143)/X142,0)</f>
        <v>0</v>
      </c>
      <c r="Y143" s="3">
        <f>+IFERROR((X142*X143+'Monthly Reserve Generation'!Y142*'Monthly Reserve Generation'!Y143-'Stoping Schedule'!Y142*'Stoping Schedule'!Y143)/Y142,0)</f>
        <v>0</v>
      </c>
      <c r="Z143" s="3">
        <f>+IFERROR((Y142*Y143+'Monthly Reserve Generation'!Z142*'Monthly Reserve Generation'!Z143-'Stoping Schedule'!Z142*'Stoping Schedule'!Z143)/Z142,0)</f>
        <v>0</v>
      </c>
      <c r="AA143" s="3">
        <f>+IFERROR((Z142*Z143+'Monthly Reserve Generation'!AA142*'Monthly Reserve Generation'!AA143-'Stoping Schedule'!AA142*'Stoping Schedule'!AA143)/AA142,0)</f>
        <v>0</v>
      </c>
      <c r="AB143" s="3">
        <f>+IFERROR((AA142*AA143+'Monthly Reserve Generation'!AB142*'Monthly Reserve Generation'!AB143-'Stoping Schedule'!AB142*'Stoping Schedule'!AB143)/AB142,0)</f>
        <v>0</v>
      </c>
      <c r="AC143" s="3">
        <f>+IFERROR((AB142*AB143+'Monthly Reserve Generation'!AC142*'Monthly Reserve Generation'!AC143-'Stoping Schedule'!AC142*'Stoping Schedule'!AC143)/AC142,0)</f>
        <v>0</v>
      </c>
      <c r="AD143" s="3">
        <f>+IFERROR((AC142*AC143+'Monthly Reserve Generation'!AD142*'Monthly Reserve Generation'!AD143-'Stoping Schedule'!AD142*'Stoping Schedule'!AD143)/AD142,0)</f>
        <v>0</v>
      </c>
      <c r="AE143" s="3">
        <f>+IFERROR((AD142*AD143+'Monthly Reserve Generation'!AE142*'Monthly Reserve Generation'!AE143-'Stoping Schedule'!AE142*'Stoping Schedule'!AE143)/AE142,0)</f>
        <v>0</v>
      </c>
      <c r="AF143" s="3">
        <f>+IFERROR((AE142*AE143+'Monthly Reserve Generation'!AF142*'Monthly Reserve Generation'!AF143-'Stoping Schedule'!AF142*'Stoping Schedule'!AF143)/AF142,0)</f>
        <v>0</v>
      </c>
      <c r="AG143" s="3">
        <f>+IFERROR((AF142*AF143+'Monthly Reserve Generation'!AG142*'Monthly Reserve Generation'!AG143-'Stoping Schedule'!AG142*'Stoping Schedule'!AG143)/AG142,0)</f>
        <v>0</v>
      </c>
      <c r="AH143" s="3">
        <f>+IFERROR((AG142*AG143+'Monthly Reserve Generation'!AH142*'Monthly Reserve Generation'!AH143-'Stoping Schedule'!AH142*'Stoping Schedule'!AH143)/AH142,0)</f>
        <v>0</v>
      </c>
      <c r="AI143" s="3">
        <f>+IFERROR((AH142*AH143+'Monthly Reserve Generation'!AI142*'Monthly Reserve Generation'!AI143-'Stoping Schedule'!AI142*'Stoping Schedule'!AI143)/AI142,0)</f>
        <v>0</v>
      </c>
      <c r="AJ143" s="3">
        <f>+IFERROR((AI142*AI143+'Monthly Reserve Generation'!AJ142*'Monthly Reserve Generation'!AJ143-'Stoping Schedule'!AJ142*'Stoping Schedule'!AJ143)/AJ142,0)</f>
        <v>0</v>
      </c>
      <c r="AK143" s="3">
        <f>+IFERROR((AJ142*AJ143+'Monthly Reserve Generation'!AK142*'Monthly Reserve Generation'!AK143-'Stoping Schedule'!AK142*'Stoping Schedule'!AK143)/AK142,0)</f>
        <v>0</v>
      </c>
      <c r="AL143" s="3">
        <f>+IFERROR((AK142*AK143+'Monthly Reserve Generation'!AL142*'Monthly Reserve Generation'!AL143-'Stoping Schedule'!AL142*'Stoping Schedule'!AL143)/AL142,0)</f>
        <v>0</v>
      </c>
      <c r="AM143" s="3">
        <f>+IFERROR((AL142*AL143+'Monthly Reserve Generation'!AM142*'Monthly Reserve Generation'!AM143-'Stoping Schedule'!AM142*'Stoping Schedule'!AM143)/AM142,0)</f>
        <v>0</v>
      </c>
      <c r="AN143" s="3">
        <f>+IFERROR((AM142*AM143+'Monthly Reserve Generation'!AN142*'Monthly Reserve Generation'!AN143-'Stoping Schedule'!AN142*'Stoping Schedule'!AN143)/AN142,0)</f>
        <v>0</v>
      </c>
      <c r="AO143" s="3">
        <f>+IFERROR((AN142*AN143+'Monthly Reserve Generation'!AO142*'Monthly Reserve Generation'!AO143-'Stoping Schedule'!AO142*'Stoping Schedule'!AO143)/AO142,0)</f>
        <v>0</v>
      </c>
      <c r="AP143" s="3">
        <f>+IFERROR((AO142*AO143+'Monthly Reserve Generation'!AP142*'Monthly Reserve Generation'!AP143-'Stoping Schedule'!AP142*'Stoping Schedule'!AP143)/AP142,0)</f>
        <v>0</v>
      </c>
      <c r="AQ143" s="3">
        <f>+IFERROR((AP142*AP143+'Monthly Reserve Generation'!AQ142*'Monthly Reserve Generation'!AQ143-'Stoping Schedule'!AQ142*'Stoping Schedule'!AQ143)/AQ142,0)</f>
        <v>0</v>
      </c>
      <c r="AR143" s="3">
        <f>+IFERROR((AQ142*AQ143+'Monthly Reserve Generation'!AR142*'Monthly Reserve Generation'!AR143-'Stoping Schedule'!AR142*'Stoping Schedule'!AR143)/AR142,0)</f>
        <v>0</v>
      </c>
      <c r="AS143" s="3">
        <f>+IFERROR((AR142*AR143+'Monthly Reserve Generation'!AS142*'Monthly Reserve Generation'!AS143-'Stoping Schedule'!AS142*'Stoping Schedule'!AS143)/AS142,0)</f>
        <v>0</v>
      </c>
      <c r="AT143" s="3">
        <f>+IFERROR((AS142*AS143+'Monthly Reserve Generation'!AT142*'Monthly Reserve Generation'!AT143-'Stoping Schedule'!AT142*'Stoping Schedule'!AT143)/AT142,0)</f>
        <v>0</v>
      </c>
      <c r="AU143" s="3">
        <f>+IFERROR((AT142*AT143+'Monthly Reserve Generation'!AU142*'Monthly Reserve Generation'!AU143-'Stoping Schedule'!AU142*'Stoping Schedule'!AU143)/AU142,0)</f>
        <v>0</v>
      </c>
      <c r="AV143" s="3">
        <f>+IFERROR((AU142*AU143+'Monthly Reserve Generation'!AV142*'Monthly Reserve Generation'!AV143-'Stoping Schedule'!AV142*'Stoping Schedule'!AV143)/AV142,0)</f>
        <v>0</v>
      </c>
      <c r="AW143" s="3">
        <f>+IFERROR((AV142*AV143+'Monthly Reserve Generation'!AW142*'Monthly Reserve Generation'!AW143-'Stoping Schedule'!AW142*'Stoping Schedule'!AW143)/AW142,0)</f>
        <v>0</v>
      </c>
      <c r="AX143" s="3">
        <f>+IFERROR((AW142*AW143+'Monthly Reserve Generation'!AX142*'Monthly Reserve Generation'!AX143-'Stoping Schedule'!AX142*'Stoping Schedule'!AX143)/AX142,0)</f>
        <v>0</v>
      </c>
      <c r="AY143" s="3">
        <f>+IFERROR((AX142*AX143+'Monthly Reserve Generation'!AY142*'Monthly Reserve Generation'!AY143-'Stoping Schedule'!AY142*'Stoping Schedule'!AY143)/AY142,0)</f>
        <v>0</v>
      </c>
      <c r="AZ143" s="3">
        <f>+IFERROR((AY142*AY143+'Monthly Reserve Generation'!AZ142*'Monthly Reserve Generation'!AZ143-'Stoping Schedule'!AZ142*'Stoping Schedule'!AZ143)/AZ142,0)</f>
        <v>0</v>
      </c>
      <c r="BA143" s="3">
        <f>+IFERROR((AZ142*AZ143+'Monthly Reserve Generation'!BA142*'Monthly Reserve Generation'!BA143-'Stoping Schedule'!BA142*'Stoping Schedule'!BA143)/BA142,0)</f>
        <v>0</v>
      </c>
      <c r="BB143" s="3">
        <f>+IFERROR((BA142*BA143+'Monthly Reserve Generation'!BB142*'Monthly Reserve Generation'!BB143-'Stoping Schedule'!BB142*'Stoping Schedule'!BB143)/BB142,0)</f>
        <v>0</v>
      </c>
      <c r="BC143" s="3">
        <f>+IFERROR((BB142*BB143+'Monthly Reserve Generation'!BC142*'Monthly Reserve Generation'!BC143-'Stoping Schedule'!BC142*'Stoping Schedule'!BC143)/BC142,0)</f>
        <v>0</v>
      </c>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row>
    <row r="144" spans="1:123" hidden="1" outlineLevel="1" x14ac:dyDescent="0.3">
      <c r="A144" t="s">
        <v>213</v>
      </c>
      <c r="B144" t="s">
        <v>216</v>
      </c>
      <c r="C144" t="s">
        <v>3</v>
      </c>
      <c r="D144" s="3">
        <f>+'Monthly Reserve Generation'!D144-'Stoping Schedule'!D144</f>
        <v>0</v>
      </c>
      <c r="E144" s="3">
        <f>IF((D144+'Monthly Reserve Generation'!E144-'Stoping Schedule'!E144)&gt;1,(D144+'Monthly Reserve Generation'!E144-'Stoping Schedule'!E144),0)</f>
        <v>0</v>
      </c>
      <c r="F144" s="3">
        <f>IF((E144+'Monthly Reserve Generation'!F144-'Stoping Schedule'!F144)&gt;1,(E144+'Monthly Reserve Generation'!F144-'Stoping Schedule'!F144),0)</f>
        <v>0</v>
      </c>
      <c r="G144" s="3">
        <f>IF((F144+'Monthly Reserve Generation'!G144-'Stoping Schedule'!G144)&gt;1,(F144+'Monthly Reserve Generation'!G144-'Stoping Schedule'!G144),0)</f>
        <v>0</v>
      </c>
      <c r="H144" s="3">
        <f>IF((G144+'Monthly Reserve Generation'!H144-'Stoping Schedule'!H144)&gt;1,(G144+'Monthly Reserve Generation'!H144-'Stoping Schedule'!H144),0)</f>
        <v>0</v>
      </c>
      <c r="I144" s="3">
        <f>IF((H144+'Monthly Reserve Generation'!I144-'Stoping Schedule'!I144)&gt;1,(H144+'Monthly Reserve Generation'!I144-'Stoping Schedule'!I144),0)</f>
        <v>0</v>
      </c>
      <c r="J144" s="3">
        <f>IF((I144+'Monthly Reserve Generation'!J144-'Stoping Schedule'!J144)&gt;1,(I144+'Monthly Reserve Generation'!J144-'Stoping Schedule'!J144),0)</f>
        <v>0</v>
      </c>
      <c r="K144" s="3">
        <f>IF((J144+'Monthly Reserve Generation'!K144-'Stoping Schedule'!K144)&gt;1,(J144+'Monthly Reserve Generation'!K144-'Stoping Schedule'!K144),0)</f>
        <v>0</v>
      </c>
      <c r="L144" s="3">
        <f>IF((K144+'Monthly Reserve Generation'!L144-'Stoping Schedule'!L144)&gt;1,(K144+'Monthly Reserve Generation'!L144-'Stoping Schedule'!L144),0)</f>
        <v>0</v>
      </c>
      <c r="M144" s="3">
        <f>IF((L144+'Monthly Reserve Generation'!M144-'Stoping Schedule'!M144)&gt;1,(L144+'Monthly Reserve Generation'!M144-'Stoping Schedule'!M144),0)</f>
        <v>0</v>
      </c>
      <c r="N144" s="3">
        <f>IF((M144+'Monthly Reserve Generation'!N144-'Stoping Schedule'!N144)&gt;1,(M144+'Monthly Reserve Generation'!N144-'Stoping Schedule'!N144),0)</f>
        <v>0</v>
      </c>
      <c r="O144" s="3">
        <f>IF((N144+'Monthly Reserve Generation'!O144-'Stoping Schedule'!O144)&gt;1,(N144+'Monthly Reserve Generation'!O144-'Stoping Schedule'!O144),0)</f>
        <v>2284</v>
      </c>
      <c r="P144" s="3">
        <f>IF((O144+'Monthly Reserve Generation'!P144-'Stoping Schedule'!P144)&gt;1,(O144+'Monthly Reserve Generation'!P144-'Stoping Schedule'!P144),0)</f>
        <v>2284</v>
      </c>
      <c r="Q144" s="3">
        <f>IF((P144+'Monthly Reserve Generation'!Q144-'Stoping Schedule'!Q144)&gt;1,(P144+'Monthly Reserve Generation'!Q144-'Stoping Schedule'!Q144),0)</f>
        <v>1407</v>
      </c>
      <c r="R144" s="3">
        <f>IF((Q144+'Monthly Reserve Generation'!R144-'Stoping Schedule'!R144)&gt;1,(Q144+'Monthly Reserve Generation'!R144-'Stoping Schedule'!R144),0)</f>
        <v>508</v>
      </c>
      <c r="S144" s="3">
        <f>IF((R144+'Monthly Reserve Generation'!S144-'Stoping Schedule'!S144)&gt;1,(R144+'Monthly Reserve Generation'!S144-'Stoping Schedule'!S144),0)</f>
        <v>0</v>
      </c>
      <c r="T144" s="3">
        <f>IF((S144+'Monthly Reserve Generation'!T144-'Stoping Schedule'!T144)&gt;1,(S144+'Monthly Reserve Generation'!T144-'Stoping Schedule'!T144),0)</f>
        <v>0</v>
      </c>
      <c r="U144" s="3">
        <f>IF((T144+'Monthly Reserve Generation'!U144-'Stoping Schedule'!U144)&gt;1,(T144+'Monthly Reserve Generation'!U144-'Stoping Schedule'!U144),0)</f>
        <v>0</v>
      </c>
      <c r="V144" s="3">
        <f>IF((U144+'Monthly Reserve Generation'!V144-'Stoping Schedule'!V144)&gt;1,(U144+'Monthly Reserve Generation'!V144-'Stoping Schedule'!V144),0)</f>
        <v>0</v>
      </c>
      <c r="W144" s="3">
        <f>IF((V144+'Monthly Reserve Generation'!W144-'Stoping Schedule'!W144)&gt;1,(V144+'Monthly Reserve Generation'!W144-'Stoping Schedule'!W144),0)</f>
        <v>0</v>
      </c>
      <c r="X144" s="3">
        <f>IF((W144+'Monthly Reserve Generation'!X144-'Stoping Schedule'!X144)&gt;1,(W144+'Monthly Reserve Generation'!X144-'Stoping Schedule'!X144),0)</f>
        <v>0</v>
      </c>
      <c r="Y144" s="3">
        <f>IF((X144+'Monthly Reserve Generation'!Y144-'Stoping Schedule'!Y144)&gt;1,(X144+'Monthly Reserve Generation'!Y144-'Stoping Schedule'!Y144),0)</f>
        <v>0</v>
      </c>
      <c r="Z144" s="3">
        <f>IF((Y144+'Monthly Reserve Generation'!Z144-'Stoping Schedule'!Z144)&gt;1,(Y144+'Monthly Reserve Generation'!Z144-'Stoping Schedule'!Z144),0)</f>
        <v>0</v>
      </c>
      <c r="AA144" s="3">
        <f>IF((Z144+'Monthly Reserve Generation'!AA144-'Stoping Schedule'!AA144)&gt;1,(Z144+'Monthly Reserve Generation'!AA144-'Stoping Schedule'!AA144),0)</f>
        <v>0</v>
      </c>
      <c r="AB144" s="3">
        <f>IF((AA144+'Monthly Reserve Generation'!AB144-'Stoping Schedule'!AB144)&gt;1,(AA144+'Monthly Reserve Generation'!AB144-'Stoping Schedule'!AB144),0)</f>
        <v>0</v>
      </c>
      <c r="AC144" s="3">
        <f>IF((AB144+'Monthly Reserve Generation'!AC144-'Stoping Schedule'!AC144)&gt;1,(AB144+'Monthly Reserve Generation'!AC144-'Stoping Schedule'!AC144),0)</f>
        <v>0</v>
      </c>
      <c r="AD144" s="3">
        <f>IF((AC144+'Monthly Reserve Generation'!AD144-'Stoping Schedule'!AD144)&gt;1,(AC144+'Monthly Reserve Generation'!AD144-'Stoping Schedule'!AD144),0)</f>
        <v>0</v>
      </c>
      <c r="AE144" s="3">
        <f>IF((AD144+'Monthly Reserve Generation'!AE144-'Stoping Schedule'!AE144)&gt;1,(AD144+'Monthly Reserve Generation'!AE144-'Stoping Schedule'!AE144),0)</f>
        <v>0</v>
      </c>
      <c r="AF144" s="3">
        <f>IF((AE144+'Monthly Reserve Generation'!AF144-'Stoping Schedule'!AF144)&gt;1,(AE144+'Monthly Reserve Generation'!AF144-'Stoping Schedule'!AF144),0)</f>
        <v>0</v>
      </c>
      <c r="AG144" s="3">
        <f>IF((AF144+'Monthly Reserve Generation'!AG144-'Stoping Schedule'!AG144)&gt;1,(AF144+'Monthly Reserve Generation'!AG144-'Stoping Schedule'!AG144),0)</f>
        <v>0</v>
      </c>
      <c r="AH144" s="3">
        <f>IF((AG144+'Monthly Reserve Generation'!AH144-'Stoping Schedule'!AH144)&gt;1,(AG144+'Monthly Reserve Generation'!AH144-'Stoping Schedule'!AH144),0)</f>
        <v>0</v>
      </c>
      <c r="AI144" s="3">
        <f>IF((AH144+'Monthly Reserve Generation'!AI144-'Stoping Schedule'!AI144)&gt;1,(AH144+'Monthly Reserve Generation'!AI144-'Stoping Schedule'!AI144),0)</f>
        <v>0</v>
      </c>
      <c r="AJ144" s="3">
        <f>IF((AI144+'Monthly Reserve Generation'!AJ144-'Stoping Schedule'!AJ144)&gt;1,(AI144+'Monthly Reserve Generation'!AJ144-'Stoping Schedule'!AJ144),0)</f>
        <v>0</v>
      </c>
      <c r="AK144" s="3">
        <f>IF((AJ144+'Monthly Reserve Generation'!AK144-'Stoping Schedule'!AK144)&gt;1,(AJ144+'Monthly Reserve Generation'!AK144-'Stoping Schedule'!AK144),0)</f>
        <v>0</v>
      </c>
      <c r="AL144" s="3">
        <f>IF((AK144+'Monthly Reserve Generation'!AL144-'Stoping Schedule'!AL144)&gt;1,(AK144+'Monthly Reserve Generation'!AL144-'Stoping Schedule'!AL144),0)</f>
        <v>0</v>
      </c>
      <c r="AM144" s="3">
        <f>IF((AL144+'Monthly Reserve Generation'!AM144-'Stoping Schedule'!AM144)&gt;1,(AL144+'Monthly Reserve Generation'!AM144-'Stoping Schedule'!AM144),0)</f>
        <v>0</v>
      </c>
      <c r="AN144" s="3">
        <f>IF((AM144+'Monthly Reserve Generation'!AN144-'Stoping Schedule'!AN144)&gt;1,(AM144+'Monthly Reserve Generation'!AN144-'Stoping Schedule'!AN144),0)</f>
        <v>0</v>
      </c>
      <c r="AO144" s="3">
        <f>IF((AN144+'Monthly Reserve Generation'!AO144-'Stoping Schedule'!AO144)&gt;1,(AN144+'Monthly Reserve Generation'!AO144-'Stoping Schedule'!AO144),0)</f>
        <v>0</v>
      </c>
      <c r="AP144" s="3">
        <f>IF((AO144+'Monthly Reserve Generation'!AP144-'Stoping Schedule'!AP144)&gt;1,(AO144+'Monthly Reserve Generation'!AP144-'Stoping Schedule'!AP144),0)</f>
        <v>0</v>
      </c>
      <c r="AQ144" s="3">
        <f>IF((AP144+'Monthly Reserve Generation'!AQ144-'Stoping Schedule'!AQ144)&gt;1,(AP144+'Monthly Reserve Generation'!AQ144-'Stoping Schedule'!AQ144),0)</f>
        <v>0</v>
      </c>
      <c r="AR144" s="3">
        <f>IF((AQ144+'Monthly Reserve Generation'!AR144-'Stoping Schedule'!AR144)&gt;1,(AQ144+'Monthly Reserve Generation'!AR144-'Stoping Schedule'!AR144),0)</f>
        <v>0</v>
      </c>
      <c r="AS144" s="3">
        <f>IF((AR144+'Monthly Reserve Generation'!AS144-'Stoping Schedule'!AS144)&gt;1,(AR144+'Monthly Reserve Generation'!AS144-'Stoping Schedule'!AS144),0)</f>
        <v>0</v>
      </c>
      <c r="AT144" s="3">
        <f>IF((AS144+'Monthly Reserve Generation'!AT144-'Stoping Schedule'!AT144)&gt;1,(AS144+'Monthly Reserve Generation'!AT144-'Stoping Schedule'!AT144),0)</f>
        <v>0</v>
      </c>
      <c r="AU144" s="3">
        <f>IF((AT144+'Monthly Reserve Generation'!AU144-'Stoping Schedule'!AU144)&gt;1,(AT144+'Monthly Reserve Generation'!AU144-'Stoping Schedule'!AU144),0)</f>
        <v>0</v>
      </c>
      <c r="AV144" s="3">
        <f>IF((AU144+'Monthly Reserve Generation'!AV144-'Stoping Schedule'!AV144)&gt;1,(AU144+'Monthly Reserve Generation'!AV144-'Stoping Schedule'!AV144),0)</f>
        <v>0</v>
      </c>
      <c r="AW144" s="3">
        <f>IF((AV144+'Monthly Reserve Generation'!AW144-'Stoping Schedule'!AW144)&gt;1,(AV144+'Monthly Reserve Generation'!AW144-'Stoping Schedule'!AW144),0)</f>
        <v>0</v>
      </c>
      <c r="AX144" s="3">
        <f>IF((AW144+'Monthly Reserve Generation'!AX144-'Stoping Schedule'!AX144)&gt;1,(AW144+'Monthly Reserve Generation'!AX144-'Stoping Schedule'!AX144),0)</f>
        <v>0</v>
      </c>
      <c r="AY144" s="3">
        <f>IF((AX144+'Monthly Reserve Generation'!AY144-'Stoping Schedule'!AY144)&gt;1,(AX144+'Monthly Reserve Generation'!AY144-'Stoping Schedule'!AY144),0)</f>
        <v>0</v>
      </c>
      <c r="AZ144" s="3">
        <f>IF((AY144+'Monthly Reserve Generation'!AZ144-'Stoping Schedule'!AZ144)&gt;1,(AY144+'Monthly Reserve Generation'!AZ144-'Stoping Schedule'!AZ144),0)</f>
        <v>0</v>
      </c>
      <c r="BA144" s="3">
        <f>IF((AZ144+'Monthly Reserve Generation'!BA144-'Stoping Schedule'!BA144)&gt;1,(AZ144+'Monthly Reserve Generation'!BA144-'Stoping Schedule'!BA144),0)</f>
        <v>0</v>
      </c>
      <c r="BB144" s="3">
        <f>IF((BA144+'Monthly Reserve Generation'!BB144-'Stoping Schedule'!BB144)&gt;1,(BA144+'Monthly Reserve Generation'!BB144-'Stoping Schedule'!BB144),0)</f>
        <v>0</v>
      </c>
      <c r="BC144" s="3">
        <f>IF((BB144+'Monthly Reserve Generation'!BC144-'Stoping Schedule'!BC144)&gt;1,(BB144+'Monthly Reserve Generation'!BC144-'Stoping Schedule'!BC144),0)</f>
        <v>0</v>
      </c>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row>
    <row r="145" spans="1:123" hidden="1" outlineLevel="1" x14ac:dyDescent="0.3">
      <c r="A145" t="s">
        <v>213</v>
      </c>
      <c r="B145" t="s">
        <v>216</v>
      </c>
      <c r="C145" t="s">
        <v>4</v>
      </c>
      <c r="D145" s="3">
        <f>+IFERROR(('Monthly Reserve Generation'!D144*'Monthly Reserve Generation'!D145-'Stoping Schedule'!D144*'Stoping Schedule'!D145)/D144,0)</f>
        <v>0</v>
      </c>
      <c r="E145" s="3">
        <f>+IFERROR((D144*D145+'Monthly Reserve Generation'!E144*'Monthly Reserve Generation'!E145-'Stoping Schedule'!E144*'Stoping Schedule'!E145)/E144,0)</f>
        <v>0</v>
      </c>
      <c r="F145" s="3">
        <f>+IFERROR((E144*E145+'Monthly Reserve Generation'!F144*'Monthly Reserve Generation'!F145-'Stoping Schedule'!F144*'Stoping Schedule'!F145)/F144,0)</f>
        <v>0</v>
      </c>
      <c r="G145" s="3">
        <f>+IFERROR((F144*F145+'Monthly Reserve Generation'!G144*'Monthly Reserve Generation'!G145-'Stoping Schedule'!G144*'Stoping Schedule'!G145)/G144,0)</f>
        <v>0</v>
      </c>
      <c r="H145" s="3">
        <f>+IFERROR((G144*G145+'Monthly Reserve Generation'!H144*'Monthly Reserve Generation'!H145-'Stoping Schedule'!H144*'Stoping Schedule'!H145)/H144,0)</f>
        <v>0</v>
      </c>
      <c r="I145" s="3">
        <f>+IFERROR((H144*H145+'Monthly Reserve Generation'!I144*'Monthly Reserve Generation'!I145-'Stoping Schedule'!I144*'Stoping Schedule'!I145)/I144,0)</f>
        <v>0</v>
      </c>
      <c r="J145" s="3">
        <f>+IFERROR((I144*I145+'Monthly Reserve Generation'!J144*'Monthly Reserve Generation'!J145-'Stoping Schedule'!J144*'Stoping Schedule'!J145)/J144,0)</f>
        <v>0</v>
      </c>
      <c r="K145" s="3">
        <f>+IFERROR((J144*J145+'Monthly Reserve Generation'!K144*'Monthly Reserve Generation'!K145-'Stoping Schedule'!K144*'Stoping Schedule'!K145)/K144,0)</f>
        <v>0</v>
      </c>
      <c r="L145" s="3">
        <f>+IFERROR((K144*K145+'Monthly Reserve Generation'!L144*'Monthly Reserve Generation'!L145-'Stoping Schedule'!L144*'Stoping Schedule'!L145)/L144,0)</f>
        <v>0</v>
      </c>
      <c r="M145" s="3">
        <f>+IFERROR((L144*L145+'Monthly Reserve Generation'!M144*'Monthly Reserve Generation'!M145-'Stoping Schedule'!M144*'Stoping Schedule'!M145)/M144,0)</f>
        <v>0</v>
      </c>
      <c r="N145" s="3">
        <f>+IFERROR((M144*M145+'Monthly Reserve Generation'!N144*'Monthly Reserve Generation'!N145-'Stoping Schedule'!N144*'Stoping Schedule'!N145)/N144,0)</f>
        <v>0</v>
      </c>
      <c r="O145" s="3">
        <f>+IFERROR((N144*N145+'Monthly Reserve Generation'!O144*'Monthly Reserve Generation'!O145-'Stoping Schedule'!O144*'Stoping Schedule'!O145)/O144,0)</f>
        <v>1.03</v>
      </c>
      <c r="P145" s="3">
        <f>+IFERROR((O144*O145+'Monthly Reserve Generation'!P144*'Monthly Reserve Generation'!P145-'Stoping Schedule'!P144*'Stoping Schedule'!P145)/P144,0)</f>
        <v>1.03</v>
      </c>
      <c r="Q145" s="3">
        <f>+IFERROR((P144*P145+'Monthly Reserve Generation'!Q144*'Monthly Reserve Generation'!Q145-'Stoping Schedule'!Q144*'Stoping Schedule'!Q145)/Q144,0)</f>
        <v>1.03</v>
      </c>
      <c r="R145" s="3">
        <f>+IFERROR((Q144*Q145+'Monthly Reserve Generation'!R144*'Monthly Reserve Generation'!R145-'Stoping Schedule'!R144*'Stoping Schedule'!R145)/R144,0)</f>
        <v>1.03</v>
      </c>
      <c r="S145" s="3">
        <f>+IFERROR((R144*R145+'Monthly Reserve Generation'!S144*'Monthly Reserve Generation'!S145-'Stoping Schedule'!S144*'Stoping Schedule'!S145)/S144,0)</f>
        <v>0</v>
      </c>
      <c r="T145" s="3">
        <f>+IFERROR((S144*S145+'Monthly Reserve Generation'!T144*'Monthly Reserve Generation'!T145-'Stoping Schedule'!T144*'Stoping Schedule'!T145)/T144,0)</f>
        <v>0</v>
      </c>
      <c r="U145" s="3">
        <f>+IFERROR((T144*T145+'Monthly Reserve Generation'!U144*'Monthly Reserve Generation'!U145-'Stoping Schedule'!U144*'Stoping Schedule'!U145)/U144,0)</f>
        <v>0</v>
      </c>
      <c r="V145" s="3">
        <f>+IFERROR((U144*U145+'Monthly Reserve Generation'!V144*'Monthly Reserve Generation'!V145-'Stoping Schedule'!V144*'Stoping Schedule'!V145)/V144,0)</f>
        <v>0</v>
      </c>
      <c r="W145" s="3">
        <f>+IFERROR((V144*V145+'Monthly Reserve Generation'!W144*'Monthly Reserve Generation'!W145-'Stoping Schedule'!W144*'Stoping Schedule'!W145)/W144,0)</f>
        <v>0</v>
      </c>
      <c r="X145" s="3">
        <f>+IFERROR((W144*W145+'Monthly Reserve Generation'!X144*'Monthly Reserve Generation'!X145-'Stoping Schedule'!X144*'Stoping Schedule'!X145)/X144,0)</f>
        <v>0</v>
      </c>
      <c r="Y145" s="3">
        <f>+IFERROR((X144*X145+'Monthly Reserve Generation'!Y144*'Monthly Reserve Generation'!Y145-'Stoping Schedule'!Y144*'Stoping Schedule'!Y145)/Y144,0)</f>
        <v>0</v>
      </c>
      <c r="Z145" s="3">
        <f>+IFERROR((Y144*Y145+'Monthly Reserve Generation'!Z144*'Monthly Reserve Generation'!Z145-'Stoping Schedule'!Z144*'Stoping Schedule'!Z145)/Z144,0)</f>
        <v>0</v>
      </c>
      <c r="AA145" s="3">
        <f>+IFERROR((Z144*Z145+'Monthly Reserve Generation'!AA144*'Monthly Reserve Generation'!AA145-'Stoping Schedule'!AA144*'Stoping Schedule'!AA145)/AA144,0)</f>
        <v>0</v>
      </c>
      <c r="AB145" s="3">
        <f>+IFERROR((AA144*AA145+'Monthly Reserve Generation'!AB144*'Monthly Reserve Generation'!AB145-'Stoping Schedule'!AB144*'Stoping Schedule'!AB145)/AB144,0)</f>
        <v>0</v>
      </c>
      <c r="AC145" s="3">
        <f>+IFERROR((AB144*AB145+'Monthly Reserve Generation'!AC144*'Monthly Reserve Generation'!AC145-'Stoping Schedule'!AC144*'Stoping Schedule'!AC145)/AC144,0)</f>
        <v>0</v>
      </c>
      <c r="AD145" s="3">
        <f>+IFERROR((AC144*AC145+'Monthly Reserve Generation'!AD144*'Monthly Reserve Generation'!AD145-'Stoping Schedule'!AD144*'Stoping Schedule'!AD145)/AD144,0)</f>
        <v>0</v>
      </c>
      <c r="AE145" s="3">
        <f>+IFERROR((AD144*AD145+'Monthly Reserve Generation'!AE144*'Monthly Reserve Generation'!AE145-'Stoping Schedule'!AE144*'Stoping Schedule'!AE145)/AE144,0)</f>
        <v>0</v>
      </c>
      <c r="AF145" s="3">
        <f>+IFERROR((AE144*AE145+'Monthly Reserve Generation'!AF144*'Monthly Reserve Generation'!AF145-'Stoping Schedule'!AF144*'Stoping Schedule'!AF145)/AF144,0)</f>
        <v>0</v>
      </c>
      <c r="AG145" s="3">
        <f>+IFERROR((AF144*AF145+'Monthly Reserve Generation'!AG144*'Monthly Reserve Generation'!AG145-'Stoping Schedule'!AG144*'Stoping Schedule'!AG145)/AG144,0)</f>
        <v>0</v>
      </c>
      <c r="AH145" s="3">
        <f>+IFERROR((AG144*AG145+'Monthly Reserve Generation'!AH144*'Monthly Reserve Generation'!AH145-'Stoping Schedule'!AH144*'Stoping Schedule'!AH145)/AH144,0)</f>
        <v>0</v>
      </c>
      <c r="AI145" s="3">
        <f>+IFERROR((AH144*AH145+'Monthly Reserve Generation'!AI144*'Monthly Reserve Generation'!AI145-'Stoping Schedule'!AI144*'Stoping Schedule'!AI145)/AI144,0)</f>
        <v>0</v>
      </c>
      <c r="AJ145" s="3">
        <f>+IFERROR((AI144*AI145+'Monthly Reserve Generation'!AJ144*'Monthly Reserve Generation'!AJ145-'Stoping Schedule'!AJ144*'Stoping Schedule'!AJ145)/AJ144,0)</f>
        <v>0</v>
      </c>
      <c r="AK145" s="3">
        <f>+IFERROR((AJ144*AJ145+'Monthly Reserve Generation'!AK144*'Monthly Reserve Generation'!AK145-'Stoping Schedule'!AK144*'Stoping Schedule'!AK145)/AK144,0)</f>
        <v>0</v>
      </c>
      <c r="AL145" s="3">
        <f>+IFERROR((AK144*AK145+'Monthly Reserve Generation'!AL144*'Monthly Reserve Generation'!AL145-'Stoping Schedule'!AL144*'Stoping Schedule'!AL145)/AL144,0)</f>
        <v>0</v>
      </c>
      <c r="AM145" s="3">
        <f>+IFERROR((AL144*AL145+'Monthly Reserve Generation'!AM144*'Monthly Reserve Generation'!AM145-'Stoping Schedule'!AM144*'Stoping Schedule'!AM145)/AM144,0)</f>
        <v>0</v>
      </c>
      <c r="AN145" s="3">
        <f>+IFERROR((AM144*AM145+'Monthly Reserve Generation'!AN144*'Monthly Reserve Generation'!AN145-'Stoping Schedule'!AN144*'Stoping Schedule'!AN145)/AN144,0)</f>
        <v>0</v>
      </c>
      <c r="AO145" s="3">
        <f>+IFERROR((AN144*AN145+'Monthly Reserve Generation'!AO144*'Monthly Reserve Generation'!AO145-'Stoping Schedule'!AO144*'Stoping Schedule'!AO145)/AO144,0)</f>
        <v>0</v>
      </c>
      <c r="AP145" s="3">
        <f>+IFERROR((AO144*AO145+'Monthly Reserve Generation'!AP144*'Monthly Reserve Generation'!AP145-'Stoping Schedule'!AP144*'Stoping Schedule'!AP145)/AP144,0)</f>
        <v>0</v>
      </c>
      <c r="AQ145" s="3">
        <f>+IFERROR((AP144*AP145+'Monthly Reserve Generation'!AQ144*'Monthly Reserve Generation'!AQ145-'Stoping Schedule'!AQ144*'Stoping Schedule'!AQ145)/AQ144,0)</f>
        <v>0</v>
      </c>
      <c r="AR145" s="3">
        <f>+IFERROR((AQ144*AQ145+'Monthly Reserve Generation'!AR144*'Monthly Reserve Generation'!AR145-'Stoping Schedule'!AR144*'Stoping Schedule'!AR145)/AR144,0)</f>
        <v>0</v>
      </c>
      <c r="AS145" s="3">
        <f>+IFERROR((AR144*AR145+'Monthly Reserve Generation'!AS144*'Monthly Reserve Generation'!AS145-'Stoping Schedule'!AS144*'Stoping Schedule'!AS145)/AS144,0)</f>
        <v>0</v>
      </c>
      <c r="AT145" s="3">
        <f>+IFERROR((AS144*AS145+'Monthly Reserve Generation'!AT144*'Monthly Reserve Generation'!AT145-'Stoping Schedule'!AT144*'Stoping Schedule'!AT145)/AT144,0)</f>
        <v>0</v>
      </c>
      <c r="AU145" s="3">
        <f>+IFERROR((AT144*AT145+'Monthly Reserve Generation'!AU144*'Monthly Reserve Generation'!AU145-'Stoping Schedule'!AU144*'Stoping Schedule'!AU145)/AU144,0)</f>
        <v>0</v>
      </c>
      <c r="AV145" s="3">
        <f>+IFERROR((AU144*AU145+'Monthly Reserve Generation'!AV144*'Monthly Reserve Generation'!AV145-'Stoping Schedule'!AV144*'Stoping Schedule'!AV145)/AV144,0)</f>
        <v>0</v>
      </c>
      <c r="AW145" s="3">
        <f>+IFERROR((AV144*AV145+'Monthly Reserve Generation'!AW144*'Monthly Reserve Generation'!AW145-'Stoping Schedule'!AW144*'Stoping Schedule'!AW145)/AW144,0)</f>
        <v>0</v>
      </c>
      <c r="AX145" s="3">
        <f>+IFERROR((AW144*AW145+'Monthly Reserve Generation'!AX144*'Monthly Reserve Generation'!AX145-'Stoping Schedule'!AX144*'Stoping Schedule'!AX145)/AX144,0)</f>
        <v>0</v>
      </c>
      <c r="AY145" s="3">
        <f>+IFERROR((AX144*AX145+'Monthly Reserve Generation'!AY144*'Monthly Reserve Generation'!AY145-'Stoping Schedule'!AY144*'Stoping Schedule'!AY145)/AY144,0)</f>
        <v>0</v>
      </c>
      <c r="AZ145" s="3">
        <f>+IFERROR((AY144*AY145+'Monthly Reserve Generation'!AZ144*'Monthly Reserve Generation'!AZ145-'Stoping Schedule'!AZ144*'Stoping Schedule'!AZ145)/AZ144,0)</f>
        <v>0</v>
      </c>
      <c r="BA145" s="3">
        <f>+IFERROR((AZ144*AZ145+'Monthly Reserve Generation'!BA144*'Monthly Reserve Generation'!BA145-'Stoping Schedule'!BA144*'Stoping Schedule'!BA145)/BA144,0)</f>
        <v>0</v>
      </c>
      <c r="BB145" s="3">
        <f>+IFERROR((BA144*BA145+'Monthly Reserve Generation'!BB144*'Monthly Reserve Generation'!BB145-'Stoping Schedule'!BB144*'Stoping Schedule'!BB145)/BB144,0)</f>
        <v>0</v>
      </c>
      <c r="BC145" s="3">
        <f>+IFERROR((BB144*BB145+'Monthly Reserve Generation'!BC144*'Monthly Reserve Generation'!BC145-'Stoping Schedule'!BC144*'Stoping Schedule'!BC145)/BC144,0)</f>
        <v>0</v>
      </c>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row>
    <row r="146" spans="1:123" hidden="1" outlineLevel="1" x14ac:dyDescent="0.3">
      <c r="A146" t="s">
        <v>213</v>
      </c>
      <c r="B146" t="s">
        <v>217</v>
      </c>
      <c r="C146" t="s">
        <v>3</v>
      </c>
      <c r="D146" s="3">
        <f>+'Monthly Reserve Generation'!D146-'Stoping Schedule'!D146</f>
        <v>0</v>
      </c>
      <c r="E146" s="3">
        <f>IF((D146+'Monthly Reserve Generation'!E146-'Stoping Schedule'!E146)&gt;1,(D146+'Monthly Reserve Generation'!E146-'Stoping Schedule'!E146),0)</f>
        <v>0</v>
      </c>
      <c r="F146" s="3">
        <f>IF((E146+'Monthly Reserve Generation'!F146-'Stoping Schedule'!F146)&gt;1,(E146+'Monthly Reserve Generation'!F146-'Stoping Schedule'!F146),0)</f>
        <v>0</v>
      </c>
      <c r="G146" s="3">
        <f>IF((F146+'Monthly Reserve Generation'!G146-'Stoping Schedule'!G146)&gt;1,(F146+'Monthly Reserve Generation'!G146-'Stoping Schedule'!G146),0)</f>
        <v>0</v>
      </c>
      <c r="H146" s="3">
        <f>IF((G146+'Monthly Reserve Generation'!H146-'Stoping Schedule'!H146)&gt;1,(G146+'Monthly Reserve Generation'!H146-'Stoping Schedule'!H146),0)</f>
        <v>0</v>
      </c>
      <c r="I146" s="3">
        <f>IF((H146+'Monthly Reserve Generation'!I146-'Stoping Schedule'!I146)&gt;1,(H146+'Monthly Reserve Generation'!I146-'Stoping Schedule'!I146),0)</f>
        <v>0</v>
      </c>
      <c r="J146" s="3">
        <f>IF((I146+'Monthly Reserve Generation'!J146-'Stoping Schedule'!J146)&gt;1,(I146+'Monthly Reserve Generation'!J146-'Stoping Schedule'!J146),0)</f>
        <v>0</v>
      </c>
      <c r="K146" s="3">
        <f>IF((J146+'Monthly Reserve Generation'!K146-'Stoping Schedule'!K146)&gt;1,(J146+'Monthly Reserve Generation'!K146-'Stoping Schedule'!K146),0)</f>
        <v>0</v>
      </c>
      <c r="L146" s="3">
        <f>IF((K146+'Monthly Reserve Generation'!L146-'Stoping Schedule'!L146)&gt;1,(K146+'Monthly Reserve Generation'!L146-'Stoping Schedule'!L146),0)</f>
        <v>0</v>
      </c>
      <c r="M146" s="3">
        <f>IF((L146+'Monthly Reserve Generation'!M146-'Stoping Schedule'!M146)&gt;1,(L146+'Monthly Reserve Generation'!M146-'Stoping Schedule'!M146),0)</f>
        <v>0</v>
      </c>
      <c r="N146" s="3">
        <f>IF((M146+'Monthly Reserve Generation'!N146-'Stoping Schedule'!N146)&gt;1,(M146+'Monthly Reserve Generation'!N146-'Stoping Schedule'!N146),0)</f>
        <v>0</v>
      </c>
      <c r="O146" s="3">
        <f>IF((N146+'Monthly Reserve Generation'!O146-'Stoping Schedule'!O146)&gt;1,(N146+'Monthly Reserve Generation'!O146-'Stoping Schedule'!O146),0)</f>
        <v>0</v>
      </c>
      <c r="P146" s="3">
        <f>IF((O146+'Monthly Reserve Generation'!P146-'Stoping Schedule'!P146)&gt;1,(O146+'Monthly Reserve Generation'!P146-'Stoping Schedule'!P146),0)</f>
        <v>0</v>
      </c>
      <c r="Q146" s="3">
        <f>IF((P146+'Monthly Reserve Generation'!Q146-'Stoping Schedule'!Q146)&gt;1,(P146+'Monthly Reserve Generation'!Q146-'Stoping Schedule'!Q146),0)</f>
        <v>10047</v>
      </c>
      <c r="R146" s="3">
        <f>IF((Q146+'Monthly Reserve Generation'!R146-'Stoping Schedule'!R146)&gt;1,(Q146+'Monthly Reserve Generation'!R146-'Stoping Schedule'!R146),0)</f>
        <v>8426</v>
      </c>
      <c r="S146" s="3">
        <f>IF((R146+'Monthly Reserve Generation'!S146-'Stoping Schedule'!S146)&gt;1,(R146+'Monthly Reserve Generation'!S146-'Stoping Schedule'!S146),0)</f>
        <v>6479</v>
      </c>
      <c r="T146" s="3">
        <f>IF((S146+'Monthly Reserve Generation'!T146-'Stoping Schedule'!T146)&gt;1,(S146+'Monthly Reserve Generation'!T146-'Stoping Schedule'!T146),0)</f>
        <v>4457</v>
      </c>
      <c r="U146" s="3">
        <f>IF((T146+'Monthly Reserve Generation'!U146-'Stoping Schedule'!U146)&gt;1,(T146+'Monthly Reserve Generation'!U146-'Stoping Schedule'!U146),0)</f>
        <v>2585</v>
      </c>
      <c r="V146" s="3">
        <f>IF((U146+'Monthly Reserve Generation'!V146-'Stoping Schedule'!V146)&gt;1,(U146+'Monthly Reserve Generation'!V146-'Stoping Schedule'!V146),0)</f>
        <v>787</v>
      </c>
      <c r="W146" s="3">
        <f>IF((V146+'Monthly Reserve Generation'!W146-'Stoping Schedule'!W146)&gt;1,(V146+'Monthly Reserve Generation'!W146-'Stoping Schedule'!W146),0)</f>
        <v>0</v>
      </c>
      <c r="X146" s="3">
        <f>IF((W146+'Monthly Reserve Generation'!X146-'Stoping Schedule'!X146)&gt;1,(W146+'Monthly Reserve Generation'!X146-'Stoping Schedule'!X146),0)</f>
        <v>0</v>
      </c>
      <c r="Y146" s="3">
        <f>IF((X146+'Monthly Reserve Generation'!Y146-'Stoping Schedule'!Y146)&gt;1,(X146+'Monthly Reserve Generation'!Y146-'Stoping Schedule'!Y146),0)</f>
        <v>0</v>
      </c>
      <c r="Z146" s="3">
        <f>IF((Y146+'Monthly Reserve Generation'!Z146-'Stoping Schedule'!Z146)&gt;1,(Y146+'Monthly Reserve Generation'!Z146-'Stoping Schedule'!Z146),0)</f>
        <v>0</v>
      </c>
      <c r="AA146" s="3">
        <f>IF((Z146+'Monthly Reserve Generation'!AA146-'Stoping Schedule'!AA146)&gt;1,(Z146+'Monthly Reserve Generation'!AA146-'Stoping Schedule'!AA146),0)</f>
        <v>0</v>
      </c>
      <c r="AB146" s="3">
        <f>IF((AA146+'Monthly Reserve Generation'!AB146-'Stoping Schedule'!AB146)&gt;1,(AA146+'Monthly Reserve Generation'!AB146-'Stoping Schedule'!AB146),0)</f>
        <v>0</v>
      </c>
      <c r="AC146" s="3">
        <f>IF((AB146+'Monthly Reserve Generation'!AC146-'Stoping Schedule'!AC146)&gt;1,(AB146+'Monthly Reserve Generation'!AC146-'Stoping Schedule'!AC146),0)</f>
        <v>0</v>
      </c>
      <c r="AD146" s="3">
        <f>IF((AC146+'Monthly Reserve Generation'!AD146-'Stoping Schedule'!AD146)&gt;1,(AC146+'Monthly Reserve Generation'!AD146-'Stoping Schedule'!AD146),0)</f>
        <v>0</v>
      </c>
      <c r="AE146" s="3">
        <f>IF((AD146+'Monthly Reserve Generation'!AE146-'Stoping Schedule'!AE146)&gt;1,(AD146+'Monthly Reserve Generation'!AE146-'Stoping Schedule'!AE146),0)</f>
        <v>0</v>
      </c>
      <c r="AF146" s="3">
        <f>IF((AE146+'Monthly Reserve Generation'!AF146-'Stoping Schedule'!AF146)&gt;1,(AE146+'Monthly Reserve Generation'!AF146-'Stoping Schedule'!AF146),0)</f>
        <v>0</v>
      </c>
      <c r="AG146" s="3">
        <f>IF((AF146+'Monthly Reserve Generation'!AG146-'Stoping Schedule'!AG146)&gt;1,(AF146+'Monthly Reserve Generation'!AG146-'Stoping Schedule'!AG146),0)</f>
        <v>0</v>
      </c>
      <c r="AH146" s="3">
        <f>IF((AG146+'Monthly Reserve Generation'!AH146-'Stoping Schedule'!AH146)&gt;1,(AG146+'Monthly Reserve Generation'!AH146-'Stoping Schedule'!AH146),0)</f>
        <v>0</v>
      </c>
      <c r="AI146" s="3">
        <f>IF((AH146+'Monthly Reserve Generation'!AI146-'Stoping Schedule'!AI146)&gt;1,(AH146+'Monthly Reserve Generation'!AI146-'Stoping Schedule'!AI146),0)</f>
        <v>0</v>
      </c>
      <c r="AJ146" s="3">
        <f>IF((AI146+'Monthly Reserve Generation'!AJ146-'Stoping Schedule'!AJ146)&gt;1,(AI146+'Monthly Reserve Generation'!AJ146-'Stoping Schedule'!AJ146),0)</f>
        <v>0</v>
      </c>
      <c r="AK146" s="3">
        <f>IF((AJ146+'Monthly Reserve Generation'!AK146-'Stoping Schedule'!AK146)&gt;1,(AJ146+'Monthly Reserve Generation'!AK146-'Stoping Schedule'!AK146),0)</f>
        <v>0</v>
      </c>
      <c r="AL146" s="3">
        <f>IF((AK146+'Monthly Reserve Generation'!AL146-'Stoping Schedule'!AL146)&gt;1,(AK146+'Monthly Reserve Generation'!AL146-'Stoping Schedule'!AL146),0)</f>
        <v>0</v>
      </c>
      <c r="AM146" s="3">
        <f>IF((AL146+'Monthly Reserve Generation'!AM146-'Stoping Schedule'!AM146)&gt;1,(AL146+'Monthly Reserve Generation'!AM146-'Stoping Schedule'!AM146),0)</f>
        <v>0</v>
      </c>
      <c r="AN146" s="3">
        <f>IF((AM146+'Monthly Reserve Generation'!AN146-'Stoping Schedule'!AN146)&gt;1,(AM146+'Monthly Reserve Generation'!AN146-'Stoping Schedule'!AN146),0)</f>
        <v>0</v>
      </c>
      <c r="AO146" s="3">
        <f>IF((AN146+'Monthly Reserve Generation'!AO146-'Stoping Schedule'!AO146)&gt;1,(AN146+'Monthly Reserve Generation'!AO146-'Stoping Schedule'!AO146),0)</f>
        <v>0</v>
      </c>
      <c r="AP146" s="3">
        <f>IF((AO146+'Monthly Reserve Generation'!AP146-'Stoping Schedule'!AP146)&gt;1,(AO146+'Monthly Reserve Generation'!AP146-'Stoping Schedule'!AP146),0)</f>
        <v>0</v>
      </c>
      <c r="AQ146" s="3">
        <f>IF((AP146+'Monthly Reserve Generation'!AQ146-'Stoping Schedule'!AQ146)&gt;1,(AP146+'Monthly Reserve Generation'!AQ146-'Stoping Schedule'!AQ146),0)</f>
        <v>0</v>
      </c>
      <c r="AR146" s="3">
        <f>IF((AQ146+'Monthly Reserve Generation'!AR146-'Stoping Schedule'!AR146)&gt;1,(AQ146+'Monthly Reserve Generation'!AR146-'Stoping Schedule'!AR146),0)</f>
        <v>0</v>
      </c>
      <c r="AS146" s="3">
        <f>IF((AR146+'Monthly Reserve Generation'!AS146-'Stoping Schedule'!AS146)&gt;1,(AR146+'Monthly Reserve Generation'!AS146-'Stoping Schedule'!AS146),0)</f>
        <v>0</v>
      </c>
      <c r="AT146" s="3">
        <f>IF((AS146+'Monthly Reserve Generation'!AT146-'Stoping Schedule'!AT146)&gt;1,(AS146+'Monthly Reserve Generation'!AT146-'Stoping Schedule'!AT146),0)</f>
        <v>0</v>
      </c>
      <c r="AU146" s="3">
        <f>IF((AT146+'Monthly Reserve Generation'!AU146-'Stoping Schedule'!AU146)&gt;1,(AT146+'Monthly Reserve Generation'!AU146-'Stoping Schedule'!AU146),0)</f>
        <v>0</v>
      </c>
      <c r="AV146" s="3">
        <f>IF((AU146+'Monthly Reserve Generation'!AV146-'Stoping Schedule'!AV146)&gt;1,(AU146+'Monthly Reserve Generation'!AV146-'Stoping Schedule'!AV146),0)</f>
        <v>0</v>
      </c>
      <c r="AW146" s="3">
        <f>IF((AV146+'Monthly Reserve Generation'!AW146-'Stoping Schedule'!AW146)&gt;1,(AV146+'Monthly Reserve Generation'!AW146-'Stoping Schedule'!AW146),0)</f>
        <v>0</v>
      </c>
      <c r="AX146" s="3">
        <f>IF((AW146+'Monthly Reserve Generation'!AX146-'Stoping Schedule'!AX146)&gt;1,(AW146+'Monthly Reserve Generation'!AX146-'Stoping Schedule'!AX146),0)</f>
        <v>0</v>
      </c>
      <c r="AY146" s="3">
        <f>IF((AX146+'Monthly Reserve Generation'!AY146-'Stoping Schedule'!AY146)&gt;1,(AX146+'Monthly Reserve Generation'!AY146-'Stoping Schedule'!AY146),0)</f>
        <v>0</v>
      </c>
      <c r="AZ146" s="3">
        <f>IF((AY146+'Monthly Reserve Generation'!AZ146-'Stoping Schedule'!AZ146)&gt;1,(AY146+'Monthly Reserve Generation'!AZ146-'Stoping Schedule'!AZ146),0)</f>
        <v>0</v>
      </c>
      <c r="BA146" s="3">
        <f>IF((AZ146+'Monthly Reserve Generation'!BA146-'Stoping Schedule'!BA146)&gt;1,(AZ146+'Monthly Reserve Generation'!BA146-'Stoping Schedule'!BA146),0)</f>
        <v>0</v>
      </c>
      <c r="BB146" s="3">
        <f>IF((BA146+'Monthly Reserve Generation'!BB146-'Stoping Schedule'!BB146)&gt;1,(BA146+'Monthly Reserve Generation'!BB146-'Stoping Schedule'!BB146),0)</f>
        <v>0</v>
      </c>
      <c r="BC146" s="3">
        <f>IF((BB146+'Monthly Reserve Generation'!BC146-'Stoping Schedule'!BC146)&gt;1,(BB146+'Monthly Reserve Generation'!BC146-'Stoping Schedule'!BC146),0)</f>
        <v>0</v>
      </c>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row>
    <row r="147" spans="1:123" hidden="1" outlineLevel="1" x14ac:dyDescent="0.3">
      <c r="A147" t="s">
        <v>213</v>
      </c>
      <c r="B147" t="s">
        <v>217</v>
      </c>
      <c r="C147" t="s">
        <v>4</v>
      </c>
      <c r="D147" s="3">
        <f>+IFERROR(('Monthly Reserve Generation'!D146*'Monthly Reserve Generation'!D147-'Stoping Schedule'!D146*'Stoping Schedule'!D147)/D146,0)</f>
        <v>0</v>
      </c>
      <c r="E147" s="3">
        <f>+IFERROR((D146*D147+'Monthly Reserve Generation'!E146*'Monthly Reserve Generation'!E147-'Stoping Schedule'!E146*'Stoping Schedule'!E147)/E146,0)</f>
        <v>0</v>
      </c>
      <c r="F147" s="3">
        <f>+IFERROR((E146*E147+'Monthly Reserve Generation'!F146*'Monthly Reserve Generation'!F147-'Stoping Schedule'!F146*'Stoping Schedule'!F147)/F146,0)</f>
        <v>0</v>
      </c>
      <c r="G147" s="3">
        <f>+IFERROR((F146*F147+'Monthly Reserve Generation'!G146*'Monthly Reserve Generation'!G147-'Stoping Schedule'!G146*'Stoping Schedule'!G147)/G146,0)</f>
        <v>0</v>
      </c>
      <c r="H147" s="3">
        <f>+IFERROR((G146*G147+'Monthly Reserve Generation'!H146*'Monthly Reserve Generation'!H147-'Stoping Schedule'!H146*'Stoping Schedule'!H147)/H146,0)</f>
        <v>0</v>
      </c>
      <c r="I147" s="3">
        <f>+IFERROR((H146*H147+'Monthly Reserve Generation'!I146*'Monthly Reserve Generation'!I147-'Stoping Schedule'!I146*'Stoping Schedule'!I147)/I146,0)</f>
        <v>0</v>
      </c>
      <c r="J147" s="3">
        <f>+IFERROR((I146*I147+'Monthly Reserve Generation'!J146*'Monthly Reserve Generation'!J147-'Stoping Schedule'!J146*'Stoping Schedule'!J147)/J146,0)</f>
        <v>0</v>
      </c>
      <c r="K147" s="3">
        <f>+IFERROR((J146*J147+'Monthly Reserve Generation'!K146*'Monthly Reserve Generation'!K147-'Stoping Schedule'!K146*'Stoping Schedule'!K147)/K146,0)</f>
        <v>0</v>
      </c>
      <c r="L147" s="3">
        <f>+IFERROR((K146*K147+'Monthly Reserve Generation'!L146*'Monthly Reserve Generation'!L147-'Stoping Schedule'!L146*'Stoping Schedule'!L147)/L146,0)</f>
        <v>0</v>
      </c>
      <c r="M147" s="3">
        <f>+IFERROR((L146*L147+'Monthly Reserve Generation'!M146*'Monthly Reserve Generation'!M147-'Stoping Schedule'!M146*'Stoping Schedule'!M147)/M146,0)</f>
        <v>0</v>
      </c>
      <c r="N147" s="3">
        <f>+IFERROR((M146*M147+'Monthly Reserve Generation'!N146*'Monthly Reserve Generation'!N147-'Stoping Schedule'!N146*'Stoping Schedule'!N147)/N146,0)</f>
        <v>0</v>
      </c>
      <c r="O147" s="3">
        <f>+IFERROR((N146*N147+'Monthly Reserve Generation'!O146*'Monthly Reserve Generation'!O147-'Stoping Schedule'!O146*'Stoping Schedule'!O147)/O146,0)</f>
        <v>0</v>
      </c>
      <c r="P147" s="3">
        <f>+IFERROR((O146*O147+'Monthly Reserve Generation'!P146*'Monthly Reserve Generation'!P147-'Stoping Schedule'!P146*'Stoping Schedule'!P147)/P146,0)</f>
        <v>0</v>
      </c>
      <c r="Q147" s="3">
        <f>+IFERROR((P146*P147+'Monthly Reserve Generation'!Q146*'Monthly Reserve Generation'!Q147-'Stoping Schedule'!Q146*'Stoping Schedule'!Q147)/Q146,0)</f>
        <v>2.4500000000000002</v>
      </c>
      <c r="R147" s="3">
        <f>+IFERROR((Q146*Q147+'Monthly Reserve Generation'!R146*'Monthly Reserve Generation'!R147-'Stoping Schedule'!R146*'Stoping Schedule'!R147)/R146,0)</f>
        <v>2.4500000000000002</v>
      </c>
      <c r="S147" s="3">
        <f>+IFERROR((R146*R147+'Monthly Reserve Generation'!S146*'Monthly Reserve Generation'!S147-'Stoping Schedule'!S146*'Stoping Schedule'!S147)/S146,0)</f>
        <v>2.4499999999999997</v>
      </c>
      <c r="T147" s="3">
        <f>+IFERROR((S146*S147+'Monthly Reserve Generation'!T146*'Monthly Reserve Generation'!T147-'Stoping Schedule'!T146*'Stoping Schedule'!T147)/T146,0)</f>
        <v>2.4499999999999993</v>
      </c>
      <c r="U147" s="3">
        <f>+IFERROR((T146*T147+'Monthly Reserve Generation'!U146*'Monthly Reserve Generation'!U147-'Stoping Schedule'!U146*'Stoping Schedule'!U147)/U146,0)</f>
        <v>2.4499999999999984</v>
      </c>
      <c r="V147" s="3">
        <f>+IFERROR((U146*U147+'Monthly Reserve Generation'!V146*'Monthly Reserve Generation'!V147-'Stoping Schedule'!V146*'Stoping Schedule'!V147)/V146,0)</f>
        <v>2.449999999999994</v>
      </c>
      <c r="W147" s="3">
        <f>+IFERROR((V146*V147+'Monthly Reserve Generation'!W146*'Monthly Reserve Generation'!W147-'Stoping Schedule'!W146*'Stoping Schedule'!W147)/W146,0)</f>
        <v>0</v>
      </c>
      <c r="X147" s="3">
        <f>+IFERROR((W146*W147+'Monthly Reserve Generation'!X146*'Monthly Reserve Generation'!X147-'Stoping Schedule'!X146*'Stoping Schedule'!X147)/X146,0)</f>
        <v>0</v>
      </c>
      <c r="Y147" s="3">
        <f>+IFERROR((X146*X147+'Monthly Reserve Generation'!Y146*'Monthly Reserve Generation'!Y147-'Stoping Schedule'!Y146*'Stoping Schedule'!Y147)/Y146,0)</f>
        <v>0</v>
      </c>
      <c r="Z147" s="3">
        <f>+IFERROR((Y146*Y147+'Monthly Reserve Generation'!Z146*'Monthly Reserve Generation'!Z147-'Stoping Schedule'!Z146*'Stoping Schedule'!Z147)/Z146,0)</f>
        <v>0</v>
      </c>
      <c r="AA147" s="3">
        <f>+IFERROR((Z146*Z147+'Monthly Reserve Generation'!AA146*'Monthly Reserve Generation'!AA147-'Stoping Schedule'!AA146*'Stoping Schedule'!AA147)/AA146,0)</f>
        <v>0</v>
      </c>
      <c r="AB147" s="3">
        <f>+IFERROR((AA146*AA147+'Monthly Reserve Generation'!AB146*'Monthly Reserve Generation'!AB147-'Stoping Schedule'!AB146*'Stoping Schedule'!AB147)/AB146,0)</f>
        <v>0</v>
      </c>
      <c r="AC147" s="3">
        <f>+IFERROR((AB146*AB147+'Monthly Reserve Generation'!AC146*'Monthly Reserve Generation'!AC147-'Stoping Schedule'!AC146*'Stoping Schedule'!AC147)/AC146,0)</f>
        <v>0</v>
      </c>
      <c r="AD147" s="3">
        <f>+IFERROR((AC146*AC147+'Monthly Reserve Generation'!AD146*'Monthly Reserve Generation'!AD147-'Stoping Schedule'!AD146*'Stoping Schedule'!AD147)/AD146,0)</f>
        <v>0</v>
      </c>
      <c r="AE147" s="3">
        <f>+IFERROR((AD146*AD147+'Monthly Reserve Generation'!AE146*'Monthly Reserve Generation'!AE147-'Stoping Schedule'!AE146*'Stoping Schedule'!AE147)/AE146,0)</f>
        <v>0</v>
      </c>
      <c r="AF147" s="3">
        <f>+IFERROR((AE146*AE147+'Monthly Reserve Generation'!AF146*'Monthly Reserve Generation'!AF147-'Stoping Schedule'!AF146*'Stoping Schedule'!AF147)/AF146,0)</f>
        <v>0</v>
      </c>
      <c r="AG147" s="3">
        <f>+IFERROR((AF146*AF147+'Monthly Reserve Generation'!AG146*'Monthly Reserve Generation'!AG147-'Stoping Schedule'!AG146*'Stoping Schedule'!AG147)/AG146,0)</f>
        <v>0</v>
      </c>
      <c r="AH147" s="3">
        <f>+IFERROR((AG146*AG147+'Monthly Reserve Generation'!AH146*'Monthly Reserve Generation'!AH147-'Stoping Schedule'!AH146*'Stoping Schedule'!AH147)/AH146,0)</f>
        <v>0</v>
      </c>
      <c r="AI147" s="3">
        <f>+IFERROR((AH146*AH147+'Monthly Reserve Generation'!AI146*'Monthly Reserve Generation'!AI147-'Stoping Schedule'!AI146*'Stoping Schedule'!AI147)/AI146,0)</f>
        <v>0</v>
      </c>
      <c r="AJ147" s="3">
        <f>+IFERROR((AI146*AI147+'Monthly Reserve Generation'!AJ146*'Monthly Reserve Generation'!AJ147-'Stoping Schedule'!AJ146*'Stoping Schedule'!AJ147)/AJ146,0)</f>
        <v>0</v>
      </c>
      <c r="AK147" s="3">
        <f>+IFERROR((AJ146*AJ147+'Monthly Reserve Generation'!AK146*'Monthly Reserve Generation'!AK147-'Stoping Schedule'!AK146*'Stoping Schedule'!AK147)/AK146,0)</f>
        <v>0</v>
      </c>
      <c r="AL147" s="3">
        <f>+IFERROR((AK146*AK147+'Monthly Reserve Generation'!AL146*'Monthly Reserve Generation'!AL147-'Stoping Schedule'!AL146*'Stoping Schedule'!AL147)/AL146,0)</f>
        <v>0</v>
      </c>
      <c r="AM147" s="3">
        <f>+IFERROR((AL146*AL147+'Monthly Reserve Generation'!AM146*'Monthly Reserve Generation'!AM147-'Stoping Schedule'!AM146*'Stoping Schedule'!AM147)/AM146,0)</f>
        <v>0</v>
      </c>
      <c r="AN147" s="3">
        <f>+IFERROR((AM146*AM147+'Monthly Reserve Generation'!AN146*'Monthly Reserve Generation'!AN147-'Stoping Schedule'!AN146*'Stoping Schedule'!AN147)/AN146,0)</f>
        <v>0</v>
      </c>
      <c r="AO147" s="3">
        <f>+IFERROR((AN146*AN147+'Monthly Reserve Generation'!AO146*'Monthly Reserve Generation'!AO147-'Stoping Schedule'!AO146*'Stoping Schedule'!AO147)/AO146,0)</f>
        <v>0</v>
      </c>
      <c r="AP147" s="3">
        <f>+IFERROR((AO146*AO147+'Monthly Reserve Generation'!AP146*'Monthly Reserve Generation'!AP147-'Stoping Schedule'!AP146*'Stoping Schedule'!AP147)/AP146,0)</f>
        <v>0</v>
      </c>
      <c r="AQ147" s="3">
        <f>+IFERROR((AP146*AP147+'Monthly Reserve Generation'!AQ146*'Monthly Reserve Generation'!AQ147-'Stoping Schedule'!AQ146*'Stoping Schedule'!AQ147)/AQ146,0)</f>
        <v>0</v>
      </c>
      <c r="AR147" s="3">
        <f>+IFERROR((AQ146*AQ147+'Monthly Reserve Generation'!AR146*'Monthly Reserve Generation'!AR147-'Stoping Schedule'!AR146*'Stoping Schedule'!AR147)/AR146,0)</f>
        <v>0</v>
      </c>
      <c r="AS147" s="3">
        <f>+IFERROR((AR146*AR147+'Monthly Reserve Generation'!AS146*'Monthly Reserve Generation'!AS147-'Stoping Schedule'!AS146*'Stoping Schedule'!AS147)/AS146,0)</f>
        <v>0</v>
      </c>
      <c r="AT147" s="3">
        <f>+IFERROR((AS146*AS147+'Monthly Reserve Generation'!AT146*'Monthly Reserve Generation'!AT147-'Stoping Schedule'!AT146*'Stoping Schedule'!AT147)/AT146,0)</f>
        <v>0</v>
      </c>
      <c r="AU147" s="3">
        <f>+IFERROR((AT146*AT147+'Monthly Reserve Generation'!AU146*'Monthly Reserve Generation'!AU147-'Stoping Schedule'!AU146*'Stoping Schedule'!AU147)/AU146,0)</f>
        <v>0</v>
      </c>
      <c r="AV147" s="3">
        <f>+IFERROR((AU146*AU147+'Monthly Reserve Generation'!AV146*'Monthly Reserve Generation'!AV147-'Stoping Schedule'!AV146*'Stoping Schedule'!AV147)/AV146,0)</f>
        <v>0</v>
      </c>
      <c r="AW147" s="3">
        <f>+IFERROR((AV146*AV147+'Monthly Reserve Generation'!AW146*'Monthly Reserve Generation'!AW147-'Stoping Schedule'!AW146*'Stoping Schedule'!AW147)/AW146,0)</f>
        <v>0</v>
      </c>
      <c r="AX147" s="3">
        <f>+IFERROR((AW146*AW147+'Monthly Reserve Generation'!AX146*'Monthly Reserve Generation'!AX147-'Stoping Schedule'!AX146*'Stoping Schedule'!AX147)/AX146,0)</f>
        <v>0</v>
      </c>
      <c r="AY147" s="3">
        <f>+IFERROR((AX146*AX147+'Monthly Reserve Generation'!AY146*'Monthly Reserve Generation'!AY147-'Stoping Schedule'!AY146*'Stoping Schedule'!AY147)/AY146,0)</f>
        <v>0</v>
      </c>
      <c r="AZ147" s="3">
        <f>+IFERROR((AY146*AY147+'Monthly Reserve Generation'!AZ146*'Monthly Reserve Generation'!AZ147-'Stoping Schedule'!AZ146*'Stoping Schedule'!AZ147)/AZ146,0)</f>
        <v>0</v>
      </c>
      <c r="BA147" s="3">
        <f>+IFERROR((AZ146*AZ147+'Monthly Reserve Generation'!BA146*'Monthly Reserve Generation'!BA147-'Stoping Schedule'!BA146*'Stoping Schedule'!BA147)/BA146,0)</f>
        <v>0</v>
      </c>
      <c r="BB147" s="3">
        <f>+IFERROR((BA146*BA147+'Monthly Reserve Generation'!BB146*'Monthly Reserve Generation'!BB147-'Stoping Schedule'!BB146*'Stoping Schedule'!BB147)/BB146,0)</f>
        <v>0</v>
      </c>
      <c r="BC147" s="3">
        <f>+IFERROR((BB146*BB147+'Monthly Reserve Generation'!BC146*'Monthly Reserve Generation'!BC147-'Stoping Schedule'!BC146*'Stoping Schedule'!BC147)/BC146,0)</f>
        <v>0</v>
      </c>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row>
    <row r="148" spans="1:123" collapsed="1" x14ac:dyDescent="0.3">
      <c r="A148" t="s">
        <v>218</v>
      </c>
      <c r="B148" t="s">
        <v>218</v>
      </c>
      <c r="C148" t="s">
        <v>3</v>
      </c>
      <c r="D148" s="3">
        <f>SUMIF($C126:$C147,$C148,D126:D147)</f>
        <v>0</v>
      </c>
      <c r="E148" s="3">
        <f t="shared" ref="E148:BC148" si="10">SUMIF($C126:$C147,$C148,E126:E147)</f>
        <v>0</v>
      </c>
      <c r="F148" s="3">
        <f t="shared" si="10"/>
        <v>0</v>
      </c>
      <c r="G148" s="3">
        <f t="shared" si="10"/>
        <v>0</v>
      </c>
      <c r="H148" s="3">
        <f t="shared" si="10"/>
        <v>0</v>
      </c>
      <c r="I148" s="3">
        <f t="shared" si="10"/>
        <v>0</v>
      </c>
      <c r="J148" s="3">
        <f t="shared" si="10"/>
        <v>0</v>
      </c>
      <c r="K148" s="3">
        <f t="shared" si="10"/>
        <v>0</v>
      </c>
      <c r="L148" s="3">
        <f t="shared" si="10"/>
        <v>0</v>
      </c>
      <c r="M148" s="3">
        <f t="shared" si="10"/>
        <v>1007</v>
      </c>
      <c r="N148" s="3">
        <f t="shared" si="10"/>
        <v>0</v>
      </c>
      <c r="O148" s="3">
        <f t="shared" si="10"/>
        <v>6356</v>
      </c>
      <c r="P148" s="3">
        <f t="shared" si="10"/>
        <v>4752</v>
      </c>
      <c r="Q148" s="3">
        <f t="shared" si="10"/>
        <v>15886</v>
      </c>
      <c r="R148" s="3">
        <f t="shared" si="10"/>
        <v>11391</v>
      </c>
      <c r="S148" s="3">
        <f t="shared" si="10"/>
        <v>6987</v>
      </c>
      <c r="T148" s="3">
        <f t="shared" si="10"/>
        <v>17447</v>
      </c>
      <c r="U148" s="3">
        <f t="shared" si="10"/>
        <v>12766</v>
      </c>
      <c r="V148" s="3">
        <f t="shared" si="10"/>
        <v>11103</v>
      </c>
      <c r="W148" s="3">
        <f t="shared" si="10"/>
        <v>7381</v>
      </c>
      <c r="X148" s="3">
        <f t="shared" si="10"/>
        <v>4797</v>
      </c>
      <c r="Y148" s="3">
        <f t="shared" si="10"/>
        <v>4291</v>
      </c>
      <c r="Z148" s="3">
        <f t="shared" si="10"/>
        <v>1399</v>
      </c>
      <c r="AA148" s="3">
        <f t="shared" si="10"/>
        <v>0</v>
      </c>
      <c r="AB148" s="3">
        <f t="shared" si="10"/>
        <v>0</v>
      </c>
      <c r="AC148" s="3">
        <f t="shared" si="10"/>
        <v>0</v>
      </c>
      <c r="AD148" s="3">
        <f t="shared" si="10"/>
        <v>0</v>
      </c>
      <c r="AE148" s="3">
        <f t="shared" si="10"/>
        <v>0</v>
      </c>
      <c r="AF148" s="3">
        <f t="shared" si="10"/>
        <v>0</v>
      </c>
      <c r="AG148" s="3">
        <f t="shared" si="10"/>
        <v>0</v>
      </c>
      <c r="AH148" s="3">
        <f t="shared" si="10"/>
        <v>0</v>
      </c>
      <c r="AI148" s="3">
        <f t="shared" si="10"/>
        <v>0</v>
      </c>
      <c r="AJ148" s="3">
        <f t="shared" si="10"/>
        <v>0</v>
      </c>
      <c r="AK148" s="3">
        <f t="shared" si="10"/>
        <v>0</v>
      </c>
      <c r="AL148" s="3">
        <f t="shared" si="10"/>
        <v>0</v>
      </c>
      <c r="AM148" s="3">
        <f t="shared" si="10"/>
        <v>0</v>
      </c>
      <c r="AN148" s="3">
        <f t="shared" si="10"/>
        <v>0</v>
      </c>
      <c r="AO148" s="3">
        <f t="shared" si="10"/>
        <v>0</v>
      </c>
      <c r="AP148" s="3">
        <f t="shared" si="10"/>
        <v>0</v>
      </c>
      <c r="AQ148" s="3">
        <f t="shared" si="10"/>
        <v>0</v>
      </c>
      <c r="AR148" s="3">
        <f t="shared" si="10"/>
        <v>0</v>
      </c>
      <c r="AS148" s="3">
        <f t="shared" si="10"/>
        <v>0</v>
      </c>
      <c r="AT148" s="3">
        <f t="shared" si="10"/>
        <v>0</v>
      </c>
      <c r="AU148" s="3">
        <f t="shared" si="10"/>
        <v>0</v>
      </c>
      <c r="AV148" s="3">
        <f t="shared" si="10"/>
        <v>0</v>
      </c>
      <c r="AW148" s="3">
        <f t="shared" si="10"/>
        <v>0</v>
      </c>
      <c r="AX148" s="3">
        <f t="shared" si="10"/>
        <v>0</v>
      </c>
      <c r="AY148" s="3">
        <f t="shared" si="10"/>
        <v>0</v>
      </c>
      <c r="AZ148" s="3">
        <f t="shared" si="10"/>
        <v>0</v>
      </c>
      <c r="BA148" s="3">
        <f t="shared" si="10"/>
        <v>0</v>
      </c>
      <c r="BB148" s="3">
        <f t="shared" si="10"/>
        <v>0</v>
      </c>
      <c r="BC148" s="3">
        <f t="shared" si="10"/>
        <v>0</v>
      </c>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row>
    <row r="149" spans="1:123" x14ac:dyDescent="0.3">
      <c r="A149" t="s">
        <v>218</v>
      </c>
      <c r="B149" t="s">
        <v>218</v>
      </c>
      <c r="C149" t="s">
        <v>4</v>
      </c>
      <c r="D149" s="3">
        <f>+IFERROR((D126*D127+D128*D129+D130*D131+D132*D133+D134*D135+D136*D137+D138*D139+D140*D141+D142*D143+D144*D145+D146*D147)/D148,0)</f>
        <v>0</v>
      </c>
      <c r="E149" s="3">
        <f t="shared" ref="E149:BC149" si="11">+IFERROR((E126*E127+E128*E129+E130*E131+E132*E133+E134*E135+E136*E137+E138*E139+E140*E141+E142*E143+E144*E145+E146*E147)/E148,0)</f>
        <v>0</v>
      </c>
      <c r="F149" s="3">
        <f t="shared" si="11"/>
        <v>0</v>
      </c>
      <c r="G149" s="3">
        <f t="shared" si="11"/>
        <v>0</v>
      </c>
      <c r="H149" s="3">
        <f t="shared" si="11"/>
        <v>0</v>
      </c>
      <c r="I149" s="3">
        <f t="shared" si="11"/>
        <v>0</v>
      </c>
      <c r="J149" s="3">
        <f t="shared" si="11"/>
        <v>0</v>
      </c>
      <c r="K149" s="3">
        <f t="shared" si="11"/>
        <v>0</v>
      </c>
      <c r="L149" s="3">
        <f t="shared" si="11"/>
        <v>0</v>
      </c>
      <c r="M149" s="3">
        <f t="shared" si="11"/>
        <v>2.0099999999999998</v>
      </c>
      <c r="N149" s="3">
        <f t="shared" si="11"/>
        <v>0</v>
      </c>
      <c r="O149" s="3">
        <f t="shared" si="11"/>
        <v>2.5616047828823163</v>
      </c>
      <c r="P149" s="3">
        <f t="shared" si="11"/>
        <v>2.5048400673400675</v>
      </c>
      <c r="Q149" s="3">
        <f t="shared" si="11"/>
        <v>2.3908749842628731</v>
      </c>
      <c r="R149" s="3">
        <f t="shared" si="11"/>
        <v>2.4449451321218509</v>
      </c>
      <c r="S149" s="3">
        <f t="shared" si="11"/>
        <v>2.5256147130385003</v>
      </c>
      <c r="T149" s="3">
        <f t="shared" si="11"/>
        <v>2.2415286295638213</v>
      </c>
      <c r="U149" s="3">
        <f t="shared" si="11"/>
        <v>2.2266974776750734</v>
      </c>
      <c r="V149" s="3">
        <f t="shared" si="11"/>
        <v>2.1312023777357458</v>
      </c>
      <c r="W149" s="3">
        <f t="shared" si="11"/>
        <v>2.0822192114889573</v>
      </c>
      <c r="X149" s="3">
        <f t="shared" si="11"/>
        <v>2.0349343339587231</v>
      </c>
      <c r="Y149" s="3">
        <f t="shared" si="11"/>
        <v>2.9160335586110464</v>
      </c>
      <c r="Z149" s="3">
        <f t="shared" si="11"/>
        <v>3.2199999999999998</v>
      </c>
      <c r="AA149" s="3">
        <f t="shared" si="11"/>
        <v>0</v>
      </c>
      <c r="AB149" s="3">
        <f t="shared" si="11"/>
        <v>0</v>
      </c>
      <c r="AC149" s="3">
        <f t="shared" si="11"/>
        <v>0</v>
      </c>
      <c r="AD149" s="3">
        <f t="shared" si="11"/>
        <v>0</v>
      </c>
      <c r="AE149" s="3">
        <f t="shared" si="11"/>
        <v>0</v>
      </c>
      <c r="AF149" s="3">
        <f t="shared" si="11"/>
        <v>0</v>
      </c>
      <c r="AG149" s="3">
        <f t="shared" si="11"/>
        <v>0</v>
      </c>
      <c r="AH149" s="3">
        <f t="shared" si="11"/>
        <v>0</v>
      </c>
      <c r="AI149" s="3">
        <f t="shared" si="11"/>
        <v>0</v>
      </c>
      <c r="AJ149" s="3">
        <f t="shared" si="11"/>
        <v>0</v>
      </c>
      <c r="AK149" s="3">
        <f t="shared" si="11"/>
        <v>0</v>
      </c>
      <c r="AL149" s="3">
        <f t="shared" si="11"/>
        <v>0</v>
      </c>
      <c r="AM149" s="3">
        <f t="shared" si="11"/>
        <v>0</v>
      </c>
      <c r="AN149" s="3">
        <f t="shared" si="11"/>
        <v>0</v>
      </c>
      <c r="AO149" s="3">
        <f t="shared" si="11"/>
        <v>0</v>
      </c>
      <c r="AP149" s="3">
        <f t="shared" si="11"/>
        <v>0</v>
      </c>
      <c r="AQ149" s="3">
        <f t="shared" si="11"/>
        <v>0</v>
      </c>
      <c r="AR149" s="3">
        <f t="shared" si="11"/>
        <v>0</v>
      </c>
      <c r="AS149" s="3">
        <f t="shared" si="11"/>
        <v>0</v>
      </c>
      <c r="AT149" s="3">
        <f t="shared" si="11"/>
        <v>0</v>
      </c>
      <c r="AU149" s="3">
        <f t="shared" si="11"/>
        <v>0</v>
      </c>
      <c r="AV149" s="3">
        <f t="shared" si="11"/>
        <v>0</v>
      </c>
      <c r="AW149" s="3">
        <f t="shared" si="11"/>
        <v>0</v>
      </c>
      <c r="AX149" s="3">
        <f t="shared" si="11"/>
        <v>0</v>
      </c>
      <c r="AY149" s="3">
        <f t="shared" si="11"/>
        <v>0</v>
      </c>
      <c r="AZ149" s="3">
        <f t="shared" si="11"/>
        <v>0</v>
      </c>
      <c r="BA149" s="3">
        <f t="shared" si="11"/>
        <v>0</v>
      </c>
      <c r="BB149" s="3">
        <f t="shared" si="11"/>
        <v>0</v>
      </c>
      <c r="BC149" s="3">
        <f t="shared" si="11"/>
        <v>0</v>
      </c>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row>
    <row r="150" spans="1:123" hidden="1" outlineLevel="1" x14ac:dyDescent="0.3">
      <c r="A150" t="s">
        <v>219</v>
      </c>
      <c r="B150" t="s">
        <v>220</v>
      </c>
      <c r="C150" t="s">
        <v>3</v>
      </c>
      <c r="D150" s="3">
        <f>+'Monthly Reserve Generation'!D150-'Stoping Schedule'!D150</f>
        <v>0</v>
      </c>
      <c r="E150" s="3">
        <f>IF((D150+'Monthly Reserve Generation'!E150-'Stoping Schedule'!E150)&gt;1,(D150+'Monthly Reserve Generation'!E150-'Stoping Schedule'!E150),0)</f>
        <v>0</v>
      </c>
      <c r="F150" s="3">
        <f>IF((E150+'Monthly Reserve Generation'!F150-'Stoping Schedule'!F150)&gt;1,(E150+'Monthly Reserve Generation'!F150-'Stoping Schedule'!F150),0)</f>
        <v>0</v>
      </c>
      <c r="G150" s="3">
        <f>IF((F150+'Monthly Reserve Generation'!G150-'Stoping Schedule'!G150)&gt;1,(F150+'Monthly Reserve Generation'!G150-'Stoping Schedule'!G150),0)</f>
        <v>0</v>
      </c>
      <c r="H150" s="3">
        <f>IF((G150+'Monthly Reserve Generation'!H150-'Stoping Schedule'!H150)&gt;1,(G150+'Monthly Reserve Generation'!H150-'Stoping Schedule'!H150),0)</f>
        <v>0</v>
      </c>
      <c r="I150" s="3">
        <f>IF((H150+'Monthly Reserve Generation'!I150-'Stoping Schedule'!I150)&gt;1,(H150+'Monthly Reserve Generation'!I150-'Stoping Schedule'!I150),0)</f>
        <v>0</v>
      </c>
      <c r="J150" s="3">
        <f>IF((I150+'Monthly Reserve Generation'!J150-'Stoping Schedule'!J150)&gt;1,(I150+'Monthly Reserve Generation'!J150-'Stoping Schedule'!J150),0)</f>
        <v>0</v>
      </c>
      <c r="K150" s="3">
        <f>IF((J150+'Monthly Reserve Generation'!K150-'Stoping Schedule'!K150)&gt;1,(J150+'Monthly Reserve Generation'!K150-'Stoping Schedule'!K150),0)</f>
        <v>0</v>
      </c>
      <c r="L150" s="3">
        <f>IF((K150+'Monthly Reserve Generation'!L150-'Stoping Schedule'!L150)&gt;1,(K150+'Monthly Reserve Generation'!L150-'Stoping Schedule'!L150),0)</f>
        <v>0</v>
      </c>
      <c r="M150" s="3">
        <f>IF((L150+'Monthly Reserve Generation'!M150-'Stoping Schedule'!M150)&gt;1,(L150+'Monthly Reserve Generation'!M150-'Stoping Schedule'!M150),0)</f>
        <v>0</v>
      </c>
      <c r="N150" s="3">
        <f>IF((M150+'Monthly Reserve Generation'!N150-'Stoping Schedule'!N150)&gt;1,(M150+'Monthly Reserve Generation'!N150-'Stoping Schedule'!N150),0)</f>
        <v>0</v>
      </c>
      <c r="O150" s="3">
        <f>IF((N150+'Monthly Reserve Generation'!O150-'Stoping Schedule'!O150)&gt;1,(N150+'Monthly Reserve Generation'!O150-'Stoping Schedule'!O150),0)</f>
        <v>0</v>
      </c>
      <c r="P150" s="3">
        <f>IF((O150+'Monthly Reserve Generation'!P150-'Stoping Schedule'!P150)&gt;1,(O150+'Monthly Reserve Generation'!P150-'Stoping Schedule'!P150),0)</f>
        <v>0</v>
      </c>
      <c r="Q150" s="3">
        <f>IF((P150+'Monthly Reserve Generation'!Q150-'Stoping Schedule'!Q150)&gt;1,(P150+'Monthly Reserve Generation'!Q150-'Stoping Schedule'!Q150),0)</f>
        <v>0</v>
      </c>
      <c r="R150" s="3">
        <f>IF((Q150+'Monthly Reserve Generation'!R150-'Stoping Schedule'!R150)&gt;1,(Q150+'Monthly Reserve Generation'!R150-'Stoping Schedule'!R150),0)</f>
        <v>0</v>
      </c>
      <c r="S150" s="3">
        <f>IF((R150+'Monthly Reserve Generation'!S150-'Stoping Schedule'!S150)&gt;1,(R150+'Monthly Reserve Generation'!S150-'Stoping Schedule'!S150),0)</f>
        <v>3173</v>
      </c>
      <c r="T150" s="3">
        <f>IF((S150+'Monthly Reserve Generation'!T150-'Stoping Schedule'!T150)&gt;1,(S150+'Monthly Reserve Generation'!T150-'Stoping Schedule'!T150),0)</f>
        <v>3173</v>
      </c>
      <c r="U150" s="3">
        <f>IF((T150+'Monthly Reserve Generation'!U150-'Stoping Schedule'!U150)&gt;1,(T150+'Monthly Reserve Generation'!U150-'Stoping Schedule'!U150),0)</f>
        <v>3173</v>
      </c>
      <c r="V150" s="3">
        <f>IF((U150+'Monthly Reserve Generation'!V150-'Stoping Schedule'!V150)&gt;1,(U150+'Monthly Reserve Generation'!V150-'Stoping Schedule'!V150),0)</f>
        <v>3173</v>
      </c>
      <c r="W150" s="3">
        <f>IF((V150+'Monthly Reserve Generation'!W150-'Stoping Schedule'!W150)&gt;1,(V150+'Monthly Reserve Generation'!W150-'Stoping Schedule'!W150),0)</f>
        <v>3173</v>
      </c>
      <c r="X150" s="3">
        <f>IF((W150+'Monthly Reserve Generation'!X150-'Stoping Schedule'!X150)&gt;1,(W150+'Monthly Reserve Generation'!X150-'Stoping Schedule'!X150),0)</f>
        <v>1450</v>
      </c>
      <c r="Y150" s="3">
        <f>IF((X150+'Monthly Reserve Generation'!Y150-'Stoping Schedule'!Y150)&gt;1,(X150+'Monthly Reserve Generation'!Y150-'Stoping Schedule'!Y150),0)</f>
        <v>0</v>
      </c>
      <c r="Z150" s="3">
        <f>IF((Y150+'Monthly Reserve Generation'!Z150-'Stoping Schedule'!Z150)&gt;1,(Y150+'Monthly Reserve Generation'!Z150-'Stoping Schedule'!Z150),0)</f>
        <v>0</v>
      </c>
      <c r="AA150" s="3">
        <f>IF((Z150+'Monthly Reserve Generation'!AA150-'Stoping Schedule'!AA150)&gt;1,(Z150+'Monthly Reserve Generation'!AA150-'Stoping Schedule'!AA150),0)</f>
        <v>0</v>
      </c>
      <c r="AB150" s="3">
        <f>IF((AA150+'Monthly Reserve Generation'!AB150-'Stoping Schedule'!AB150)&gt;1,(AA150+'Monthly Reserve Generation'!AB150-'Stoping Schedule'!AB150),0)</f>
        <v>0</v>
      </c>
      <c r="AC150" s="3">
        <f>IF((AB150+'Monthly Reserve Generation'!AC150-'Stoping Schedule'!AC150)&gt;1,(AB150+'Monthly Reserve Generation'!AC150-'Stoping Schedule'!AC150),0)</f>
        <v>0</v>
      </c>
      <c r="AD150" s="3">
        <f>IF((AC150+'Monthly Reserve Generation'!AD150-'Stoping Schedule'!AD150)&gt;1,(AC150+'Monthly Reserve Generation'!AD150-'Stoping Schedule'!AD150),0)</f>
        <v>0</v>
      </c>
      <c r="AE150" s="3">
        <f>IF((AD150+'Monthly Reserve Generation'!AE150-'Stoping Schedule'!AE150)&gt;1,(AD150+'Monthly Reserve Generation'!AE150-'Stoping Schedule'!AE150),0)</f>
        <v>0</v>
      </c>
      <c r="AF150" s="3">
        <f>IF((AE150+'Monthly Reserve Generation'!AF150-'Stoping Schedule'!AF150)&gt;1,(AE150+'Monthly Reserve Generation'!AF150-'Stoping Schedule'!AF150),0)</f>
        <v>0</v>
      </c>
      <c r="AG150" s="3">
        <f>IF((AF150+'Monthly Reserve Generation'!AG150-'Stoping Schedule'!AG150)&gt;1,(AF150+'Monthly Reserve Generation'!AG150-'Stoping Schedule'!AG150),0)</f>
        <v>0</v>
      </c>
      <c r="AH150" s="3">
        <f>IF((AG150+'Monthly Reserve Generation'!AH150-'Stoping Schedule'!AH150)&gt;1,(AG150+'Monthly Reserve Generation'!AH150-'Stoping Schedule'!AH150),0)</f>
        <v>0</v>
      </c>
      <c r="AI150" s="3">
        <f>IF((AH150+'Monthly Reserve Generation'!AI150-'Stoping Schedule'!AI150)&gt;1,(AH150+'Monthly Reserve Generation'!AI150-'Stoping Schedule'!AI150),0)</f>
        <v>0</v>
      </c>
      <c r="AJ150" s="3">
        <f>IF((AI150+'Monthly Reserve Generation'!AJ150-'Stoping Schedule'!AJ150)&gt;1,(AI150+'Monthly Reserve Generation'!AJ150-'Stoping Schedule'!AJ150),0)</f>
        <v>0</v>
      </c>
      <c r="AK150" s="3">
        <f>IF((AJ150+'Monthly Reserve Generation'!AK150-'Stoping Schedule'!AK150)&gt;1,(AJ150+'Monthly Reserve Generation'!AK150-'Stoping Schedule'!AK150),0)</f>
        <v>0</v>
      </c>
      <c r="AL150" s="3">
        <f>IF((AK150+'Monthly Reserve Generation'!AL150-'Stoping Schedule'!AL150)&gt;1,(AK150+'Monthly Reserve Generation'!AL150-'Stoping Schedule'!AL150),0)</f>
        <v>0</v>
      </c>
      <c r="AM150" s="3">
        <f>IF((AL150+'Monthly Reserve Generation'!AM150-'Stoping Schedule'!AM150)&gt;1,(AL150+'Monthly Reserve Generation'!AM150-'Stoping Schedule'!AM150),0)</f>
        <v>0</v>
      </c>
      <c r="AN150" s="3">
        <f>IF((AM150+'Monthly Reserve Generation'!AN150-'Stoping Schedule'!AN150)&gt;1,(AM150+'Monthly Reserve Generation'!AN150-'Stoping Schedule'!AN150),0)</f>
        <v>0</v>
      </c>
      <c r="AO150" s="3">
        <f>IF((AN150+'Monthly Reserve Generation'!AO150-'Stoping Schedule'!AO150)&gt;1,(AN150+'Monthly Reserve Generation'!AO150-'Stoping Schedule'!AO150),0)</f>
        <v>0</v>
      </c>
      <c r="AP150" s="3">
        <f>IF((AO150+'Monthly Reserve Generation'!AP150-'Stoping Schedule'!AP150)&gt;1,(AO150+'Monthly Reserve Generation'!AP150-'Stoping Schedule'!AP150),0)</f>
        <v>0</v>
      </c>
      <c r="AQ150" s="3">
        <f>IF((AP150+'Monthly Reserve Generation'!AQ150-'Stoping Schedule'!AQ150)&gt;1,(AP150+'Monthly Reserve Generation'!AQ150-'Stoping Schedule'!AQ150),0)</f>
        <v>0</v>
      </c>
      <c r="AR150" s="3">
        <f>IF((AQ150+'Monthly Reserve Generation'!AR150-'Stoping Schedule'!AR150)&gt;1,(AQ150+'Monthly Reserve Generation'!AR150-'Stoping Schedule'!AR150),0)</f>
        <v>0</v>
      </c>
      <c r="AS150" s="3">
        <f>IF((AR150+'Monthly Reserve Generation'!AS150-'Stoping Schedule'!AS150)&gt;1,(AR150+'Monthly Reserve Generation'!AS150-'Stoping Schedule'!AS150),0)</f>
        <v>0</v>
      </c>
      <c r="AT150" s="3">
        <f>IF((AS150+'Monthly Reserve Generation'!AT150-'Stoping Schedule'!AT150)&gt;1,(AS150+'Monthly Reserve Generation'!AT150-'Stoping Schedule'!AT150),0)</f>
        <v>0</v>
      </c>
      <c r="AU150" s="3">
        <f>IF((AT150+'Monthly Reserve Generation'!AU150-'Stoping Schedule'!AU150)&gt;1,(AT150+'Monthly Reserve Generation'!AU150-'Stoping Schedule'!AU150),0)</f>
        <v>0</v>
      </c>
      <c r="AV150" s="3">
        <f>IF((AU150+'Monthly Reserve Generation'!AV150-'Stoping Schedule'!AV150)&gt;1,(AU150+'Monthly Reserve Generation'!AV150-'Stoping Schedule'!AV150),0)</f>
        <v>0</v>
      </c>
      <c r="AW150" s="3">
        <f>IF((AV150+'Monthly Reserve Generation'!AW150-'Stoping Schedule'!AW150)&gt;1,(AV150+'Monthly Reserve Generation'!AW150-'Stoping Schedule'!AW150),0)</f>
        <v>0</v>
      </c>
      <c r="AX150" s="3">
        <f>IF((AW150+'Monthly Reserve Generation'!AX150-'Stoping Schedule'!AX150)&gt;1,(AW150+'Monthly Reserve Generation'!AX150-'Stoping Schedule'!AX150),0)</f>
        <v>0</v>
      </c>
      <c r="AY150" s="3">
        <f>IF((AX150+'Monthly Reserve Generation'!AY150-'Stoping Schedule'!AY150)&gt;1,(AX150+'Monthly Reserve Generation'!AY150-'Stoping Schedule'!AY150),0)</f>
        <v>0</v>
      </c>
      <c r="AZ150" s="3">
        <f>IF((AY150+'Monthly Reserve Generation'!AZ150-'Stoping Schedule'!AZ150)&gt;1,(AY150+'Monthly Reserve Generation'!AZ150-'Stoping Schedule'!AZ150),0)</f>
        <v>0</v>
      </c>
      <c r="BA150" s="3">
        <f>IF((AZ150+'Monthly Reserve Generation'!BA150-'Stoping Schedule'!BA150)&gt;1,(AZ150+'Monthly Reserve Generation'!BA150-'Stoping Schedule'!BA150),0)</f>
        <v>0</v>
      </c>
      <c r="BB150" s="3">
        <f>IF((BA150+'Monthly Reserve Generation'!BB150-'Stoping Schedule'!BB150)&gt;1,(BA150+'Monthly Reserve Generation'!BB150-'Stoping Schedule'!BB150),0)</f>
        <v>0</v>
      </c>
      <c r="BC150" s="3">
        <f>IF((BB150+'Monthly Reserve Generation'!BC150-'Stoping Schedule'!BC150)&gt;1,(BB150+'Monthly Reserve Generation'!BC150-'Stoping Schedule'!BC150),0)</f>
        <v>0</v>
      </c>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row>
    <row r="151" spans="1:123" hidden="1" outlineLevel="1" x14ac:dyDescent="0.3">
      <c r="A151" t="s">
        <v>219</v>
      </c>
      <c r="B151" t="s">
        <v>220</v>
      </c>
      <c r="C151" t="s">
        <v>4</v>
      </c>
      <c r="D151" s="3">
        <f>+IFERROR(('Monthly Reserve Generation'!D150*'Monthly Reserve Generation'!D151-'Stoping Schedule'!D150*'Stoping Schedule'!D151)/D150,0)</f>
        <v>0</v>
      </c>
      <c r="E151" s="3">
        <f>+IFERROR((D150*D151+'Monthly Reserve Generation'!E150*'Monthly Reserve Generation'!E151-'Stoping Schedule'!E150*'Stoping Schedule'!E151)/E150,0)</f>
        <v>0</v>
      </c>
      <c r="F151" s="3">
        <f>+IFERROR((E150*E151+'Monthly Reserve Generation'!F150*'Monthly Reserve Generation'!F151-'Stoping Schedule'!F150*'Stoping Schedule'!F151)/F150,0)</f>
        <v>0</v>
      </c>
      <c r="G151" s="3">
        <f>+IFERROR((F150*F151+'Monthly Reserve Generation'!G150*'Monthly Reserve Generation'!G151-'Stoping Schedule'!G150*'Stoping Schedule'!G151)/G150,0)</f>
        <v>0</v>
      </c>
      <c r="H151" s="3">
        <f>+IFERROR((G150*G151+'Monthly Reserve Generation'!H150*'Monthly Reserve Generation'!H151-'Stoping Schedule'!H150*'Stoping Schedule'!H151)/H150,0)</f>
        <v>0</v>
      </c>
      <c r="I151" s="3">
        <f>+IFERROR((H150*H151+'Monthly Reserve Generation'!I150*'Monthly Reserve Generation'!I151-'Stoping Schedule'!I150*'Stoping Schedule'!I151)/I150,0)</f>
        <v>0</v>
      </c>
      <c r="J151" s="3">
        <f>+IFERROR((I150*I151+'Monthly Reserve Generation'!J150*'Monthly Reserve Generation'!J151-'Stoping Schedule'!J150*'Stoping Schedule'!J151)/J150,0)</f>
        <v>0</v>
      </c>
      <c r="K151" s="3">
        <f>+IFERROR((J150*J151+'Monthly Reserve Generation'!K150*'Monthly Reserve Generation'!K151-'Stoping Schedule'!K150*'Stoping Schedule'!K151)/K150,0)</f>
        <v>0</v>
      </c>
      <c r="L151" s="3">
        <f>+IFERROR((K150*K151+'Monthly Reserve Generation'!L150*'Monthly Reserve Generation'!L151-'Stoping Schedule'!L150*'Stoping Schedule'!L151)/L150,0)</f>
        <v>0</v>
      </c>
      <c r="M151" s="3">
        <f>+IFERROR((L150*L151+'Monthly Reserve Generation'!M150*'Monthly Reserve Generation'!M151-'Stoping Schedule'!M150*'Stoping Schedule'!M151)/M150,0)</f>
        <v>0</v>
      </c>
      <c r="N151" s="3">
        <f>+IFERROR((M150*M151+'Monthly Reserve Generation'!N150*'Monthly Reserve Generation'!N151-'Stoping Schedule'!N150*'Stoping Schedule'!N151)/N150,0)</f>
        <v>0</v>
      </c>
      <c r="O151" s="3">
        <f>+IFERROR((N150*N151+'Monthly Reserve Generation'!O150*'Monthly Reserve Generation'!O151-'Stoping Schedule'!O150*'Stoping Schedule'!O151)/O150,0)</f>
        <v>0</v>
      </c>
      <c r="P151" s="3">
        <f>+IFERROR((O150*O151+'Monthly Reserve Generation'!P150*'Monthly Reserve Generation'!P151-'Stoping Schedule'!P150*'Stoping Schedule'!P151)/P150,0)</f>
        <v>0</v>
      </c>
      <c r="Q151" s="3">
        <f>+IFERROR((P150*P151+'Monthly Reserve Generation'!Q150*'Monthly Reserve Generation'!Q151-'Stoping Schedule'!Q150*'Stoping Schedule'!Q151)/Q150,0)</f>
        <v>0</v>
      </c>
      <c r="R151" s="3">
        <f>+IFERROR((Q150*Q151+'Monthly Reserve Generation'!R150*'Monthly Reserve Generation'!R151-'Stoping Schedule'!R150*'Stoping Schedule'!R151)/R150,0)</f>
        <v>0</v>
      </c>
      <c r="S151" s="3">
        <f>+IFERROR((R150*R151+'Monthly Reserve Generation'!S150*'Monthly Reserve Generation'!S151-'Stoping Schedule'!S150*'Stoping Schedule'!S151)/S150,0)</f>
        <v>1.3400000000000003</v>
      </c>
      <c r="T151" s="3">
        <f>+IFERROR((S150*S151+'Monthly Reserve Generation'!T150*'Monthly Reserve Generation'!T151-'Stoping Schedule'!T150*'Stoping Schedule'!T151)/T150,0)</f>
        <v>1.3400000000000003</v>
      </c>
      <c r="U151" s="3">
        <f>+IFERROR((T150*T151+'Monthly Reserve Generation'!U150*'Monthly Reserve Generation'!U151-'Stoping Schedule'!U150*'Stoping Schedule'!U151)/U150,0)</f>
        <v>1.3400000000000003</v>
      </c>
      <c r="V151" s="3">
        <f>+IFERROR((U150*U151+'Monthly Reserve Generation'!V150*'Monthly Reserve Generation'!V151-'Stoping Schedule'!V150*'Stoping Schedule'!V151)/V150,0)</f>
        <v>1.3400000000000003</v>
      </c>
      <c r="W151" s="3">
        <f>+IFERROR((V150*V151+'Monthly Reserve Generation'!W150*'Monthly Reserve Generation'!W151-'Stoping Schedule'!W150*'Stoping Schedule'!W151)/W150,0)</f>
        <v>1.3400000000000003</v>
      </c>
      <c r="X151" s="3">
        <f>+IFERROR((W150*W151+'Monthly Reserve Generation'!X150*'Monthly Reserve Generation'!X151-'Stoping Schedule'!X150*'Stoping Schedule'!X151)/X150,0)</f>
        <v>1.3400000000000003</v>
      </c>
      <c r="Y151" s="3">
        <f>+IFERROR((X150*X151+'Monthly Reserve Generation'!Y150*'Monthly Reserve Generation'!Y151-'Stoping Schedule'!Y150*'Stoping Schedule'!Y151)/Y150,0)</f>
        <v>0</v>
      </c>
      <c r="Z151" s="3">
        <f>+IFERROR((Y150*Y151+'Monthly Reserve Generation'!Z150*'Monthly Reserve Generation'!Z151-'Stoping Schedule'!Z150*'Stoping Schedule'!Z151)/Z150,0)</f>
        <v>0</v>
      </c>
      <c r="AA151" s="3">
        <f>+IFERROR((Z150*Z151+'Monthly Reserve Generation'!AA150*'Monthly Reserve Generation'!AA151-'Stoping Schedule'!AA150*'Stoping Schedule'!AA151)/AA150,0)</f>
        <v>0</v>
      </c>
      <c r="AB151" s="3">
        <f>+IFERROR((AA150*AA151+'Monthly Reserve Generation'!AB150*'Monthly Reserve Generation'!AB151-'Stoping Schedule'!AB150*'Stoping Schedule'!AB151)/AB150,0)</f>
        <v>0</v>
      </c>
      <c r="AC151" s="3">
        <f>+IFERROR((AB150*AB151+'Monthly Reserve Generation'!AC150*'Monthly Reserve Generation'!AC151-'Stoping Schedule'!AC150*'Stoping Schedule'!AC151)/AC150,0)</f>
        <v>0</v>
      </c>
      <c r="AD151" s="3">
        <f>+IFERROR((AC150*AC151+'Monthly Reserve Generation'!AD150*'Monthly Reserve Generation'!AD151-'Stoping Schedule'!AD150*'Stoping Schedule'!AD151)/AD150,0)</f>
        <v>0</v>
      </c>
      <c r="AE151" s="3">
        <f>+IFERROR((AD150*AD151+'Monthly Reserve Generation'!AE150*'Monthly Reserve Generation'!AE151-'Stoping Schedule'!AE150*'Stoping Schedule'!AE151)/AE150,0)</f>
        <v>0</v>
      </c>
      <c r="AF151" s="3">
        <f>+IFERROR((AE150*AE151+'Monthly Reserve Generation'!AF150*'Monthly Reserve Generation'!AF151-'Stoping Schedule'!AF150*'Stoping Schedule'!AF151)/AF150,0)</f>
        <v>0</v>
      </c>
      <c r="AG151" s="3">
        <f>+IFERROR((AF150*AF151+'Monthly Reserve Generation'!AG150*'Monthly Reserve Generation'!AG151-'Stoping Schedule'!AG150*'Stoping Schedule'!AG151)/AG150,0)</f>
        <v>0</v>
      </c>
      <c r="AH151" s="3">
        <f>+IFERROR((AG150*AG151+'Monthly Reserve Generation'!AH150*'Monthly Reserve Generation'!AH151-'Stoping Schedule'!AH150*'Stoping Schedule'!AH151)/AH150,0)</f>
        <v>0</v>
      </c>
      <c r="AI151" s="3">
        <f>+IFERROR((AH150*AH151+'Monthly Reserve Generation'!AI150*'Monthly Reserve Generation'!AI151-'Stoping Schedule'!AI150*'Stoping Schedule'!AI151)/AI150,0)</f>
        <v>0</v>
      </c>
      <c r="AJ151" s="3">
        <f>+IFERROR((AI150*AI151+'Monthly Reserve Generation'!AJ150*'Monthly Reserve Generation'!AJ151-'Stoping Schedule'!AJ150*'Stoping Schedule'!AJ151)/AJ150,0)</f>
        <v>0</v>
      </c>
      <c r="AK151" s="3">
        <f>+IFERROR((AJ150*AJ151+'Monthly Reserve Generation'!AK150*'Monthly Reserve Generation'!AK151-'Stoping Schedule'!AK150*'Stoping Schedule'!AK151)/AK150,0)</f>
        <v>0</v>
      </c>
      <c r="AL151" s="3">
        <f>+IFERROR((AK150*AK151+'Monthly Reserve Generation'!AL150*'Monthly Reserve Generation'!AL151-'Stoping Schedule'!AL150*'Stoping Schedule'!AL151)/AL150,0)</f>
        <v>0</v>
      </c>
      <c r="AM151" s="3">
        <f>+IFERROR((AL150*AL151+'Monthly Reserve Generation'!AM150*'Monthly Reserve Generation'!AM151-'Stoping Schedule'!AM150*'Stoping Schedule'!AM151)/AM150,0)</f>
        <v>0</v>
      </c>
      <c r="AN151" s="3">
        <f>+IFERROR((AM150*AM151+'Monthly Reserve Generation'!AN150*'Monthly Reserve Generation'!AN151-'Stoping Schedule'!AN150*'Stoping Schedule'!AN151)/AN150,0)</f>
        <v>0</v>
      </c>
      <c r="AO151" s="3">
        <f>+IFERROR((AN150*AN151+'Monthly Reserve Generation'!AO150*'Monthly Reserve Generation'!AO151-'Stoping Schedule'!AO150*'Stoping Schedule'!AO151)/AO150,0)</f>
        <v>0</v>
      </c>
      <c r="AP151" s="3">
        <f>+IFERROR((AO150*AO151+'Monthly Reserve Generation'!AP150*'Monthly Reserve Generation'!AP151-'Stoping Schedule'!AP150*'Stoping Schedule'!AP151)/AP150,0)</f>
        <v>0</v>
      </c>
      <c r="AQ151" s="3">
        <f>+IFERROR((AP150*AP151+'Monthly Reserve Generation'!AQ150*'Monthly Reserve Generation'!AQ151-'Stoping Schedule'!AQ150*'Stoping Schedule'!AQ151)/AQ150,0)</f>
        <v>0</v>
      </c>
      <c r="AR151" s="3">
        <f>+IFERROR((AQ150*AQ151+'Monthly Reserve Generation'!AR150*'Monthly Reserve Generation'!AR151-'Stoping Schedule'!AR150*'Stoping Schedule'!AR151)/AR150,0)</f>
        <v>0</v>
      </c>
      <c r="AS151" s="3">
        <f>+IFERROR((AR150*AR151+'Monthly Reserve Generation'!AS150*'Monthly Reserve Generation'!AS151-'Stoping Schedule'!AS150*'Stoping Schedule'!AS151)/AS150,0)</f>
        <v>0</v>
      </c>
      <c r="AT151" s="3">
        <f>+IFERROR((AS150*AS151+'Monthly Reserve Generation'!AT150*'Monthly Reserve Generation'!AT151-'Stoping Schedule'!AT150*'Stoping Schedule'!AT151)/AT150,0)</f>
        <v>0</v>
      </c>
      <c r="AU151" s="3">
        <f>+IFERROR((AT150*AT151+'Monthly Reserve Generation'!AU150*'Monthly Reserve Generation'!AU151-'Stoping Schedule'!AU150*'Stoping Schedule'!AU151)/AU150,0)</f>
        <v>0</v>
      </c>
      <c r="AV151" s="3">
        <f>+IFERROR((AU150*AU151+'Monthly Reserve Generation'!AV150*'Monthly Reserve Generation'!AV151-'Stoping Schedule'!AV150*'Stoping Schedule'!AV151)/AV150,0)</f>
        <v>0</v>
      </c>
      <c r="AW151" s="3">
        <f>+IFERROR((AV150*AV151+'Monthly Reserve Generation'!AW150*'Monthly Reserve Generation'!AW151-'Stoping Schedule'!AW150*'Stoping Schedule'!AW151)/AW150,0)</f>
        <v>0</v>
      </c>
      <c r="AX151" s="3">
        <f>+IFERROR((AW150*AW151+'Monthly Reserve Generation'!AX150*'Monthly Reserve Generation'!AX151-'Stoping Schedule'!AX150*'Stoping Schedule'!AX151)/AX150,0)</f>
        <v>0</v>
      </c>
      <c r="AY151" s="3">
        <f>+IFERROR((AX150*AX151+'Monthly Reserve Generation'!AY150*'Monthly Reserve Generation'!AY151-'Stoping Schedule'!AY150*'Stoping Schedule'!AY151)/AY150,0)</f>
        <v>0</v>
      </c>
      <c r="AZ151" s="3">
        <f>+IFERROR((AY150*AY151+'Monthly Reserve Generation'!AZ150*'Monthly Reserve Generation'!AZ151-'Stoping Schedule'!AZ150*'Stoping Schedule'!AZ151)/AZ150,0)</f>
        <v>0</v>
      </c>
      <c r="BA151" s="3">
        <f>+IFERROR((AZ150*AZ151+'Monthly Reserve Generation'!BA150*'Monthly Reserve Generation'!BA151-'Stoping Schedule'!BA150*'Stoping Schedule'!BA151)/BA150,0)</f>
        <v>0</v>
      </c>
      <c r="BB151" s="3">
        <f>+IFERROR((BA150*BA151+'Monthly Reserve Generation'!BB150*'Monthly Reserve Generation'!BB151-'Stoping Schedule'!BB150*'Stoping Schedule'!BB151)/BB150,0)</f>
        <v>0</v>
      </c>
      <c r="BC151" s="3">
        <f>+IFERROR((BB150*BB151+'Monthly Reserve Generation'!BC150*'Monthly Reserve Generation'!BC151-'Stoping Schedule'!BC150*'Stoping Schedule'!BC151)/BC150,0)</f>
        <v>0</v>
      </c>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row>
    <row r="152" spans="1:123" hidden="1" outlineLevel="1" x14ac:dyDescent="0.3">
      <c r="A152" t="s">
        <v>219</v>
      </c>
      <c r="B152" t="s">
        <v>221</v>
      </c>
      <c r="C152" t="s">
        <v>3</v>
      </c>
      <c r="D152" s="3">
        <f>+'Monthly Reserve Generation'!D152-'Stoping Schedule'!D152</f>
        <v>0</v>
      </c>
      <c r="E152" s="3">
        <f>IF((D152+'Monthly Reserve Generation'!E152-'Stoping Schedule'!E152)&gt;1,(D152+'Monthly Reserve Generation'!E152-'Stoping Schedule'!E152),0)</f>
        <v>0</v>
      </c>
      <c r="F152" s="3">
        <f>IF((E152+'Monthly Reserve Generation'!F152-'Stoping Schedule'!F152)&gt;1,(E152+'Monthly Reserve Generation'!F152-'Stoping Schedule'!F152),0)</f>
        <v>0</v>
      </c>
      <c r="G152" s="3">
        <f>IF((F152+'Monthly Reserve Generation'!G152-'Stoping Schedule'!G152)&gt;1,(F152+'Monthly Reserve Generation'!G152-'Stoping Schedule'!G152),0)</f>
        <v>0</v>
      </c>
      <c r="H152" s="3">
        <f>IF((G152+'Monthly Reserve Generation'!H152-'Stoping Schedule'!H152)&gt;1,(G152+'Monthly Reserve Generation'!H152-'Stoping Schedule'!H152),0)</f>
        <v>0</v>
      </c>
      <c r="I152" s="3">
        <f>IF((H152+'Monthly Reserve Generation'!I152-'Stoping Schedule'!I152)&gt;1,(H152+'Monthly Reserve Generation'!I152-'Stoping Schedule'!I152),0)</f>
        <v>0</v>
      </c>
      <c r="J152" s="3">
        <f>IF((I152+'Monthly Reserve Generation'!J152-'Stoping Schedule'!J152)&gt;1,(I152+'Monthly Reserve Generation'!J152-'Stoping Schedule'!J152),0)</f>
        <v>0</v>
      </c>
      <c r="K152" s="3">
        <f>IF((J152+'Monthly Reserve Generation'!K152-'Stoping Schedule'!K152)&gt;1,(J152+'Monthly Reserve Generation'!K152-'Stoping Schedule'!K152),0)</f>
        <v>0</v>
      </c>
      <c r="L152" s="3">
        <f>IF((K152+'Monthly Reserve Generation'!L152-'Stoping Schedule'!L152)&gt;1,(K152+'Monthly Reserve Generation'!L152-'Stoping Schedule'!L152),0)</f>
        <v>0</v>
      </c>
      <c r="M152" s="3">
        <f>IF((L152+'Monthly Reserve Generation'!M152-'Stoping Schedule'!M152)&gt;1,(L152+'Monthly Reserve Generation'!M152-'Stoping Schedule'!M152),0)</f>
        <v>0</v>
      </c>
      <c r="N152" s="3">
        <f>IF((M152+'Monthly Reserve Generation'!N152-'Stoping Schedule'!N152)&gt;1,(M152+'Monthly Reserve Generation'!N152-'Stoping Schedule'!N152),0)</f>
        <v>0</v>
      </c>
      <c r="O152" s="3">
        <f>IF((N152+'Monthly Reserve Generation'!O152-'Stoping Schedule'!O152)&gt;1,(N152+'Monthly Reserve Generation'!O152-'Stoping Schedule'!O152),0)</f>
        <v>0</v>
      </c>
      <c r="P152" s="3">
        <f>IF((O152+'Monthly Reserve Generation'!P152-'Stoping Schedule'!P152)&gt;1,(O152+'Monthly Reserve Generation'!P152-'Stoping Schedule'!P152),0)</f>
        <v>0</v>
      </c>
      <c r="Q152" s="3">
        <f>IF((P152+'Monthly Reserve Generation'!Q152-'Stoping Schedule'!Q152)&gt;1,(P152+'Monthly Reserve Generation'!Q152-'Stoping Schedule'!Q152),0)</f>
        <v>0</v>
      </c>
      <c r="R152" s="3">
        <f>IF((Q152+'Monthly Reserve Generation'!R152-'Stoping Schedule'!R152)&gt;1,(Q152+'Monthly Reserve Generation'!R152-'Stoping Schedule'!R152),0)</f>
        <v>0</v>
      </c>
      <c r="S152" s="3">
        <f>IF((R152+'Monthly Reserve Generation'!S152-'Stoping Schedule'!S152)&gt;1,(R152+'Monthly Reserve Generation'!S152-'Stoping Schedule'!S152),0)</f>
        <v>3821</v>
      </c>
      <c r="T152" s="3">
        <f>IF((S152+'Monthly Reserve Generation'!T152-'Stoping Schedule'!T152)&gt;1,(S152+'Monthly Reserve Generation'!T152-'Stoping Schedule'!T152),0)</f>
        <v>3821</v>
      </c>
      <c r="U152" s="3">
        <f>IF((T152+'Monthly Reserve Generation'!U152-'Stoping Schedule'!U152)&gt;1,(T152+'Monthly Reserve Generation'!U152-'Stoping Schedule'!U152),0)</f>
        <v>3821</v>
      </c>
      <c r="V152" s="3">
        <f>IF((U152+'Monthly Reserve Generation'!V152-'Stoping Schedule'!V152)&gt;1,(U152+'Monthly Reserve Generation'!V152-'Stoping Schedule'!V152),0)</f>
        <v>3821</v>
      </c>
      <c r="W152" s="3">
        <f>IF((V152+'Monthly Reserve Generation'!W152-'Stoping Schedule'!W152)&gt;1,(V152+'Monthly Reserve Generation'!W152-'Stoping Schedule'!W152),0)</f>
        <v>3387</v>
      </c>
      <c r="X152" s="3">
        <f>IF((W152+'Monthly Reserve Generation'!X152-'Stoping Schedule'!X152)&gt;1,(W152+'Monthly Reserve Generation'!X152-'Stoping Schedule'!X152),0)</f>
        <v>1664</v>
      </c>
      <c r="Y152" s="3">
        <f>IF((X152+'Monthly Reserve Generation'!Y152-'Stoping Schedule'!Y152)&gt;1,(X152+'Monthly Reserve Generation'!Y152-'Stoping Schedule'!Y152),0)</f>
        <v>0</v>
      </c>
      <c r="Z152" s="3">
        <f>IF((Y152+'Monthly Reserve Generation'!Z152-'Stoping Schedule'!Z152)&gt;1,(Y152+'Monthly Reserve Generation'!Z152-'Stoping Schedule'!Z152),0)</f>
        <v>0</v>
      </c>
      <c r="AA152" s="3">
        <f>IF((Z152+'Monthly Reserve Generation'!AA152-'Stoping Schedule'!AA152)&gt;1,(Z152+'Monthly Reserve Generation'!AA152-'Stoping Schedule'!AA152),0)</f>
        <v>0</v>
      </c>
      <c r="AB152" s="3">
        <f>IF((AA152+'Monthly Reserve Generation'!AB152-'Stoping Schedule'!AB152)&gt;1,(AA152+'Monthly Reserve Generation'!AB152-'Stoping Schedule'!AB152),0)</f>
        <v>0</v>
      </c>
      <c r="AC152" s="3">
        <f>IF((AB152+'Monthly Reserve Generation'!AC152-'Stoping Schedule'!AC152)&gt;1,(AB152+'Monthly Reserve Generation'!AC152-'Stoping Schedule'!AC152),0)</f>
        <v>0</v>
      </c>
      <c r="AD152" s="3">
        <f>IF((AC152+'Monthly Reserve Generation'!AD152-'Stoping Schedule'!AD152)&gt;1,(AC152+'Monthly Reserve Generation'!AD152-'Stoping Schedule'!AD152),0)</f>
        <v>0</v>
      </c>
      <c r="AE152" s="3">
        <f>IF((AD152+'Monthly Reserve Generation'!AE152-'Stoping Schedule'!AE152)&gt;1,(AD152+'Monthly Reserve Generation'!AE152-'Stoping Schedule'!AE152),0)</f>
        <v>0</v>
      </c>
      <c r="AF152" s="3">
        <f>IF((AE152+'Monthly Reserve Generation'!AF152-'Stoping Schedule'!AF152)&gt;1,(AE152+'Monthly Reserve Generation'!AF152-'Stoping Schedule'!AF152),0)</f>
        <v>0</v>
      </c>
      <c r="AG152" s="3">
        <f>IF((AF152+'Monthly Reserve Generation'!AG152-'Stoping Schedule'!AG152)&gt;1,(AF152+'Monthly Reserve Generation'!AG152-'Stoping Schedule'!AG152),0)</f>
        <v>0</v>
      </c>
      <c r="AH152" s="3">
        <f>IF((AG152+'Monthly Reserve Generation'!AH152-'Stoping Schedule'!AH152)&gt;1,(AG152+'Monthly Reserve Generation'!AH152-'Stoping Schedule'!AH152),0)</f>
        <v>0</v>
      </c>
      <c r="AI152" s="3">
        <f>IF((AH152+'Monthly Reserve Generation'!AI152-'Stoping Schedule'!AI152)&gt;1,(AH152+'Monthly Reserve Generation'!AI152-'Stoping Schedule'!AI152),0)</f>
        <v>0</v>
      </c>
      <c r="AJ152" s="3">
        <f>IF((AI152+'Monthly Reserve Generation'!AJ152-'Stoping Schedule'!AJ152)&gt;1,(AI152+'Monthly Reserve Generation'!AJ152-'Stoping Schedule'!AJ152),0)</f>
        <v>0</v>
      </c>
      <c r="AK152" s="3">
        <f>IF((AJ152+'Monthly Reserve Generation'!AK152-'Stoping Schedule'!AK152)&gt;1,(AJ152+'Monthly Reserve Generation'!AK152-'Stoping Schedule'!AK152),0)</f>
        <v>0</v>
      </c>
      <c r="AL152" s="3">
        <f>IF((AK152+'Monthly Reserve Generation'!AL152-'Stoping Schedule'!AL152)&gt;1,(AK152+'Monthly Reserve Generation'!AL152-'Stoping Schedule'!AL152),0)</f>
        <v>0</v>
      </c>
      <c r="AM152" s="3">
        <f>IF((AL152+'Monthly Reserve Generation'!AM152-'Stoping Schedule'!AM152)&gt;1,(AL152+'Monthly Reserve Generation'!AM152-'Stoping Schedule'!AM152),0)</f>
        <v>0</v>
      </c>
      <c r="AN152" s="3">
        <f>IF((AM152+'Monthly Reserve Generation'!AN152-'Stoping Schedule'!AN152)&gt;1,(AM152+'Monthly Reserve Generation'!AN152-'Stoping Schedule'!AN152),0)</f>
        <v>0</v>
      </c>
      <c r="AO152" s="3">
        <f>IF((AN152+'Monthly Reserve Generation'!AO152-'Stoping Schedule'!AO152)&gt;1,(AN152+'Monthly Reserve Generation'!AO152-'Stoping Schedule'!AO152),0)</f>
        <v>0</v>
      </c>
      <c r="AP152" s="3">
        <f>IF((AO152+'Monthly Reserve Generation'!AP152-'Stoping Schedule'!AP152)&gt;1,(AO152+'Monthly Reserve Generation'!AP152-'Stoping Schedule'!AP152),0)</f>
        <v>0</v>
      </c>
      <c r="AQ152" s="3">
        <f>IF((AP152+'Monthly Reserve Generation'!AQ152-'Stoping Schedule'!AQ152)&gt;1,(AP152+'Monthly Reserve Generation'!AQ152-'Stoping Schedule'!AQ152),0)</f>
        <v>0</v>
      </c>
      <c r="AR152" s="3">
        <f>IF((AQ152+'Monthly Reserve Generation'!AR152-'Stoping Schedule'!AR152)&gt;1,(AQ152+'Monthly Reserve Generation'!AR152-'Stoping Schedule'!AR152),0)</f>
        <v>0</v>
      </c>
      <c r="AS152" s="3">
        <f>IF((AR152+'Monthly Reserve Generation'!AS152-'Stoping Schedule'!AS152)&gt;1,(AR152+'Monthly Reserve Generation'!AS152-'Stoping Schedule'!AS152),0)</f>
        <v>0</v>
      </c>
      <c r="AT152" s="3">
        <f>IF((AS152+'Monthly Reserve Generation'!AT152-'Stoping Schedule'!AT152)&gt;1,(AS152+'Monthly Reserve Generation'!AT152-'Stoping Schedule'!AT152),0)</f>
        <v>0</v>
      </c>
      <c r="AU152" s="3">
        <f>IF((AT152+'Monthly Reserve Generation'!AU152-'Stoping Schedule'!AU152)&gt;1,(AT152+'Monthly Reserve Generation'!AU152-'Stoping Schedule'!AU152),0)</f>
        <v>0</v>
      </c>
      <c r="AV152" s="3">
        <f>IF((AU152+'Monthly Reserve Generation'!AV152-'Stoping Schedule'!AV152)&gt;1,(AU152+'Monthly Reserve Generation'!AV152-'Stoping Schedule'!AV152),0)</f>
        <v>0</v>
      </c>
      <c r="AW152" s="3">
        <f>IF((AV152+'Monthly Reserve Generation'!AW152-'Stoping Schedule'!AW152)&gt;1,(AV152+'Monthly Reserve Generation'!AW152-'Stoping Schedule'!AW152),0)</f>
        <v>0</v>
      </c>
      <c r="AX152" s="3">
        <f>IF((AW152+'Monthly Reserve Generation'!AX152-'Stoping Schedule'!AX152)&gt;1,(AW152+'Monthly Reserve Generation'!AX152-'Stoping Schedule'!AX152),0)</f>
        <v>0</v>
      </c>
      <c r="AY152" s="3">
        <f>IF((AX152+'Monthly Reserve Generation'!AY152-'Stoping Schedule'!AY152)&gt;1,(AX152+'Monthly Reserve Generation'!AY152-'Stoping Schedule'!AY152),0)</f>
        <v>0</v>
      </c>
      <c r="AZ152" s="3">
        <f>IF((AY152+'Monthly Reserve Generation'!AZ152-'Stoping Schedule'!AZ152)&gt;1,(AY152+'Monthly Reserve Generation'!AZ152-'Stoping Schedule'!AZ152),0)</f>
        <v>0</v>
      </c>
      <c r="BA152" s="3">
        <f>IF((AZ152+'Monthly Reserve Generation'!BA152-'Stoping Schedule'!BA152)&gt;1,(AZ152+'Monthly Reserve Generation'!BA152-'Stoping Schedule'!BA152),0)</f>
        <v>0</v>
      </c>
      <c r="BB152" s="3">
        <f>IF((BA152+'Monthly Reserve Generation'!BB152-'Stoping Schedule'!BB152)&gt;1,(BA152+'Monthly Reserve Generation'!BB152-'Stoping Schedule'!BB152),0)</f>
        <v>0</v>
      </c>
      <c r="BC152" s="3">
        <f>IF((BB152+'Monthly Reserve Generation'!BC152-'Stoping Schedule'!BC152)&gt;1,(BB152+'Monthly Reserve Generation'!BC152-'Stoping Schedule'!BC152),0)</f>
        <v>0</v>
      </c>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row>
    <row r="153" spans="1:123" hidden="1" outlineLevel="1" x14ac:dyDescent="0.3">
      <c r="A153" t="s">
        <v>219</v>
      </c>
      <c r="B153" t="s">
        <v>221</v>
      </c>
      <c r="C153" t="s">
        <v>4</v>
      </c>
      <c r="D153" s="3">
        <f>+IFERROR(('Monthly Reserve Generation'!D152*'Monthly Reserve Generation'!D153-'Stoping Schedule'!D152*'Stoping Schedule'!D153)/D152,0)</f>
        <v>0</v>
      </c>
      <c r="E153" s="3">
        <f>+IFERROR((D152*D153+'Monthly Reserve Generation'!E152*'Monthly Reserve Generation'!E153-'Stoping Schedule'!E152*'Stoping Schedule'!E153)/E152,0)</f>
        <v>0</v>
      </c>
      <c r="F153" s="3">
        <f>+IFERROR((E152*E153+'Monthly Reserve Generation'!F152*'Monthly Reserve Generation'!F153-'Stoping Schedule'!F152*'Stoping Schedule'!F153)/F152,0)</f>
        <v>0</v>
      </c>
      <c r="G153" s="3">
        <f>+IFERROR((F152*F153+'Monthly Reserve Generation'!G152*'Monthly Reserve Generation'!G153-'Stoping Schedule'!G152*'Stoping Schedule'!G153)/G152,0)</f>
        <v>0</v>
      </c>
      <c r="H153" s="3">
        <f>+IFERROR((G152*G153+'Monthly Reserve Generation'!H152*'Monthly Reserve Generation'!H153-'Stoping Schedule'!H152*'Stoping Schedule'!H153)/H152,0)</f>
        <v>0</v>
      </c>
      <c r="I153" s="3">
        <f>+IFERROR((H152*H153+'Monthly Reserve Generation'!I152*'Monthly Reserve Generation'!I153-'Stoping Schedule'!I152*'Stoping Schedule'!I153)/I152,0)</f>
        <v>0</v>
      </c>
      <c r="J153" s="3">
        <f>+IFERROR((I152*I153+'Monthly Reserve Generation'!J152*'Monthly Reserve Generation'!J153-'Stoping Schedule'!J152*'Stoping Schedule'!J153)/J152,0)</f>
        <v>0</v>
      </c>
      <c r="K153" s="3">
        <f>+IFERROR((J152*J153+'Monthly Reserve Generation'!K152*'Monthly Reserve Generation'!K153-'Stoping Schedule'!K152*'Stoping Schedule'!K153)/K152,0)</f>
        <v>0</v>
      </c>
      <c r="L153" s="3">
        <f>+IFERROR((K152*K153+'Monthly Reserve Generation'!L152*'Monthly Reserve Generation'!L153-'Stoping Schedule'!L152*'Stoping Schedule'!L153)/L152,0)</f>
        <v>0</v>
      </c>
      <c r="M153" s="3">
        <f>+IFERROR((L152*L153+'Monthly Reserve Generation'!M152*'Monthly Reserve Generation'!M153-'Stoping Schedule'!M152*'Stoping Schedule'!M153)/M152,0)</f>
        <v>0</v>
      </c>
      <c r="N153" s="3">
        <f>+IFERROR((M152*M153+'Monthly Reserve Generation'!N152*'Monthly Reserve Generation'!N153-'Stoping Schedule'!N152*'Stoping Schedule'!N153)/N152,0)</f>
        <v>0</v>
      </c>
      <c r="O153" s="3">
        <f>+IFERROR((N152*N153+'Monthly Reserve Generation'!O152*'Monthly Reserve Generation'!O153-'Stoping Schedule'!O152*'Stoping Schedule'!O153)/O152,0)</f>
        <v>0</v>
      </c>
      <c r="P153" s="3">
        <f>+IFERROR((O152*O153+'Monthly Reserve Generation'!P152*'Monthly Reserve Generation'!P153-'Stoping Schedule'!P152*'Stoping Schedule'!P153)/P152,0)</f>
        <v>0</v>
      </c>
      <c r="Q153" s="3">
        <f>+IFERROR((P152*P153+'Monthly Reserve Generation'!Q152*'Monthly Reserve Generation'!Q153-'Stoping Schedule'!Q152*'Stoping Schedule'!Q153)/Q152,0)</f>
        <v>0</v>
      </c>
      <c r="R153" s="3">
        <f>+IFERROR((Q152*Q153+'Monthly Reserve Generation'!R152*'Monthly Reserve Generation'!R153-'Stoping Schedule'!R152*'Stoping Schedule'!R153)/R152,0)</f>
        <v>0</v>
      </c>
      <c r="S153" s="3">
        <f>+IFERROR((R152*R153+'Monthly Reserve Generation'!S152*'Monthly Reserve Generation'!S153-'Stoping Schedule'!S152*'Stoping Schedule'!S153)/S152,0)</f>
        <v>3.12</v>
      </c>
      <c r="T153" s="3">
        <f>+IFERROR((S152*S153+'Monthly Reserve Generation'!T152*'Monthly Reserve Generation'!T153-'Stoping Schedule'!T152*'Stoping Schedule'!T153)/T152,0)</f>
        <v>3.12</v>
      </c>
      <c r="U153" s="3">
        <f>+IFERROR((T152*T153+'Monthly Reserve Generation'!U152*'Monthly Reserve Generation'!U153-'Stoping Schedule'!U152*'Stoping Schedule'!U153)/U152,0)</f>
        <v>3.12</v>
      </c>
      <c r="V153" s="3">
        <f>+IFERROR((U152*U153+'Monthly Reserve Generation'!V152*'Monthly Reserve Generation'!V153-'Stoping Schedule'!V152*'Stoping Schedule'!V153)/V152,0)</f>
        <v>3.12</v>
      </c>
      <c r="W153" s="3">
        <f>+IFERROR((V152*V153+'Monthly Reserve Generation'!W152*'Monthly Reserve Generation'!W153-'Stoping Schedule'!W152*'Stoping Schedule'!W153)/W152,0)</f>
        <v>3.12</v>
      </c>
      <c r="X153" s="3">
        <f>+IFERROR((W152*W153+'Monthly Reserve Generation'!X152*'Monthly Reserve Generation'!X153-'Stoping Schedule'!X152*'Stoping Schedule'!X153)/X152,0)</f>
        <v>3.12</v>
      </c>
      <c r="Y153" s="3">
        <f>+IFERROR((X152*X153+'Monthly Reserve Generation'!Y152*'Monthly Reserve Generation'!Y153-'Stoping Schedule'!Y152*'Stoping Schedule'!Y153)/Y152,0)</f>
        <v>0</v>
      </c>
      <c r="Z153" s="3">
        <f>+IFERROR((Y152*Y153+'Monthly Reserve Generation'!Z152*'Monthly Reserve Generation'!Z153-'Stoping Schedule'!Z152*'Stoping Schedule'!Z153)/Z152,0)</f>
        <v>0</v>
      </c>
      <c r="AA153" s="3">
        <f>+IFERROR((Z152*Z153+'Monthly Reserve Generation'!AA152*'Monthly Reserve Generation'!AA153-'Stoping Schedule'!AA152*'Stoping Schedule'!AA153)/AA152,0)</f>
        <v>0</v>
      </c>
      <c r="AB153" s="3">
        <f>+IFERROR((AA152*AA153+'Monthly Reserve Generation'!AB152*'Monthly Reserve Generation'!AB153-'Stoping Schedule'!AB152*'Stoping Schedule'!AB153)/AB152,0)</f>
        <v>0</v>
      </c>
      <c r="AC153" s="3">
        <f>+IFERROR((AB152*AB153+'Monthly Reserve Generation'!AC152*'Monthly Reserve Generation'!AC153-'Stoping Schedule'!AC152*'Stoping Schedule'!AC153)/AC152,0)</f>
        <v>0</v>
      </c>
      <c r="AD153" s="3">
        <f>+IFERROR((AC152*AC153+'Monthly Reserve Generation'!AD152*'Monthly Reserve Generation'!AD153-'Stoping Schedule'!AD152*'Stoping Schedule'!AD153)/AD152,0)</f>
        <v>0</v>
      </c>
      <c r="AE153" s="3">
        <f>+IFERROR((AD152*AD153+'Monthly Reserve Generation'!AE152*'Monthly Reserve Generation'!AE153-'Stoping Schedule'!AE152*'Stoping Schedule'!AE153)/AE152,0)</f>
        <v>0</v>
      </c>
      <c r="AF153" s="3">
        <f>+IFERROR((AE152*AE153+'Monthly Reserve Generation'!AF152*'Monthly Reserve Generation'!AF153-'Stoping Schedule'!AF152*'Stoping Schedule'!AF153)/AF152,0)</f>
        <v>0</v>
      </c>
      <c r="AG153" s="3">
        <f>+IFERROR((AF152*AF153+'Monthly Reserve Generation'!AG152*'Monthly Reserve Generation'!AG153-'Stoping Schedule'!AG152*'Stoping Schedule'!AG153)/AG152,0)</f>
        <v>0</v>
      </c>
      <c r="AH153" s="3">
        <f>+IFERROR((AG152*AG153+'Monthly Reserve Generation'!AH152*'Monthly Reserve Generation'!AH153-'Stoping Schedule'!AH152*'Stoping Schedule'!AH153)/AH152,0)</f>
        <v>0</v>
      </c>
      <c r="AI153" s="3">
        <f>+IFERROR((AH152*AH153+'Monthly Reserve Generation'!AI152*'Monthly Reserve Generation'!AI153-'Stoping Schedule'!AI152*'Stoping Schedule'!AI153)/AI152,0)</f>
        <v>0</v>
      </c>
      <c r="AJ153" s="3">
        <f>+IFERROR((AI152*AI153+'Monthly Reserve Generation'!AJ152*'Monthly Reserve Generation'!AJ153-'Stoping Schedule'!AJ152*'Stoping Schedule'!AJ153)/AJ152,0)</f>
        <v>0</v>
      </c>
      <c r="AK153" s="3">
        <f>+IFERROR((AJ152*AJ153+'Monthly Reserve Generation'!AK152*'Monthly Reserve Generation'!AK153-'Stoping Schedule'!AK152*'Stoping Schedule'!AK153)/AK152,0)</f>
        <v>0</v>
      </c>
      <c r="AL153" s="3">
        <f>+IFERROR((AK152*AK153+'Monthly Reserve Generation'!AL152*'Monthly Reserve Generation'!AL153-'Stoping Schedule'!AL152*'Stoping Schedule'!AL153)/AL152,0)</f>
        <v>0</v>
      </c>
      <c r="AM153" s="3">
        <f>+IFERROR((AL152*AL153+'Monthly Reserve Generation'!AM152*'Monthly Reserve Generation'!AM153-'Stoping Schedule'!AM152*'Stoping Schedule'!AM153)/AM152,0)</f>
        <v>0</v>
      </c>
      <c r="AN153" s="3">
        <f>+IFERROR((AM152*AM153+'Monthly Reserve Generation'!AN152*'Monthly Reserve Generation'!AN153-'Stoping Schedule'!AN152*'Stoping Schedule'!AN153)/AN152,0)</f>
        <v>0</v>
      </c>
      <c r="AO153" s="3">
        <f>+IFERROR((AN152*AN153+'Monthly Reserve Generation'!AO152*'Monthly Reserve Generation'!AO153-'Stoping Schedule'!AO152*'Stoping Schedule'!AO153)/AO152,0)</f>
        <v>0</v>
      </c>
      <c r="AP153" s="3">
        <f>+IFERROR((AO152*AO153+'Monthly Reserve Generation'!AP152*'Monthly Reserve Generation'!AP153-'Stoping Schedule'!AP152*'Stoping Schedule'!AP153)/AP152,0)</f>
        <v>0</v>
      </c>
      <c r="AQ153" s="3">
        <f>+IFERROR((AP152*AP153+'Monthly Reserve Generation'!AQ152*'Monthly Reserve Generation'!AQ153-'Stoping Schedule'!AQ152*'Stoping Schedule'!AQ153)/AQ152,0)</f>
        <v>0</v>
      </c>
      <c r="AR153" s="3">
        <f>+IFERROR((AQ152*AQ153+'Monthly Reserve Generation'!AR152*'Monthly Reserve Generation'!AR153-'Stoping Schedule'!AR152*'Stoping Schedule'!AR153)/AR152,0)</f>
        <v>0</v>
      </c>
      <c r="AS153" s="3">
        <f>+IFERROR((AR152*AR153+'Monthly Reserve Generation'!AS152*'Monthly Reserve Generation'!AS153-'Stoping Schedule'!AS152*'Stoping Schedule'!AS153)/AS152,0)</f>
        <v>0</v>
      </c>
      <c r="AT153" s="3">
        <f>+IFERROR((AS152*AS153+'Monthly Reserve Generation'!AT152*'Monthly Reserve Generation'!AT153-'Stoping Schedule'!AT152*'Stoping Schedule'!AT153)/AT152,0)</f>
        <v>0</v>
      </c>
      <c r="AU153" s="3">
        <f>+IFERROR((AT152*AT153+'Monthly Reserve Generation'!AU152*'Monthly Reserve Generation'!AU153-'Stoping Schedule'!AU152*'Stoping Schedule'!AU153)/AU152,0)</f>
        <v>0</v>
      </c>
      <c r="AV153" s="3">
        <f>+IFERROR((AU152*AU153+'Monthly Reserve Generation'!AV152*'Monthly Reserve Generation'!AV153-'Stoping Schedule'!AV152*'Stoping Schedule'!AV153)/AV152,0)</f>
        <v>0</v>
      </c>
      <c r="AW153" s="3">
        <f>+IFERROR((AV152*AV153+'Monthly Reserve Generation'!AW152*'Monthly Reserve Generation'!AW153-'Stoping Schedule'!AW152*'Stoping Schedule'!AW153)/AW152,0)</f>
        <v>0</v>
      </c>
      <c r="AX153" s="3">
        <f>+IFERROR((AW152*AW153+'Monthly Reserve Generation'!AX152*'Monthly Reserve Generation'!AX153-'Stoping Schedule'!AX152*'Stoping Schedule'!AX153)/AX152,0)</f>
        <v>0</v>
      </c>
      <c r="AY153" s="3">
        <f>+IFERROR((AX152*AX153+'Monthly Reserve Generation'!AY152*'Monthly Reserve Generation'!AY153-'Stoping Schedule'!AY152*'Stoping Schedule'!AY153)/AY152,0)</f>
        <v>0</v>
      </c>
      <c r="AZ153" s="3">
        <f>+IFERROR((AY152*AY153+'Monthly Reserve Generation'!AZ152*'Monthly Reserve Generation'!AZ153-'Stoping Schedule'!AZ152*'Stoping Schedule'!AZ153)/AZ152,0)</f>
        <v>0</v>
      </c>
      <c r="BA153" s="3">
        <f>+IFERROR((AZ152*AZ153+'Monthly Reserve Generation'!BA152*'Monthly Reserve Generation'!BA153-'Stoping Schedule'!BA152*'Stoping Schedule'!BA153)/BA152,0)</f>
        <v>0</v>
      </c>
      <c r="BB153" s="3">
        <f>+IFERROR((BA152*BA153+'Monthly Reserve Generation'!BB152*'Monthly Reserve Generation'!BB153-'Stoping Schedule'!BB152*'Stoping Schedule'!BB153)/BB152,0)</f>
        <v>0</v>
      </c>
      <c r="BC153" s="3">
        <f>+IFERROR((BB152*BB153+'Monthly Reserve Generation'!BC152*'Monthly Reserve Generation'!BC153-'Stoping Schedule'!BC152*'Stoping Schedule'!BC153)/BC152,0)</f>
        <v>0</v>
      </c>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row>
    <row r="154" spans="1:123" hidden="1" outlineLevel="1" x14ac:dyDescent="0.3">
      <c r="A154" t="s">
        <v>219</v>
      </c>
      <c r="B154" t="s">
        <v>222</v>
      </c>
      <c r="C154" t="s">
        <v>3</v>
      </c>
      <c r="D154" s="3">
        <f>+'Monthly Reserve Generation'!D154-'Stoping Schedule'!D154</f>
        <v>0</v>
      </c>
      <c r="E154" s="3">
        <f>IF((D154+'Monthly Reserve Generation'!E154-'Stoping Schedule'!E154)&gt;1,(D154+'Monthly Reserve Generation'!E154-'Stoping Schedule'!E154),0)</f>
        <v>0</v>
      </c>
      <c r="F154" s="3">
        <f>IF((E154+'Monthly Reserve Generation'!F154-'Stoping Schedule'!F154)&gt;1,(E154+'Monthly Reserve Generation'!F154-'Stoping Schedule'!F154),0)</f>
        <v>0</v>
      </c>
      <c r="G154" s="3">
        <f>IF((F154+'Monthly Reserve Generation'!G154-'Stoping Schedule'!G154)&gt;1,(F154+'Monthly Reserve Generation'!G154-'Stoping Schedule'!G154),0)</f>
        <v>0</v>
      </c>
      <c r="H154" s="3">
        <f>IF((G154+'Monthly Reserve Generation'!H154-'Stoping Schedule'!H154)&gt;1,(G154+'Monthly Reserve Generation'!H154-'Stoping Schedule'!H154),0)</f>
        <v>0</v>
      </c>
      <c r="I154" s="3">
        <f>IF((H154+'Monthly Reserve Generation'!I154-'Stoping Schedule'!I154)&gt;1,(H154+'Monthly Reserve Generation'!I154-'Stoping Schedule'!I154),0)</f>
        <v>0</v>
      </c>
      <c r="J154" s="3">
        <f>IF((I154+'Monthly Reserve Generation'!J154-'Stoping Schedule'!J154)&gt;1,(I154+'Monthly Reserve Generation'!J154-'Stoping Schedule'!J154),0)</f>
        <v>0</v>
      </c>
      <c r="K154" s="3">
        <f>IF((J154+'Monthly Reserve Generation'!K154-'Stoping Schedule'!K154)&gt;1,(J154+'Monthly Reserve Generation'!K154-'Stoping Schedule'!K154),0)</f>
        <v>0</v>
      </c>
      <c r="L154" s="3">
        <f>IF((K154+'Monthly Reserve Generation'!L154-'Stoping Schedule'!L154)&gt;1,(K154+'Monthly Reserve Generation'!L154-'Stoping Schedule'!L154),0)</f>
        <v>0</v>
      </c>
      <c r="M154" s="3">
        <f>IF((L154+'Monthly Reserve Generation'!M154-'Stoping Schedule'!M154)&gt;1,(L154+'Monthly Reserve Generation'!M154-'Stoping Schedule'!M154),0)</f>
        <v>0</v>
      </c>
      <c r="N154" s="3">
        <f>IF((M154+'Monthly Reserve Generation'!N154-'Stoping Schedule'!N154)&gt;1,(M154+'Monthly Reserve Generation'!N154-'Stoping Schedule'!N154),0)</f>
        <v>0</v>
      </c>
      <c r="O154" s="3">
        <f>IF((N154+'Monthly Reserve Generation'!O154-'Stoping Schedule'!O154)&gt;1,(N154+'Monthly Reserve Generation'!O154-'Stoping Schedule'!O154),0)</f>
        <v>0</v>
      </c>
      <c r="P154" s="3">
        <f>IF((O154+'Monthly Reserve Generation'!P154-'Stoping Schedule'!P154)&gt;1,(O154+'Monthly Reserve Generation'!P154-'Stoping Schedule'!P154),0)</f>
        <v>0</v>
      </c>
      <c r="Q154" s="3">
        <f>IF((P154+'Monthly Reserve Generation'!Q154-'Stoping Schedule'!Q154)&gt;1,(P154+'Monthly Reserve Generation'!Q154-'Stoping Schedule'!Q154),0)</f>
        <v>0</v>
      </c>
      <c r="R154" s="3">
        <f>IF((Q154+'Monthly Reserve Generation'!R154-'Stoping Schedule'!R154)&gt;1,(Q154+'Monthly Reserve Generation'!R154-'Stoping Schedule'!R154),0)</f>
        <v>0</v>
      </c>
      <c r="S154" s="3">
        <f>IF((R154+'Monthly Reserve Generation'!S154-'Stoping Schedule'!S154)&gt;1,(R154+'Monthly Reserve Generation'!S154-'Stoping Schedule'!S154),0)</f>
        <v>3908</v>
      </c>
      <c r="T154" s="3">
        <f>IF((S154+'Monthly Reserve Generation'!T154-'Stoping Schedule'!T154)&gt;1,(S154+'Monthly Reserve Generation'!T154-'Stoping Schedule'!T154),0)</f>
        <v>3908</v>
      </c>
      <c r="U154" s="3">
        <f>IF((T154+'Monthly Reserve Generation'!U154-'Stoping Schedule'!U154)&gt;1,(T154+'Monthly Reserve Generation'!U154-'Stoping Schedule'!U154),0)</f>
        <v>3908</v>
      </c>
      <c r="V154" s="3">
        <f>IF((U154+'Monthly Reserve Generation'!V154-'Stoping Schedule'!V154)&gt;1,(U154+'Monthly Reserve Generation'!V154-'Stoping Schedule'!V154),0)</f>
        <v>3908</v>
      </c>
      <c r="W154" s="3">
        <f>IF((V154+'Monthly Reserve Generation'!W154-'Stoping Schedule'!W154)&gt;1,(V154+'Monthly Reserve Generation'!W154-'Stoping Schedule'!W154),0)</f>
        <v>1961</v>
      </c>
      <c r="X154" s="3">
        <f>IF((W154+'Monthly Reserve Generation'!X154-'Stoping Schedule'!X154)&gt;1,(W154+'Monthly Reserve Generation'!X154-'Stoping Schedule'!X154),0)</f>
        <v>238</v>
      </c>
      <c r="Y154" s="3">
        <f>IF((X154+'Monthly Reserve Generation'!Y154-'Stoping Schedule'!Y154)&gt;1,(X154+'Monthly Reserve Generation'!Y154-'Stoping Schedule'!Y154),0)</f>
        <v>0</v>
      </c>
      <c r="Z154" s="3">
        <f>IF((Y154+'Monthly Reserve Generation'!Z154-'Stoping Schedule'!Z154)&gt;1,(Y154+'Monthly Reserve Generation'!Z154-'Stoping Schedule'!Z154),0)</f>
        <v>0</v>
      </c>
      <c r="AA154" s="3">
        <f>IF((Z154+'Monthly Reserve Generation'!AA154-'Stoping Schedule'!AA154)&gt;1,(Z154+'Monthly Reserve Generation'!AA154-'Stoping Schedule'!AA154),0)</f>
        <v>0</v>
      </c>
      <c r="AB154" s="3">
        <f>IF((AA154+'Monthly Reserve Generation'!AB154-'Stoping Schedule'!AB154)&gt;1,(AA154+'Monthly Reserve Generation'!AB154-'Stoping Schedule'!AB154),0)</f>
        <v>0</v>
      </c>
      <c r="AC154" s="3">
        <f>IF((AB154+'Monthly Reserve Generation'!AC154-'Stoping Schedule'!AC154)&gt;1,(AB154+'Monthly Reserve Generation'!AC154-'Stoping Schedule'!AC154),0)</f>
        <v>0</v>
      </c>
      <c r="AD154" s="3">
        <f>IF((AC154+'Monthly Reserve Generation'!AD154-'Stoping Schedule'!AD154)&gt;1,(AC154+'Monthly Reserve Generation'!AD154-'Stoping Schedule'!AD154),0)</f>
        <v>0</v>
      </c>
      <c r="AE154" s="3">
        <f>IF((AD154+'Monthly Reserve Generation'!AE154-'Stoping Schedule'!AE154)&gt;1,(AD154+'Monthly Reserve Generation'!AE154-'Stoping Schedule'!AE154),0)</f>
        <v>0</v>
      </c>
      <c r="AF154" s="3">
        <f>IF((AE154+'Monthly Reserve Generation'!AF154-'Stoping Schedule'!AF154)&gt;1,(AE154+'Monthly Reserve Generation'!AF154-'Stoping Schedule'!AF154),0)</f>
        <v>0</v>
      </c>
      <c r="AG154" s="3">
        <f>IF((AF154+'Monthly Reserve Generation'!AG154-'Stoping Schedule'!AG154)&gt;1,(AF154+'Monthly Reserve Generation'!AG154-'Stoping Schedule'!AG154),0)</f>
        <v>0</v>
      </c>
      <c r="AH154" s="3">
        <f>IF((AG154+'Monthly Reserve Generation'!AH154-'Stoping Schedule'!AH154)&gt;1,(AG154+'Monthly Reserve Generation'!AH154-'Stoping Schedule'!AH154),0)</f>
        <v>0</v>
      </c>
      <c r="AI154" s="3">
        <f>IF((AH154+'Monthly Reserve Generation'!AI154-'Stoping Schedule'!AI154)&gt;1,(AH154+'Monthly Reserve Generation'!AI154-'Stoping Schedule'!AI154),0)</f>
        <v>0</v>
      </c>
      <c r="AJ154" s="3">
        <f>IF((AI154+'Monthly Reserve Generation'!AJ154-'Stoping Schedule'!AJ154)&gt;1,(AI154+'Monthly Reserve Generation'!AJ154-'Stoping Schedule'!AJ154),0)</f>
        <v>0</v>
      </c>
      <c r="AK154" s="3">
        <f>IF((AJ154+'Monthly Reserve Generation'!AK154-'Stoping Schedule'!AK154)&gt;1,(AJ154+'Monthly Reserve Generation'!AK154-'Stoping Schedule'!AK154),0)</f>
        <v>0</v>
      </c>
      <c r="AL154" s="3">
        <f>IF((AK154+'Monthly Reserve Generation'!AL154-'Stoping Schedule'!AL154)&gt;1,(AK154+'Monthly Reserve Generation'!AL154-'Stoping Schedule'!AL154),0)</f>
        <v>0</v>
      </c>
      <c r="AM154" s="3">
        <f>IF((AL154+'Monthly Reserve Generation'!AM154-'Stoping Schedule'!AM154)&gt;1,(AL154+'Monthly Reserve Generation'!AM154-'Stoping Schedule'!AM154),0)</f>
        <v>0</v>
      </c>
      <c r="AN154" s="3">
        <f>IF((AM154+'Monthly Reserve Generation'!AN154-'Stoping Schedule'!AN154)&gt;1,(AM154+'Monthly Reserve Generation'!AN154-'Stoping Schedule'!AN154),0)</f>
        <v>0</v>
      </c>
      <c r="AO154" s="3">
        <f>IF((AN154+'Monthly Reserve Generation'!AO154-'Stoping Schedule'!AO154)&gt;1,(AN154+'Monthly Reserve Generation'!AO154-'Stoping Schedule'!AO154),0)</f>
        <v>0</v>
      </c>
      <c r="AP154" s="3">
        <f>IF((AO154+'Monthly Reserve Generation'!AP154-'Stoping Schedule'!AP154)&gt;1,(AO154+'Monthly Reserve Generation'!AP154-'Stoping Schedule'!AP154),0)</f>
        <v>0</v>
      </c>
      <c r="AQ154" s="3">
        <f>IF((AP154+'Monthly Reserve Generation'!AQ154-'Stoping Schedule'!AQ154)&gt;1,(AP154+'Monthly Reserve Generation'!AQ154-'Stoping Schedule'!AQ154),0)</f>
        <v>0</v>
      </c>
      <c r="AR154" s="3">
        <f>IF((AQ154+'Monthly Reserve Generation'!AR154-'Stoping Schedule'!AR154)&gt;1,(AQ154+'Monthly Reserve Generation'!AR154-'Stoping Schedule'!AR154),0)</f>
        <v>0</v>
      </c>
      <c r="AS154" s="3">
        <f>IF((AR154+'Monthly Reserve Generation'!AS154-'Stoping Schedule'!AS154)&gt;1,(AR154+'Monthly Reserve Generation'!AS154-'Stoping Schedule'!AS154),0)</f>
        <v>0</v>
      </c>
      <c r="AT154" s="3">
        <f>IF((AS154+'Monthly Reserve Generation'!AT154-'Stoping Schedule'!AT154)&gt;1,(AS154+'Monthly Reserve Generation'!AT154-'Stoping Schedule'!AT154),0)</f>
        <v>0</v>
      </c>
      <c r="AU154" s="3">
        <f>IF((AT154+'Monthly Reserve Generation'!AU154-'Stoping Schedule'!AU154)&gt;1,(AT154+'Monthly Reserve Generation'!AU154-'Stoping Schedule'!AU154),0)</f>
        <v>0</v>
      </c>
      <c r="AV154" s="3">
        <f>IF((AU154+'Monthly Reserve Generation'!AV154-'Stoping Schedule'!AV154)&gt;1,(AU154+'Monthly Reserve Generation'!AV154-'Stoping Schedule'!AV154),0)</f>
        <v>0</v>
      </c>
      <c r="AW154" s="3">
        <f>IF((AV154+'Monthly Reserve Generation'!AW154-'Stoping Schedule'!AW154)&gt;1,(AV154+'Monthly Reserve Generation'!AW154-'Stoping Schedule'!AW154),0)</f>
        <v>0</v>
      </c>
      <c r="AX154" s="3">
        <f>IF((AW154+'Monthly Reserve Generation'!AX154-'Stoping Schedule'!AX154)&gt;1,(AW154+'Monthly Reserve Generation'!AX154-'Stoping Schedule'!AX154),0)</f>
        <v>0</v>
      </c>
      <c r="AY154" s="3">
        <f>IF((AX154+'Monthly Reserve Generation'!AY154-'Stoping Schedule'!AY154)&gt;1,(AX154+'Monthly Reserve Generation'!AY154-'Stoping Schedule'!AY154),0)</f>
        <v>0</v>
      </c>
      <c r="AZ154" s="3">
        <f>IF((AY154+'Monthly Reserve Generation'!AZ154-'Stoping Schedule'!AZ154)&gt;1,(AY154+'Monthly Reserve Generation'!AZ154-'Stoping Schedule'!AZ154),0)</f>
        <v>0</v>
      </c>
      <c r="BA154" s="3">
        <f>IF((AZ154+'Monthly Reserve Generation'!BA154-'Stoping Schedule'!BA154)&gt;1,(AZ154+'Monthly Reserve Generation'!BA154-'Stoping Schedule'!BA154),0)</f>
        <v>0</v>
      </c>
      <c r="BB154" s="3">
        <f>IF((BA154+'Monthly Reserve Generation'!BB154-'Stoping Schedule'!BB154)&gt;1,(BA154+'Monthly Reserve Generation'!BB154-'Stoping Schedule'!BB154),0)</f>
        <v>0</v>
      </c>
      <c r="BC154" s="3">
        <f>IF((BB154+'Monthly Reserve Generation'!BC154-'Stoping Schedule'!BC154)&gt;1,(BB154+'Monthly Reserve Generation'!BC154-'Stoping Schedule'!BC154),0)</f>
        <v>0</v>
      </c>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row>
    <row r="155" spans="1:123" hidden="1" outlineLevel="1" x14ac:dyDescent="0.3">
      <c r="A155" t="s">
        <v>219</v>
      </c>
      <c r="B155" t="s">
        <v>222</v>
      </c>
      <c r="C155" t="s">
        <v>4</v>
      </c>
      <c r="D155" s="3">
        <f>+IFERROR(('Monthly Reserve Generation'!D154*'Monthly Reserve Generation'!D155-'Stoping Schedule'!D154*'Stoping Schedule'!D155)/D154,0)</f>
        <v>0</v>
      </c>
      <c r="E155" s="3">
        <f>+IFERROR((D154*D155+'Monthly Reserve Generation'!E154*'Monthly Reserve Generation'!E155-'Stoping Schedule'!E154*'Stoping Schedule'!E155)/E154,0)</f>
        <v>0</v>
      </c>
      <c r="F155" s="3">
        <f>+IFERROR((E154*E155+'Monthly Reserve Generation'!F154*'Monthly Reserve Generation'!F155-'Stoping Schedule'!F154*'Stoping Schedule'!F155)/F154,0)</f>
        <v>0</v>
      </c>
      <c r="G155" s="3">
        <f>+IFERROR((F154*F155+'Monthly Reserve Generation'!G154*'Monthly Reserve Generation'!G155-'Stoping Schedule'!G154*'Stoping Schedule'!G155)/G154,0)</f>
        <v>0</v>
      </c>
      <c r="H155" s="3">
        <f>+IFERROR((G154*G155+'Monthly Reserve Generation'!H154*'Monthly Reserve Generation'!H155-'Stoping Schedule'!H154*'Stoping Schedule'!H155)/H154,0)</f>
        <v>0</v>
      </c>
      <c r="I155" s="3">
        <f>+IFERROR((H154*H155+'Monthly Reserve Generation'!I154*'Monthly Reserve Generation'!I155-'Stoping Schedule'!I154*'Stoping Schedule'!I155)/I154,0)</f>
        <v>0</v>
      </c>
      <c r="J155" s="3">
        <f>+IFERROR((I154*I155+'Monthly Reserve Generation'!J154*'Monthly Reserve Generation'!J155-'Stoping Schedule'!J154*'Stoping Schedule'!J155)/J154,0)</f>
        <v>0</v>
      </c>
      <c r="K155" s="3">
        <f>+IFERROR((J154*J155+'Monthly Reserve Generation'!K154*'Monthly Reserve Generation'!K155-'Stoping Schedule'!K154*'Stoping Schedule'!K155)/K154,0)</f>
        <v>0</v>
      </c>
      <c r="L155" s="3">
        <f>+IFERROR((K154*K155+'Monthly Reserve Generation'!L154*'Monthly Reserve Generation'!L155-'Stoping Schedule'!L154*'Stoping Schedule'!L155)/L154,0)</f>
        <v>0</v>
      </c>
      <c r="M155" s="3">
        <f>+IFERROR((L154*L155+'Monthly Reserve Generation'!M154*'Monthly Reserve Generation'!M155-'Stoping Schedule'!M154*'Stoping Schedule'!M155)/M154,0)</f>
        <v>0</v>
      </c>
      <c r="N155" s="3">
        <f>+IFERROR((M154*M155+'Monthly Reserve Generation'!N154*'Monthly Reserve Generation'!N155-'Stoping Schedule'!N154*'Stoping Schedule'!N155)/N154,0)</f>
        <v>0</v>
      </c>
      <c r="O155" s="3">
        <f>+IFERROR((N154*N155+'Monthly Reserve Generation'!O154*'Monthly Reserve Generation'!O155-'Stoping Schedule'!O154*'Stoping Schedule'!O155)/O154,0)</f>
        <v>0</v>
      </c>
      <c r="P155" s="3">
        <f>+IFERROR((O154*O155+'Monthly Reserve Generation'!P154*'Monthly Reserve Generation'!P155-'Stoping Schedule'!P154*'Stoping Schedule'!P155)/P154,0)</f>
        <v>0</v>
      </c>
      <c r="Q155" s="3">
        <f>+IFERROR((P154*P155+'Monthly Reserve Generation'!Q154*'Monthly Reserve Generation'!Q155-'Stoping Schedule'!Q154*'Stoping Schedule'!Q155)/Q154,0)</f>
        <v>0</v>
      </c>
      <c r="R155" s="3">
        <f>+IFERROR((Q154*Q155+'Monthly Reserve Generation'!R154*'Monthly Reserve Generation'!R155-'Stoping Schedule'!R154*'Stoping Schedule'!R155)/R154,0)</f>
        <v>0</v>
      </c>
      <c r="S155" s="3">
        <f>+IFERROR((R154*R155+'Monthly Reserve Generation'!S154*'Monthly Reserve Generation'!S155-'Stoping Schedule'!S154*'Stoping Schedule'!S155)/S154,0)</f>
        <v>1.91</v>
      </c>
      <c r="T155" s="3">
        <f>+IFERROR((S154*S155+'Monthly Reserve Generation'!T154*'Monthly Reserve Generation'!T155-'Stoping Schedule'!T154*'Stoping Schedule'!T155)/T154,0)</f>
        <v>1.91</v>
      </c>
      <c r="U155" s="3">
        <f>+IFERROR((T154*T155+'Monthly Reserve Generation'!U154*'Monthly Reserve Generation'!U155-'Stoping Schedule'!U154*'Stoping Schedule'!U155)/U154,0)</f>
        <v>1.91</v>
      </c>
      <c r="V155" s="3">
        <f>+IFERROR((U154*U155+'Monthly Reserve Generation'!V154*'Monthly Reserve Generation'!V155-'Stoping Schedule'!V154*'Stoping Schedule'!V155)/V154,0)</f>
        <v>1.91</v>
      </c>
      <c r="W155" s="3">
        <f>+IFERROR((V154*V155+'Monthly Reserve Generation'!W154*'Monthly Reserve Generation'!W155-'Stoping Schedule'!W154*'Stoping Schedule'!W155)/W154,0)</f>
        <v>1.91</v>
      </c>
      <c r="X155" s="3">
        <f>+IFERROR((W154*W155+'Monthly Reserve Generation'!X154*'Monthly Reserve Generation'!X155-'Stoping Schedule'!X154*'Stoping Schedule'!X155)/X154,0)</f>
        <v>1.9099999999999997</v>
      </c>
      <c r="Y155" s="3">
        <f>+IFERROR((X154*X155+'Monthly Reserve Generation'!Y154*'Monthly Reserve Generation'!Y155-'Stoping Schedule'!Y154*'Stoping Schedule'!Y155)/Y154,0)</f>
        <v>0</v>
      </c>
      <c r="Z155" s="3">
        <f>+IFERROR((Y154*Y155+'Monthly Reserve Generation'!Z154*'Monthly Reserve Generation'!Z155-'Stoping Schedule'!Z154*'Stoping Schedule'!Z155)/Z154,0)</f>
        <v>0</v>
      </c>
      <c r="AA155" s="3">
        <f>+IFERROR((Z154*Z155+'Monthly Reserve Generation'!AA154*'Monthly Reserve Generation'!AA155-'Stoping Schedule'!AA154*'Stoping Schedule'!AA155)/AA154,0)</f>
        <v>0</v>
      </c>
      <c r="AB155" s="3">
        <f>+IFERROR((AA154*AA155+'Monthly Reserve Generation'!AB154*'Monthly Reserve Generation'!AB155-'Stoping Schedule'!AB154*'Stoping Schedule'!AB155)/AB154,0)</f>
        <v>0</v>
      </c>
      <c r="AC155" s="3">
        <f>+IFERROR((AB154*AB155+'Monthly Reserve Generation'!AC154*'Monthly Reserve Generation'!AC155-'Stoping Schedule'!AC154*'Stoping Schedule'!AC155)/AC154,0)</f>
        <v>0</v>
      </c>
      <c r="AD155" s="3">
        <f>+IFERROR((AC154*AC155+'Monthly Reserve Generation'!AD154*'Monthly Reserve Generation'!AD155-'Stoping Schedule'!AD154*'Stoping Schedule'!AD155)/AD154,0)</f>
        <v>0</v>
      </c>
      <c r="AE155" s="3">
        <f>+IFERROR((AD154*AD155+'Monthly Reserve Generation'!AE154*'Monthly Reserve Generation'!AE155-'Stoping Schedule'!AE154*'Stoping Schedule'!AE155)/AE154,0)</f>
        <v>0</v>
      </c>
      <c r="AF155" s="3">
        <f>+IFERROR((AE154*AE155+'Monthly Reserve Generation'!AF154*'Monthly Reserve Generation'!AF155-'Stoping Schedule'!AF154*'Stoping Schedule'!AF155)/AF154,0)</f>
        <v>0</v>
      </c>
      <c r="AG155" s="3">
        <f>+IFERROR((AF154*AF155+'Monthly Reserve Generation'!AG154*'Monthly Reserve Generation'!AG155-'Stoping Schedule'!AG154*'Stoping Schedule'!AG155)/AG154,0)</f>
        <v>0</v>
      </c>
      <c r="AH155" s="3">
        <f>+IFERROR((AG154*AG155+'Monthly Reserve Generation'!AH154*'Monthly Reserve Generation'!AH155-'Stoping Schedule'!AH154*'Stoping Schedule'!AH155)/AH154,0)</f>
        <v>0</v>
      </c>
      <c r="AI155" s="3">
        <f>+IFERROR((AH154*AH155+'Monthly Reserve Generation'!AI154*'Monthly Reserve Generation'!AI155-'Stoping Schedule'!AI154*'Stoping Schedule'!AI155)/AI154,0)</f>
        <v>0</v>
      </c>
      <c r="AJ155" s="3">
        <f>+IFERROR((AI154*AI155+'Monthly Reserve Generation'!AJ154*'Monthly Reserve Generation'!AJ155-'Stoping Schedule'!AJ154*'Stoping Schedule'!AJ155)/AJ154,0)</f>
        <v>0</v>
      </c>
      <c r="AK155" s="3">
        <f>+IFERROR((AJ154*AJ155+'Monthly Reserve Generation'!AK154*'Monthly Reserve Generation'!AK155-'Stoping Schedule'!AK154*'Stoping Schedule'!AK155)/AK154,0)</f>
        <v>0</v>
      </c>
      <c r="AL155" s="3">
        <f>+IFERROR((AK154*AK155+'Monthly Reserve Generation'!AL154*'Monthly Reserve Generation'!AL155-'Stoping Schedule'!AL154*'Stoping Schedule'!AL155)/AL154,0)</f>
        <v>0</v>
      </c>
      <c r="AM155" s="3">
        <f>+IFERROR((AL154*AL155+'Monthly Reserve Generation'!AM154*'Monthly Reserve Generation'!AM155-'Stoping Schedule'!AM154*'Stoping Schedule'!AM155)/AM154,0)</f>
        <v>0</v>
      </c>
      <c r="AN155" s="3">
        <f>+IFERROR((AM154*AM155+'Monthly Reserve Generation'!AN154*'Monthly Reserve Generation'!AN155-'Stoping Schedule'!AN154*'Stoping Schedule'!AN155)/AN154,0)</f>
        <v>0</v>
      </c>
      <c r="AO155" s="3">
        <f>+IFERROR((AN154*AN155+'Monthly Reserve Generation'!AO154*'Monthly Reserve Generation'!AO155-'Stoping Schedule'!AO154*'Stoping Schedule'!AO155)/AO154,0)</f>
        <v>0</v>
      </c>
      <c r="AP155" s="3">
        <f>+IFERROR((AO154*AO155+'Monthly Reserve Generation'!AP154*'Monthly Reserve Generation'!AP155-'Stoping Schedule'!AP154*'Stoping Schedule'!AP155)/AP154,0)</f>
        <v>0</v>
      </c>
      <c r="AQ155" s="3">
        <f>+IFERROR((AP154*AP155+'Monthly Reserve Generation'!AQ154*'Monthly Reserve Generation'!AQ155-'Stoping Schedule'!AQ154*'Stoping Schedule'!AQ155)/AQ154,0)</f>
        <v>0</v>
      </c>
      <c r="AR155" s="3">
        <f>+IFERROR((AQ154*AQ155+'Monthly Reserve Generation'!AR154*'Monthly Reserve Generation'!AR155-'Stoping Schedule'!AR154*'Stoping Schedule'!AR155)/AR154,0)</f>
        <v>0</v>
      </c>
      <c r="AS155" s="3">
        <f>+IFERROR((AR154*AR155+'Monthly Reserve Generation'!AS154*'Monthly Reserve Generation'!AS155-'Stoping Schedule'!AS154*'Stoping Schedule'!AS155)/AS154,0)</f>
        <v>0</v>
      </c>
      <c r="AT155" s="3">
        <f>+IFERROR((AS154*AS155+'Monthly Reserve Generation'!AT154*'Monthly Reserve Generation'!AT155-'Stoping Schedule'!AT154*'Stoping Schedule'!AT155)/AT154,0)</f>
        <v>0</v>
      </c>
      <c r="AU155" s="3">
        <f>+IFERROR((AT154*AT155+'Monthly Reserve Generation'!AU154*'Monthly Reserve Generation'!AU155-'Stoping Schedule'!AU154*'Stoping Schedule'!AU155)/AU154,0)</f>
        <v>0</v>
      </c>
      <c r="AV155" s="3">
        <f>+IFERROR((AU154*AU155+'Monthly Reserve Generation'!AV154*'Monthly Reserve Generation'!AV155-'Stoping Schedule'!AV154*'Stoping Schedule'!AV155)/AV154,0)</f>
        <v>0</v>
      </c>
      <c r="AW155" s="3">
        <f>+IFERROR((AV154*AV155+'Monthly Reserve Generation'!AW154*'Monthly Reserve Generation'!AW155-'Stoping Schedule'!AW154*'Stoping Schedule'!AW155)/AW154,0)</f>
        <v>0</v>
      </c>
      <c r="AX155" s="3">
        <f>+IFERROR((AW154*AW155+'Monthly Reserve Generation'!AX154*'Monthly Reserve Generation'!AX155-'Stoping Schedule'!AX154*'Stoping Schedule'!AX155)/AX154,0)</f>
        <v>0</v>
      </c>
      <c r="AY155" s="3">
        <f>+IFERROR((AX154*AX155+'Monthly Reserve Generation'!AY154*'Monthly Reserve Generation'!AY155-'Stoping Schedule'!AY154*'Stoping Schedule'!AY155)/AY154,0)</f>
        <v>0</v>
      </c>
      <c r="AZ155" s="3">
        <f>+IFERROR((AY154*AY155+'Monthly Reserve Generation'!AZ154*'Monthly Reserve Generation'!AZ155-'Stoping Schedule'!AZ154*'Stoping Schedule'!AZ155)/AZ154,0)</f>
        <v>0</v>
      </c>
      <c r="BA155" s="3">
        <f>+IFERROR((AZ154*AZ155+'Monthly Reserve Generation'!BA154*'Monthly Reserve Generation'!BA155-'Stoping Schedule'!BA154*'Stoping Schedule'!BA155)/BA154,0)</f>
        <v>0</v>
      </c>
      <c r="BB155" s="3">
        <f>+IFERROR((BA154*BA155+'Monthly Reserve Generation'!BB154*'Monthly Reserve Generation'!BB155-'Stoping Schedule'!BB154*'Stoping Schedule'!BB155)/BB154,0)</f>
        <v>0</v>
      </c>
      <c r="BC155" s="3">
        <f>+IFERROR((BB154*BB155+'Monthly Reserve Generation'!BC154*'Monthly Reserve Generation'!BC155-'Stoping Schedule'!BC154*'Stoping Schedule'!BC155)/BC154,0)</f>
        <v>0</v>
      </c>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row>
    <row r="156" spans="1:123" hidden="1" outlineLevel="1" x14ac:dyDescent="0.3">
      <c r="A156" t="s">
        <v>219</v>
      </c>
      <c r="B156" t="s">
        <v>223</v>
      </c>
      <c r="C156" t="s">
        <v>3</v>
      </c>
      <c r="D156" s="3">
        <f>+'Monthly Reserve Generation'!D156-'Stoping Schedule'!D156</f>
        <v>0</v>
      </c>
      <c r="E156" s="3">
        <f>IF((D156+'Monthly Reserve Generation'!E156-'Stoping Schedule'!E156)&gt;1,(D156+'Monthly Reserve Generation'!E156-'Stoping Schedule'!E156),0)</f>
        <v>0</v>
      </c>
      <c r="F156" s="3">
        <f>IF((E156+'Monthly Reserve Generation'!F156-'Stoping Schedule'!F156)&gt;1,(E156+'Monthly Reserve Generation'!F156-'Stoping Schedule'!F156),0)</f>
        <v>0</v>
      </c>
      <c r="G156" s="3">
        <f>IF((F156+'Monthly Reserve Generation'!G156-'Stoping Schedule'!G156)&gt;1,(F156+'Monthly Reserve Generation'!G156-'Stoping Schedule'!G156),0)</f>
        <v>0</v>
      </c>
      <c r="H156" s="3">
        <f>IF((G156+'Monthly Reserve Generation'!H156-'Stoping Schedule'!H156)&gt;1,(G156+'Monthly Reserve Generation'!H156-'Stoping Schedule'!H156),0)</f>
        <v>0</v>
      </c>
      <c r="I156" s="3">
        <f>IF((H156+'Monthly Reserve Generation'!I156-'Stoping Schedule'!I156)&gt;1,(H156+'Monthly Reserve Generation'!I156-'Stoping Schedule'!I156),0)</f>
        <v>0</v>
      </c>
      <c r="J156" s="3">
        <f>IF((I156+'Monthly Reserve Generation'!J156-'Stoping Schedule'!J156)&gt;1,(I156+'Monthly Reserve Generation'!J156-'Stoping Schedule'!J156),0)</f>
        <v>0</v>
      </c>
      <c r="K156" s="3">
        <f>IF((J156+'Monthly Reserve Generation'!K156-'Stoping Schedule'!K156)&gt;1,(J156+'Monthly Reserve Generation'!K156-'Stoping Schedule'!K156),0)</f>
        <v>0</v>
      </c>
      <c r="L156" s="3">
        <f>IF((K156+'Monthly Reserve Generation'!L156-'Stoping Schedule'!L156)&gt;1,(K156+'Monthly Reserve Generation'!L156-'Stoping Schedule'!L156),0)</f>
        <v>0</v>
      </c>
      <c r="M156" s="3">
        <f>IF((L156+'Monthly Reserve Generation'!M156-'Stoping Schedule'!M156)&gt;1,(L156+'Monthly Reserve Generation'!M156-'Stoping Schedule'!M156),0)</f>
        <v>0</v>
      </c>
      <c r="N156" s="3">
        <f>IF((M156+'Monthly Reserve Generation'!N156-'Stoping Schedule'!N156)&gt;1,(M156+'Monthly Reserve Generation'!N156-'Stoping Schedule'!N156),0)</f>
        <v>0</v>
      </c>
      <c r="O156" s="3">
        <f>IF((N156+'Monthly Reserve Generation'!O156-'Stoping Schedule'!O156)&gt;1,(N156+'Monthly Reserve Generation'!O156-'Stoping Schedule'!O156),0)</f>
        <v>0</v>
      </c>
      <c r="P156" s="3">
        <f>IF((O156+'Monthly Reserve Generation'!P156-'Stoping Schedule'!P156)&gt;1,(O156+'Monthly Reserve Generation'!P156-'Stoping Schedule'!P156),0)</f>
        <v>0</v>
      </c>
      <c r="Q156" s="3">
        <f>IF((P156+'Monthly Reserve Generation'!Q156-'Stoping Schedule'!Q156)&gt;1,(P156+'Monthly Reserve Generation'!Q156-'Stoping Schedule'!Q156),0)</f>
        <v>0</v>
      </c>
      <c r="R156" s="3">
        <f>IF((Q156+'Monthly Reserve Generation'!R156-'Stoping Schedule'!R156)&gt;1,(Q156+'Monthly Reserve Generation'!R156-'Stoping Schedule'!R156),0)</f>
        <v>0</v>
      </c>
      <c r="S156" s="3">
        <f>IF((R156+'Monthly Reserve Generation'!S156-'Stoping Schedule'!S156)&gt;1,(R156+'Monthly Reserve Generation'!S156-'Stoping Schedule'!S156),0)</f>
        <v>3605</v>
      </c>
      <c r="T156" s="3">
        <f>IF((S156+'Monthly Reserve Generation'!T156-'Stoping Schedule'!T156)&gt;1,(S156+'Monthly Reserve Generation'!T156-'Stoping Schedule'!T156),0)</f>
        <v>3605</v>
      </c>
      <c r="U156" s="3">
        <f>IF((T156+'Monthly Reserve Generation'!U156-'Stoping Schedule'!U156)&gt;1,(T156+'Monthly Reserve Generation'!U156-'Stoping Schedule'!U156),0)</f>
        <v>3011</v>
      </c>
      <c r="V156" s="3">
        <f>IF((U156+'Monthly Reserve Generation'!V156-'Stoping Schedule'!V156)&gt;1,(U156+'Monthly Reserve Generation'!V156-'Stoping Schedule'!V156),0)</f>
        <v>1213</v>
      </c>
      <c r="W156" s="3">
        <f>IF((V156+'Monthly Reserve Generation'!W156-'Stoping Schedule'!W156)&gt;1,(V156+'Monthly Reserve Generation'!W156-'Stoping Schedule'!W156),0)</f>
        <v>0</v>
      </c>
      <c r="X156" s="3">
        <f>IF((W156+'Monthly Reserve Generation'!X156-'Stoping Schedule'!X156)&gt;1,(W156+'Monthly Reserve Generation'!X156-'Stoping Schedule'!X156),0)</f>
        <v>0</v>
      </c>
      <c r="Y156" s="3">
        <f>IF((X156+'Monthly Reserve Generation'!Y156-'Stoping Schedule'!Y156)&gt;1,(X156+'Monthly Reserve Generation'!Y156-'Stoping Schedule'!Y156),0)</f>
        <v>0</v>
      </c>
      <c r="Z156" s="3">
        <f>IF((Y156+'Monthly Reserve Generation'!Z156-'Stoping Schedule'!Z156)&gt;1,(Y156+'Monthly Reserve Generation'!Z156-'Stoping Schedule'!Z156),0)</f>
        <v>0</v>
      </c>
      <c r="AA156" s="3">
        <f>IF((Z156+'Monthly Reserve Generation'!AA156-'Stoping Schedule'!AA156)&gt;1,(Z156+'Monthly Reserve Generation'!AA156-'Stoping Schedule'!AA156),0)</f>
        <v>0</v>
      </c>
      <c r="AB156" s="3">
        <f>IF((AA156+'Monthly Reserve Generation'!AB156-'Stoping Schedule'!AB156)&gt;1,(AA156+'Monthly Reserve Generation'!AB156-'Stoping Schedule'!AB156),0)</f>
        <v>0</v>
      </c>
      <c r="AC156" s="3">
        <f>IF((AB156+'Monthly Reserve Generation'!AC156-'Stoping Schedule'!AC156)&gt;1,(AB156+'Monthly Reserve Generation'!AC156-'Stoping Schedule'!AC156),0)</f>
        <v>0</v>
      </c>
      <c r="AD156" s="3">
        <f>IF((AC156+'Monthly Reserve Generation'!AD156-'Stoping Schedule'!AD156)&gt;1,(AC156+'Monthly Reserve Generation'!AD156-'Stoping Schedule'!AD156),0)</f>
        <v>0</v>
      </c>
      <c r="AE156" s="3">
        <f>IF((AD156+'Monthly Reserve Generation'!AE156-'Stoping Schedule'!AE156)&gt;1,(AD156+'Monthly Reserve Generation'!AE156-'Stoping Schedule'!AE156),0)</f>
        <v>0</v>
      </c>
      <c r="AF156" s="3">
        <f>IF((AE156+'Monthly Reserve Generation'!AF156-'Stoping Schedule'!AF156)&gt;1,(AE156+'Monthly Reserve Generation'!AF156-'Stoping Schedule'!AF156),0)</f>
        <v>0</v>
      </c>
      <c r="AG156" s="3">
        <f>IF((AF156+'Monthly Reserve Generation'!AG156-'Stoping Schedule'!AG156)&gt;1,(AF156+'Monthly Reserve Generation'!AG156-'Stoping Schedule'!AG156),0)</f>
        <v>0</v>
      </c>
      <c r="AH156" s="3">
        <f>IF((AG156+'Monthly Reserve Generation'!AH156-'Stoping Schedule'!AH156)&gt;1,(AG156+'Monthly Reserve Generation'!AH156-'Stoping Schedule'!AH156),0)</f>
        <v>0</v>
      </c>
      <c r="AI156" s="3">
        <f>IF((AH156+'Monthly Reserve Generation'!AI156-'Stoping Schedule'!AI156)&gt;1,(AH156+'Monthly Reserve Generation'!AI156-'Stoping Schedule'!AI156),0)</f>
        <v>0</v>
      </c>
      <c r="AJ156" s="3">
        <f>IF((AI156+'Monthly Reserve Generation'!AJ156-'Stoping Schedule'!AJ156)&gt;1,(AI156+'Monthly Reserve Generation'!AJ156-'Stoping Schedule'!AJ156),0)</f>
        <v>0</v>
      </c>
      <c r="AK156" s="3">
        <f>IF((AJ156+'Monthly Reserve Generation'!AK156-'Stoping Schedule'!AK156)&gt;1,(AJ156+'Monthly Reserve Generation'!AK156-'Stoping Schedule'!AK156),0)</f>
        <v>0</v>
      </c>
      <c r="AL156" s="3">
        <f>IF((AK156+'Monthly Reserve Generation'!AL156-'Stoping Schedule'!AL156)&gt;1,(AK156+'Monthly Reserve Generation'!AL156-'Stoping Schedule'!AL156),0)</f>
        <v>0</v>
      </c>
      <c r="AM156" s="3">
        <f>IF((AL156+'Monthly Reserve Generation'!AM156-'Stoping Schedule'!AM156)&gt;1,(AL156+'Monthly Reserve Generation'!AM156-'Stoping Schedule'!AM156),0)</f>
        <v>0</v>
      </c>
      <c r="AN156" s="3">
        <f>IF((AM156+'Monthly Reserve Generation'!AN156-'Stoping Schedule'!AN156)&gt;1,(AM156+'Monthly Reserve Generation'!AN156-'Stoping Schedule'!AN156),0)</f>
        <v>0</v>
      </c>
      <c r="AO156" s="3">
        <f>IF((AN156+'Monthly Reserve Generation'!AO156-'Stoping Schedule'!AO156)&gt;1,(AN156+'Monthly Reserve Generation'!AO156-'Stoping Schedule'!AO156),0)</f>
        <v>0</v>
      </c>
      <c r="AP156" s="3">
        <f>IF((AO156+'Monthly Reserve Generation'!AP156-'Stoping Schedule'!AP156)&gt;1,(AO156+'Monthly Reserve Generation'!AP156-'Stoping Schedule'!AP156),0)</f>
        <v>0</v>
      </c>
      <c r="AQ156" s="3">
        <f>IF((AP156+'Monthly Reserve Generation'!AQ156-'Stoping Schedule'!AQ156)&gt;1,(AP156+'Monthly Reserve Generation'!AQ156-'Stoping Schedule'!AQ156),0)</f>
        <v>0</v>
      </c>
      <c r="AR156" s="3">
        <f>IF((AQ156+'Monthly Reserve Generation'!AR156-'Stoping Schedule'!AR156)&gt;1,(AQ156+'Monthly Reserve Generation'!AR156-'Stoping Schedule'!AR156),0)</f>
        <v>0</v>
      </c>
      <c r="AS156" s="3">
        <f>IF((AR156+'Monthly Reserve Generation'!AS156-'Stoping Schedule'!AS156)&gt;1,(AR156+'Monthly Reserve Generation'!AS156-'Stoping Schedule'!AS156),0)</f>
        <v>0</v>
      </c>
      <c r="AT156" s="3">
        <f>IF((AS156+'Monthly Reserve Generation'!AT156-'Stoping Schedule'!AT156)&gt;1,(AS156+'Monthly Reserve Generation'!AT156-'Stoping Schedule'!AT156),0)</f>
        <v>0</v>
      </c>
      <c r="AU156" s="3">
        <f>IF((AT156+'Monthly Reserve Generation'!AU156-'Stoping Schedule'!AU156)&gt;1,(AT156+'Monthly Reserve Generation'!AU156-'Stoping Schedule'!AU156),0)</f>
        <v>0</v>
      </c>
      <c r="AV156" s="3">
        <f>IF((AU156+'Monthly Reserve Generation'!AV156-'Stoping Schedule'!AV156)&gt;1,(AU156+'Monthly Reserve Generation'!AV156-'Stoping Schedule'!AV156),0)</f>
        <v>0</v>
      </c>
      <c r="AW156" s="3">
        <f>IF((AV156+'Monthly Reserve Generation'!AW156-'Stoping Schedule'!AW156)&gt;1,(AV156+'Monthly Reserve Generation'!AW156-'Stoping Schedule'!AW156),0)</f>
        <v>0</v>
      </c>
      <c r="AX156" s="3">
        <f>IF((AW156+'Monthly Reserve Generation'!AX156-'Stoping Schedule'!AX156)&gt;1,(AW156+'Monthly Reserve Generation'!AX156-'Stoping Schedule'!AX156),0)</f>
        <v>0</v>
      </c>
      <c r="AY156" s="3">
        <f>IF((AX156+'Monthly Reserve Generation'!AY156-'Stoping Schedule'!AY156)&gt;1,(AX156+'Monthly Reserve Generation'!AY156-'Stoping Schedule'!AY156),0)</f>
        <v>0</v>
      </c>
      <c r="AZ156" s="3">
        <f>IF((AY156+'Monthly Reserve Generation'!AZ156-'Stoping Schedule'!AZ156)&gt;1,(AY156+'Monthly Reserve Generation'!AZ156-'Stoping Schedule'!AZ156),0)</f>
        <v>0</v>
      </c>
      <c r="BA156" s="3">
        <f>IF((AZ156+'Monthly Reserve Generation'!BA156-'Stoping Schedule'!BA156)&gt;1,(AZ156+'Monthly Reserve Generation'!BA156-'Stoping Schedule'!BA156),0)</f>
        <v>0</v>
      </c>
      <c r="BB156" s="3">
        <f>IF((BA156+'Monthly Reserve Generation'!BB156-'Stoping Schedule'!BB156)&gt;1,(BA156+'Monthly Reserve Generation'!BB156-'Stoping Schedule'!BB156),0)</f>
        <v>0</v>
      </c>
      <c r="BC156" s="3">
        <f>IF((BB156+'Monthly Reserve Generation'!BC156-'Stoping Schedule'!BC156)&gt;1,(BB156+'Monthly Reserve Generation'!BC156-'Stoping Schedule'!BC156),0)</f>
        <v>0</v>
      </c>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row>
    <row r="157" spans="1:123" hidden="1" outlineLevel="1" x14ac:dyDescent="0.3">
      <c r="A157" t="s">
        <v>219</v>
      </c>
      <c r="B157" t="s">
        <v>223</v>
      </c>
      <c r="C157" t="s">
        <v>4</v>
      </c>
      <c r="D157" s="3">
        <f>+IFERROR(('Monthly Reserve Generation'!D156*'Monthly Reserve Generation'!D157-'Stoping Schedule'!D156*'Stoping Schedule'!D157)/D156,0)</f>
        <v>0</v>
      </c>
      <c r="E157" s="3">
        <f>+IFERROR((D156*D157+'Monthly Reserve Generation'!E156*'Monthly Reserve Generation'!E157-'Stoping Schedule'!E156*'Stoping Schedule'!E157)/E156,0)</f>
        <v>0</v>
      </c>
      <c r="F157" s="3">
        <f>+IFERROR((E156*E157+'Monthly Reserve Generation'!F156*'Monthly Reserve Generation'!F157-'Stoping Schedule'!F156*'Stoping Schedule'!F157)/F156,0)</f>
        <v>0</v>
      </c>
      <c r="G157" s="3">
        <f>+IFERROR((F156*F157+'Monthly Reserve Generation'!G156*'Monthly Reserve Generation'!G157-'Stoping Schedule'!G156*'Stoping Schedule'!G157)/G156,0)</f>
        <v>0</v>
      </c>
      <c r="H157" s="3">
        <f>+IFERROR((G156*G157+'Monthly Reserve Generation'!H156*'Monthly Reserve Generation'!H157-'Stoping Schedule'!H156*'Stoping Schedule'!H157)/H156,0)</f>
        <v>0</v>
      </c>
      <c r="I157" s="3">
        <f>+IFERROR((H156*H157+'Monthly Reserve Generation'!I156*'Monthly Reserve Generation'!I157-'Stoping Schedule'!I156*'Stoping Schedule'!I157)/I156,0)</f>
        <v>0</v>
      </c>
      <c r="J157" s="3">
        <f>+IFERROR((I156*I157+'Monthly Reserve Generation'!J156*'Monthly Reserve Generation'!J157-'Stoping Schedule'!J156*'Stoping Schedule'!J157)/J156,0)</f>
        <v>0</v>
      </c>
      <c r="K157" s="3">
        <f>+IFERROR((J156*J157+'Monthly Reserve Generation'!K156*'Monthly Reserve Generation'!K157-'Stoping Schedule'!K156*'Stoping Schedule'!K157)/K156,0)</f>
        <v>0</v>
      </c>
      <c r="L157" s="3">
        <f>+IFERROR((K156*K157+'Monthly Reserve Generation'!L156*'Monthly Reserve Generation'!L157-'Stoping Schedule'!L156*'Stoping Schedule'!L157)/L156,0)</f>
        <v>0</v>
      </c>
      <c r="M157" s="3">
        <f>+IFERROR((L156*L157+'Monthly Reserve Generation'!M156*'Monthly Reserve Generation'!M157-'Stoping Schedule'!M156*'Stoping Schedule'!M157)/M156,0)</f>
        <v>0</v>
      </c>
      <c r="N157" s="3">
        <f>+IFERROR((M156*M157+'Monthly Reserve Generation'!N156*'Monthly Reserve Generation'!N157-'Stoping Schedule'!N156*'Stoping Schedule'!N157)/N156,0)</f>
        <v>0</v>
      </c>
      <c r="O157" s="3">
        <f>+IFERROR((N156*N157+'Monthly Reserve Generation'!O156*'Monthly Reserve Generation'!O157-'Stoping Schedule'!O156*'Stoping Schedule'!O157)/O156,0)</f>
        <v>0</v>
      </c>
      <c r="P157" s="3">
        <f>+IFERROR((O156*O157+'Monthly Reserve Generation'!P156*'Monthly Reserve Generation'!P157-'Stoping Schedule'!P156*'Stoping Schedule'!P157)/P156,0)</f>
        <v>0</v>
      </c>
      <c r="Q157" s="3">
        <f>+IFERROR((P156*P157+'Monthly Reserve Generation'!Q156*'Monthly Reserve Generation'!Q157-'Stoping Schedule'!Q156*'Stoping Schedule'!Q157)/Q156,0)</f>
        <v>0</v>
      </c>
      <c r="R157" s="3">
        <f>+IFERROR((Q156*Q157+'Monthly Reserve Generation'!R156*'Monthly Reserve Generation'!R157-'Stoping Schedule'!R156*'Stoping Schedule'!R157)/R156,0)</f>
        <v>0</v>
      </c>
      <c r="S157" s="3">
        <f>+IFERROR((R156*R157+'Monthly Reserve Generation'!S156*'Monthly Reserve Generation'!S157-'Stoping Schedule'!S156*'Stoping Schedule'!S157)/S156,0)</f>
        <v>2.88</v>
      </c>
      <c r="T157" s="3">
        <f>+IFERROR((S156*S157+'Monthly Reserve Generation'!T156*'Monthly Reserve Generation'!T157-'Stoping Schedule'!T156*'Stoping Schedule'!T157)/T156,0)</f>
        <v>2.88</v>
      </c>
      <c r="U157" s="3">
        <f>+IFERROR((T156*T157+'Monthly Reserve Generation'!U156*'Monthly Reserve Generation'!U157-'Stoping Schedule'!U156*'Stoping Schedule'!U157)/U156,0)</f>
        <v>2.88</v>
      </c>
      <c r="V157" s="3">
        <f>+IFERROR((U156*U157+'Monthly Reserve Generation'!V156*'Monthly Reserve Generation'!V157-'Stoping Schedule'!V156*'Stoping Schedule'!V157)/V156,0)</f>
        <v>2.8800000000000003</v>
      </c>
      <c r="W157" s="3">
        <f>+IFERROR((V156*V157+'Monthly Reserve Generation'!W156*'Monthly Reserve Generation'!W157-'Stoping Schedule'!W156*'Stoping Schedule'!W157)/W156,0)</f>
        <v>0</v>
      </c>
      <c r="X157" s="3">
        <f>+IFERROR((W156*W157+'Monthly Reserve Generation'!X156*'Monthly Reserve Generation'!X157-'Stoping Schedule'!X156*'Stoping Schedule'!X157)/X156,0)</f>
        <v>0</v>
      </c>
      <c r="Y157" s="3">
        <f>+IFERROR((X156*X157+'Monthly Reserve Generation'!Y156*'Monthly Reserve Generation'!Y157-'Stoping Schedule'!Y156*'Stoping Schedule'!Y157)/Y156,0)</f>
        <v>0</v>
      </c>
      <c r="Z157" s="3">
        <f>+IFERROR((Y156*Y157+'Monthly Reserve Generation'!Z156*'Monthly Reserve Generation'!Z157-'Stoping Schedule'!Z156*'Stoping Schedule'!Z157)/Z156,0)</f>
        <v>0</v>
      </c>
      <c r="AA157" s="3">
        <f>+IFERROR((Z156*Z157+'Monthly Reserve Generation'!AA156*'Monthly Reserve Generation'!AA157-'Stoping Schedule'!AA156*'Stoping Schedule'!AA157)/AA156,0)</f>
        <v>0</v>
      </c>
      <c r="AB157" s="3">
        <f>+IFERROR((AA156*AA157+'Monthly Reserve Generation'!AB156*'Monthly Reserve Generation'!AB157-'Stoping Schedule'!AB156*'Stoping Schedule'!AB157)/AB156,0)</f>
        <v>0</v>
      </c>
      <c r="AC157" s="3">
        <f>+IFERROR((AB156*AB157+'Monthly Reserve Generation'!AC156*'Monthly Reserve Generation'!AC157-'Stoping Schedule'!AC156*'Stoping Schedule'!AC157)/AC156,0)</f>
        <v>0</v>
      </c>
      <c r="AD157" s="3">
        <f>+IFERROR((AC156*AC157+'Monthly Reserve Generation'!AD156*'Monthly Reserve Generation'!AD157-'Stoping Schedule'!AD156*'Stoping Schedule'!AD157)/AD156,0)</f>
        <v>0</v>
      </c>
      <c r="AE157" s="3">
        <f>+IFERROR((AD156*AD157+'Monthly Reserve Generation'!AE156*'Monthly Reserve Generation'!AE157-'Stoping Schedule'!AE156*'Stoping Schedule'!AE157)/AE156,0)</f>
        <v>0</v>
      </c>
      <c r="AF157" s="3">
        <f>+IFERROR((AE156*AE157+'Monthly Reserve Generation'!AF156*'Monthly Reserve Generation'!AF157-'Stoping Schedule'!AF156*'Stoping Schedule'!AF157)/AF156,0)</f>
        <v>0</v>
      </c>
      <c r="AG157" s="3">
        <f>+IFERROR((AF156*AF157+'Monthly Reserve Generation'!AG156*'Monthly Reserve Generation'!AG157-'Stoping Schedule'!AG156*'Stoping Schedule'!AG157)/AG156,0)</f>
        <v>0</v>
      </c>
      <c r="AH157" s="3">
        <f>+IFERROR((AG156*AG157+'Monthly Reserve Generation'!AH156*'Monthly Reserve Generation'!AH157-'Stoping Schedule'!AH156*'Stoping Schedule'!AH157)/AH156,0)</f>
        <v>0</v>
      </c>
      <c r="AI157" s="3">
        <f>+IFERROR((AH156*AH157+'Monthly Reserve Generation'!AI156*'Monthly Reserve Generation'!AI157-'Stoping Schedule'!AI156*'Stoping Schedule'!AI157)/AI156,0)</f>
        <v>0</v>
      </c>
      <c r="AJ157" s="3">
        <f>+IFERROR((AI156*AI157+'Monthly Reserve Generation'!AJ156*'Monthly Reserve Generation'!AJ157-'Stoping Schedule'!AJ156*'Stoping Schedule'!AJ157)/AJ156,0)</f>
        <v>0</v>
      </c>
      <c r="AK157" s="3">
        <f>+IFERROR((AJ156*AJ157+'Monthly Reserve Generation'!AK156*'Monthly Reserve Generation'!AK157-'Stoping Schedule'!AK156*'Stoping Schedule'!AK157)/AK156,0)</f>
        <v>0</v>
      </c>
      <c r="AL157" s="3">
        <f>+IFERROR((AK156*AK157+'Monthly Reserve Generation'!AL156*'Monthly Reserve Generation'!AL157-'Stoping Schedule'!AL156*'Stoping Schedule'!AL157)/AL156,0)</f>
        <v>0</v>
      </c>
      <c r="AM157" s="3">
        <f>+IFERROR((AL156*AL157+'Monthly Reserve Generation'!AM156*'Monthly Reserve Generation'!AM157-'Stoping Schedule'!AM156*'Stoping Schedule'!AM157)/AM156,0)</f>
        <v>0</v>
      </c>
      <c r="AN157" s="3">
        <f>+IFERROR((AM156*AM157+'Monthly Reserve Generation'!AN156*'Monthly Reserve Generation'!AN157-'Stoping Schedule'!AN156*'Stoping Schedule'!AN157)/AN156,0)</f>
        <v>0</v>
      </c>
      <c r="AO157" s="3">
        <f>+IFERROR((AN156*AN157+'Monthly Reserve Generation'!AO156*'Monthly Reserve Generation'!AO157-'Stoping Schedule'!AO156*'Stoping Schedule'!AO157)/AO156,0)</f>
        <v>0</v>
      </c>
      <c r="AP157" s="3">
        <f>+IFERROR((AO156*AO157+'Monthly Reserve Generation'!AP156*'Monthly Reserve Generation'!AP157-'Stoping Schedule'!AP156*'Stoping Schedule'!AP157)/AP156,0)</f>
        <v>0</v>
      </c>
      <c r="AQ157" s="3">
        <f>+IFERROR((AP156*AP157+'Monthly Reserve Generation'!AQ156*'Monthly Reserve Generation'!AQ157-'Stoping Schedule'!AQ156*'Stoping Schedule'!AQ157)/AQ156,0)</f>
        <v>0</v>
      </c>
      <c r="AR157" s="3">
        <f>+IFERROR((AQ156*AQ157+'Monthly Reserve Generation'!AR156*'Monthly Reserve Generation'!AR157-'Stoping Schedule'!AR156*'Stoping Schedule'!AR157)/AR156,0)</f>
        <v>0</v>
      </c>
      <c r="AS157" s="3">
        <f>+IFERROR((AR156*AR157+'Monthly Reserve Generation'!AS156*'Monthly Reserve Generation'!AS157-'Stoping Schedule'!AS156*'Stoping Schedule'!AS157)/AS156,0)</f>
        <v>0</v>
      </c>
      <c r="AT157" s="3">
        <f>+IFERROR((AS156*AS157+'Monthly Reserve Generation'!AT156*'Monthly Reserve Generation'!AT157-'Stoping Schedule'!AT156*'Stoping Schedule'!AT157)/AT156,0)</f>
        <v>0</v>
      </c>
      <c r="AU157" s="3">
        <f>+IFERROR((AT156*AT157+'Monthly Reserve Generation'!AU156*'Monthly Reserve Generation'!AU157-'Stoping Schedule'!AU156*'Stoping Schedule'!AU157)/AU156,0)</f>
        <v>0</v>
      </c>
      <c r="AV157" s="3">
        <f>+IFERROR((AU156*AU157+'Monthly Reserve Generation'!AV156*'Monthly Reserve Generation'!AV157-'Stoping Schedule'!AV156*'Stoping Schedule'!AV157)/AV156,0)</f>
        <v>0</v>
      </c>
      <c r="AW157" s="3">
        <f>+IFERROR((AV156*AV157+'Monthly Reserve Generation'!AW156*'Monthly Reserve Generation'!AW157-'Stoping Schedule'!AW156*'Stoping Schedule'!AW157)/AW156,0)</f>
        <v>0</v>
      </c>
      <c r="AX157" s="3">
        <f>+IFERROR((AW156*AW157+'Monthly Reserve Generation'!AX156*'Monthly Reserve Generation'!AX157-'Stoping Schedule'!AX156*'Stoping Schedule'!AX157)/AX156,0)</f>
        <v>0</v>
      </c>
      <c r="AY157" s="3">
        <f>+IFERROR((AX156*AX157+'Monthly Reserve Generation'!AY156*'Monthly Reserve Generation'!AY157-'Stoping Schedule'!AY156*'Stoping Schedule'!AY157)/AY156,0)</f>
        <v>0</v>
      </c>
      <c r="AZ157" s="3">
        <f>+IFERROR((AY156*AY157+'Monthly Reserve Generation'!AZ156*'Monthly Reserve Generation'!AZ157-'Stoping Schedule'!AZ156*'Stoping Schedule'!AZ157)/AZ156,0)</f>
        <v>0</v>
      </c>
      <c r="BA157" s="3">
        <f>+IFERROR((AZ156*AZ157+'Monthly Reserve Generation'!BA156*'Monthly Reserve Generation'!BA157-'Stoping Schedule'!BA156*'Stoping Schedule'!BA157)/BA156,0)</f>
        <v>0</v>
      </c>
      <c r="BB157" s="3">
        <f>+IFERROR((BA156*BA157+'Monthly Reserve Generation'!BB156*'Monthly Reserve Generation'!BB157-'Stoping Schedule'!BB156*'Stoping Schedule'!BB157)/BB156,0)</f>
        <v>0</v>
      </c>
      <c r="BC157" s="3">
        <f>+IFERROR((BB156*BB157+'Monthly Reserve Generation'!BC156*'Monthly Reserve Generation'!BC157-'Stoping Schedule'!BC156*'Stoping Schedule'!BC157)/BC156,0)</f>
        <v>0</v>
      </c>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row>
    <row r="158" spans="1:123" hidden="1" outlineLevel="1" x14ac:dyDescent="0.3">
      <c r="A158" t="s">
        <v>219</v>
      </c>
      <c r="B158" t="s">
        <v>224</v>
      </c>
      <c r="C158" t="s">
        <v>3</v>
      </c>
      <c r="D158" s="3">
        <f>+'Monthly Reserve Generation'!D158-'Stoping Schedule'!D158</f>
        <v>0</v>
      </c>
      <c r="E158" s="3">
        <f>IF((D158+'Monthly Reserve Generation'!E158-'Stoping Schedule'!E158)&gt;1,(D158+'Monthly Reserve Generation'!E158-'Stoping Schedule'!E158),0)</f>
        <v>0</v>
      </c>
      <c r="F158" s="3">
        <f>IF((E158+'Monthly Reserve Generation'!F158-'Stoping Schedule'!F158)&gt;1,(E158+'Monthly Reserve Generation'!F158-'Stoping Schedule'!F158),0)</f>
        <v>0</v>
      </c>
      <c r="G158" s="3">
        <f>IF((F158+'Monthly Reserve Generation'!G158-'Stoping Schedule'!G158)&gt;1,(F158+'Monthly Reserve Generation'!G158-'Stoping Schedule'!G158),0)</f>
        <v>0</v>
      </c>
      <c r="H158" s="3">
        <f>IF((G158+'Monthly Reserve Generation'!H158-'Stoping Schedule'!H158)&gt;1,(G158+'Monthly Reserve Generation'!H158-'Stoping Schedule'!H158),0)</f>
        <v>0</v>
      </c>
      <c r="I158" s="3">
        <f>IF((H158+'Monthly Reserve Generation'!I158-'Stoping Schedule'!I158)&gt;1,(H158+'Monthly Reserve Generation'!I158-'Stoping Schedule'!I158),0)</f>
        <v>0</v>
      </c>
      <c r="J158" s="3">
        <f>IF((I158+'Monthly Reserve Generation'!J158-'Stoping Schedule'!J158)&gt;1,(I158+'Monthly Reserve Generation'!J158-'Stoping Schedule'!J158),0)</f>
        <v>0</v>
      </c>
      <c r="K158" s="3">
        <f>IF((J158+'Monthly Reserve Generation'!K158-'Stoping Schedule'!K158)&gt;1,(J158+'Monthly Reserve Generation'!K158-'Stoping Schedule'!K158),0)</f>
        <v>0</v>
      </c>
      <c r="L158" s="3">
        <f>IF((K158+'Monthly Reserve Generation'!L158-'Stoping Schedule'!L158)&gt;1,(K158+'Monthly Reserve Generation'!L158-'Stoping Schedule'!L158),0)</f>
        <v>0</v>
      </c>
      <c r="M158" s="3">
        <f>IF((L158+'Monthly Reserve Generation'!M158-'Stoping Schedule'!M158)&gt;1,(L158+'Monthly Reserve Generation'!M158-'Stoping Schedule'!M158),0)</f>
        <v>0</v>
      </c>
      <c r="N158" s="3">
        <f>IF((M158+'Monthly Reserve Generation'!N158-'Stoping Schedule'!N158)&gt;1,(M158+'Monthly Reserve Generation'!N158-'Stoping Schedule'!N158),0)</f>
        <v>0</v>
      </c>
      <c r="O158" s="3">
        <f>IF((N158+'Monthly Reserve Generation'!O158-'Stoping Schedule'!O158)&gt;1,(N158+'Monthly Reserve Generation'!O158-'Stoping Schedule'!O158),0)</f>
        <v>0</v>
      </c>
      <c r="P158" s="3">
        <f>IF((O158+'Monthly Reserve Generation'!P158-'Stoping Schedule'!P158)&gt;1,(O158+'Monthly Reserve Generation'!P158-'Stoping Schedule'!P158),0)</f>
        <v>0</v>
      </c>
      <c r="Q158" s="3">
        <f>IF((P158+'Monthly Reserve Generation'!Q158-'Stoping Schedule'!Q158)&gt;1,(P158+'Monthly Reserve Generation'!Q158-'Stoping Schedule'!Q158),0)</f>
        <v>0</v>
      </c>
      <c r="R158" s="3">
        <f>IF((Q158+'Monthly Reserve Generation'!R158-'Stoping Schedule'!R158)&gt;1,(Q158+'Monthly Reserve Generation'!R158-'Stoping Schedule'!R158),0)</f>
        <v>0</v>
      </c>
      <c r="S158" s="3">
        <f>IF((R158+'Monthly Reserve Generation'!S158-'Stoping Schedule'!S158)&gt;1,(R158+'Monthly Reserve Generation'!S158-'Stoping Schedule'!S158),0)</f>
        <v>4993</v>
      </c>
      <c r="T158" s="3">
        <f>IF((S158+'Monthly Reserve Generation'!T158-'Stoping Schedule'!T158)&gt;1,(S158+'Monthly Reserve Generation'!T158-'Stoping Schedule'!T158),0)</f>
        <v>2971</v>
      </c>
      <c r="U158" s="3">
        <f>IF((T158+'Monthly Reserve Generation'!U158-'Stoping Schedule'!U158)&gt;1,(T158+'Monthly Reserve Generation'!U158-'Stoping Schedule'!U158),0)</f>
        <v>1099</v>
      </c>
      <c r="V158" s="3">
        <f>IF((U158+'Monthly Reserve Generation'!V158-'Stoping Schedule'!V158)&gt;1,(U158+'Monthly Reserve Generation'!V158-'Stoping Schedule'!V158),0)</f>
        <v>0</v>
      </c>
      <c r="W158" s="3">
        <f>IF((V158+'Monthly Reserve Generation'!W158-'Stoping Schedule'!W158)&gt;1,(V158+'Monthly Reserve Generation'!W158-'Stoping Schedule'!W158),0)</f>
        <v>0</v>
      </c>
      <c r="X158" s="3">
        <f>IF((W158+'Monthly Reserve Generation'!X158-'Stoping Schedule'!X158)&gt;1,(W158+'Monthly Reserve Generation'!X158-'Stoping Schedule'!X158),0)</f>
        <v>0</v>
      </c>
      <c r="Y158" s="3">
        <f>IF((X158+'Monthly Reserve Generation'!Y158-'Stoping Schedule'!Y158)&gt;1,(X158+'Monthly Reserve Generation'!Y158-'Stoping Schedule'!Y158),0)</f>
        <v>0</v>
      </c>
      <c r="Z158" s="3">
        <f>IF((Y158+'Monthly Reserve Generation'!Z158-'Stoping Schedule'!Z158)&gt;1,(Y158+'Monthly Reserve Generation'!Z158-'Stoping Schedule'!Z158),0)</f>
        <v>0</v>
      </c>
      <c r="AA158" s="3">
        <f>IF((Z158+'Monthly Reserve Generation'!AA158-'Stoping Schedule'!AA158)&gt;1,(Z158+'Monthly Reserve Generation'!AA158-'Stoping Schedule'!AA158),0)</f>
        <v>0</v>
      </c>
      <c r="AB158" s="3">
        <f>IF((AA158+'Monthly Reserve Generation'!AB158-'Stoping Schedule'!AB158)&gt;1,(AA158+'Monthly Reserve Generation'!AB158-'Stoping Schedule'!AB158),0)</f>
        <v>0</v>
      </c>
      <c r="AC158" s="3">
        <f>IF((AB158+'Monthly Reserve Generation'!AC158-'Stoping Schedule'!AC158)&gt;1,(AB158+'Monthly Reserve Generation'!AC158-'Stoping Schedule'!AC158),0)</f>
        <v>0</v>
      </c>
      <c r="AD158" s="3">
        <f>IF((AC158+'Monthly Reserve Generation'!AD158-'Stoping Schedule'!AD158)&gt;1,(AC158+'Monthly Reserve Generation'!AD158-'Stoping Schedule'!AD158),0)</f>
        <v>0</v>
      </c>
      <c r="AE158" s="3">
        <f>IF((AD158+'Monthly Reserve Generation'!AE158-'Stoping Schedule'!AE158)&gt;1,(AD158+'Monthly Reserve Generation'!AE158-'Stoping Schedule'!AE158),0)</f>
        <v>0</v>
      </c>
      <c r="AF158" s="3">
        <f>IF((AE158+'Monthly Reserve Generation'!AF158-'Stoping Schedule'!AF158)&gt;1,(AE158+'Monthly Reserve Generation'!AF158-'Stoping Schedule'!AF158),0)</f>
        <v>0</v>
      </c>
      <c r="AG158" s="3">
        <f>IF((AF158+'Monthly Reserve Generation'!AG158-'Stoping Schedule'!AG158)&gt;1,(AF158+'Monthly Reserve Generation'!AG158-'Stoping Schedule'!AG158),0)</f>
        <v>0</v>
      </c>
      <c r="AH158" s="3">
        <f>IF((AG158+'Monthly Reserve Generation'!AH158-'Stoping Schedule'!AH158)&gt;1,(AG158+'Monthly Reserve Generation'!AH158-'Stoping Schedule'!AH158),0)</f>
        <v>0</v>
      </c>
      <c r="AI158" s="3">
        <f>IF((AH158+'Monthly Reserve Generation'!AI158-'Stoping Schedule'!AI158)&gt;1,(AH158+'Monthly Reserve Generation'!AI158-'Stoping Schedule'!AI158),0)</f>
        <v>0</v>
      </c>
      <c r="AJ158" s="3">
        <f>IF((AI158+'Monthly Reserve Generation'!AJ158-'Stoping Schedule'!AJ158)&gt;1,(AI158+'Monthly Reserve Generation'!AJ158-'Stoping Schedule'!AJ158),0)</f>
        <v>0</v>
      </c>
      <c r="AK158" s="3">
        <f>IF((AJ158+'Monthly Reserve Generation'!AK158-'Stoping Schedule'!AK158)&gt;1,(AJ158+'Monthly Reserve Generation'!AK158-'Stoping Schedule'!AK158),0)</f>
        <v>0</v>
      </c>
      <c r="AL158" s="3">
        <f>IF((AK158+'Monthly Reserve Generation'!AL158-'Stoping Schedule'!AL158)&gt;1,(AK158+'Monthly Reserve Generation'!AL158-'Stoping Schedule'!AL158),0)</f>
        <v>0</v>
      </c>
      <c r="AM158" s="3">
        <f>IF((AL158+'Monthly Reserve Generation'!AM158-'Stoping Schedule'!AM158)&gt;1,(AL158+'Monthly Reserve Generation'!AM158-'Stoping Schedule'!AM158),0)</f>
        <v>0</v>
      </c>
      <c r="AN158" s="3">
        <f>IF((AM158+'Monthly Reserve Generation'!AN158-'Stoping Schedule'!AN158)&gt;1,(AM158+'Monthly Reserve Generation'!AN158-'Stoping Schedule'!AN158),0)</f>
        <v>0</v>
      </c>
      <c r="AO158" s="3">
        <f>IF((AN158+'Monthly Reserve Generation'!AO158-'Stoping Schedule'!AO158)&gt;1,(AN158+'Monthly Reserve Generation'!AO158-'Stoping Schedule'!AO158),0)</f>
        <v>0</v>
      </c>
      <c r="AP158" s="3">
        <f>IF((AO158+'Monthly Reserve Generation'!AP158-'Stoping Schedule'!AP158)&gt;1,(AO158+'Monthly Reserve Generation'!AP158-'Stoping Schedule'!AP158),0)</f>
        <v>0</v>
      </c>
      <c r="AQ158" s="3">
        <f>IF((AP158+'Monthly Reserve Generation'!AQ158-'Stoping Schedule'!AQ158)&gt;1,(AP158+'Monthly Reserve Generation'!AQ158-'Stoping Schedule'!AQ158),0)</f>
        <v>0</v>
      </c>
      <c r="AR158" s="3">
        <f>IF((AQ158+'Monthly Reserve Generation'!AR158-'Stoping Schedule'!AR158)&gt;1,(AQ158+'Monthly Reserve Generation'!AR158-'Stoping Schedule'!AR158),0)</f>
        <v>0</v>
      </c>
      <c r="AS158" s="3">
        <f>IF((AR158+'Monthly Reserve Generation'!AS158-'Stoping Schedule'!AS158)&gt;1,(AR158+'Monthly Reserve Generation'!AS158-'Stoping Schedule'!AS158),0)</f>
        <v>0</v>
      </c>
      <c r="AT158" s="3">
        <f>IF((AS158+'Monthly Reserve Generation'!AT158-'Stoping Schedule'!AT158)&gt;1,(AS158+'Monthly Reserve Generation'!AT158-'Stoping Schedule'!AT158),0)</f>
        <v>0</v>
      </c>
      <c r="AU158" s="3">
        <f>IF((AT158+'Monthly Reserve Generation'!AU158-'Stoping Schedule'!AU158)&gt;1,(AT158+'Monthly Reserve Generation'!AU158-'Stoping Schedule'!AU158),0)</f>
        <v>0</v>
      </c>
      <c r="AV158" s="3">
        <f>IF((AU158+'Monthly Reserve Generation'!AV158-'Stoping Schedule'!AV158)&gt;1,(AU158+'Monthly Reserve Generation'!AV158-'Stoping Schedule'!AV158),0)</f>
        <v>0</v>
      </c>
      <c r="AW158" s="3">
        <f>IF((AV158+'Monthly Reserve Generation'!AW158-'Stoping Schedule'!AW158)&gt;1,(AV158+'Monthly Reserve Generation'!AW158-'Stoping Schedule'!AW158),0)</f>
        <v>0</v>
      </c>
      <c r="AX158" s="3">
        <f>IF((AW158+'Monthly Reserve Generation'!AX158-'Stoping Schedule'!AX158)&gt;1,(AW158+'Monthly Reserve Generation'!AX158-'Stoping Schedule'!AX158),0)</f>
        <v>0</v>
      </c>
      <c r="AY158" s="3">
        <f>IF((AX158+'Monthly Reserve Generation'!AY158-'Stoping Schedule'!AY158)&gt;1,(AX158+'Monthly Reserve Generation'!AY158-'Stoping Schedule'!AY158),0)</f>
        <v>0</v>
      </c>
      <c r="AZ158" s="3">
        <f>IF((AY158+'Monthly Reserve Generation'!AZ158-'Stoping Schedule'!AZ158)&gt;1,(AY158+'Monthly Reserve Generation'!AZ158-'Stoping Schedule'!AZ158),0)</f>
        <v>0</v>
      </c>
      <c r="BA158" s="3">
        <f>IF((AZ158+'Monthly Reserve Generation'!BA158-'Stoping Schedule'!BA158)&gt;1,(AZ158+'Monthly Reserve Generation'!BA158-'Stoping Schedule'!BA158),0)</f>
        <v>0</v>
      </c>
      <c r="BB158" s="3">
        <f>IF((BA158+'Monthly Reserve Generation'!BB158-'Stoping Schedule'!BB158)&gt;1,(BA158+'Monthly Reserve Generation'!BB158-'Stoping Schedule'!BB158),0)</f>
        <v>0</v>
      </c>
      <c r="BC158" s="3">
        <f>IF((BB158+'Monthly Reserve Generation'!BC158-'Stoping Schedule'!BC158)&gt;1,(BB158+'Monthly Reserve Generation'!BC158-'Stoping Schedule'!BC158),0)</f>
        <v>0</v>
      </c>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row>
    <row r="159" spans="1:123" hidden="1" outlineLevel="1" x14ac:dyDescent="0.3">
      <c r="A159" t="s">
        <v>219</v>
      </c>
      <c r="B159" t="s">
        <v>224</v>
      </c>
      <c r="C159" t="s">
        <v>4</v>
      </c>
      <c r="D159" s="3">
        <f>+IFERROR(('Monthly Reserve Generation'!D158*'Monthly Reserve Generation'!D159-'Stoping Schedule'!D158*'Stoping Schedule'!D159)/D158,0)</f>
        <v>0</v>
      </c>
      <c r="E159" s="3">
        <f>+IFERROR((D158*D159+'Monthly Reserve Generation'!E158*'Monthly Reserve Generation'!E159-'Stoping Schedule'!E158*'Stoping Schedule'!E159)/E158,0)</f>
        <v>0</v>
      </c>
      <c r="F159" s="3">
        <f>+IFERROR((E158*E159+'Monthly Reserve Generation'!F158*'Monthly Reserve Generation'!F159-'Stoping Schedule'!F158*'Stoping Schedule'!F159)/F158,0)</f>
        <v>0</v>
      </c>
      <c r="G159" s="3">
        <f>+IFERROR((F158*F159+'Monthly Reserve Generation'!G158*'Monthly Reserve Generation'!G159-'Stoping Schedule'!G158*'Stoping Schedule'!G159)/G158,0)</f>
        <v>0</v>
      </c>
      <c r="H159" s="3">
        <f>+IFERROR((G158*G159+'Monthly Reserve Generation'!H158*'Monthly Reserve Generation'!H159-'Stoping Schedule'!H158*'Stoping Schedule'!H159)/H158,0)</f>
        <v>0</v>
      </c>
      <c r="I159" s="3">
        <f>+IFERROR((H158*H159+'Monthly Reserve Generation'!I158*'Monthly Reserve Generation'!I159-'Stoping Schedule'!I158*'Stoping Schedule'!I159)/I158,0)</f>
        <v>0</v>
      </c>
      <c r="J159" s="3">
        <f>+IFERROR((I158*I159+'Monthly Reserve Generation'!J158*'Monthly Reserve Generation'!J159-'Stoping Schedule'!J158*'Stoping Schedule'!J159)/J158,0)</f>
        <v>0</v>
      </c>
      <c r="K159" s="3">
        <f>+IFERROR((J158*J159+'Monthly Reserve Generation'!K158*'Monthly Reserve Generation'!K159-'Stoping Schedule'!K158*'Stoping Schedule'!K159)/K158,0)</f>
        <v>0</v>
      </c>
      <c r="L159" s="3">
        <f>+IFERROR((K158*K159+'Monthly Reserve Generation'!L158*'Monthly Reserve Generation'!L159-'Stoping Schedule'!L158*'Stoping Schedule'!L159)/L158,0)</f>
        <v>0</v>
      </c>
      <c r="M159" s="3">
        <f>+IFERROR((L158*L159+'Monthly Reserve Generation'!M158*'Monthly Reserve Generation'!M159-'Stoping Schedule'!M158*'Stoping Schedule'!M159)/M158,0)</f>
        <v>0</v>
      </c>
      <c r="N159" s="3">
        <f>+IFERROR((M158*M159+'Monthly Reserve Generation'!N158*'Monthly Reserve Generation'!N159-'Stoping Schedule'!N158*'Stoping Schedule'!N159)/N158,0)</f>
        <v>0</v>
      </c>
      <c r="O159" s="3">
        <f>+IFERROR((N158*N159+'Monthly Reserve Generation'!O158*'Monthly Reserve Generation'!O159-'Stoping Schedule'!O158*'Stoping Schedule'!O159)/O158,0)</f>
        <v>0</v>
      </c>
      <c r="P159" s="3">
        <f>+IFERROR((O158*O159+'Monthly Reserve Generation'!P158*'Monthly Reserve Generation'!P159-'Stoping Schedule'!P158*'Stoping Schedule'!P159)/P158,0)</f>
        <v>0</v>
      </c>
      <c r="Q159" s="3">
        <f>+IFERROR((P158*P159+'Monthly Reserve Generation'!Q158*'Monthly Reserve Generation'!Q159-'Stoping Schedule'!Q158*'Stoping Schedule'!Q159)/Q158,0)</f>
        <v>0</v>
      </c>
      <c r="R159" s="3">
        <f>+IFERROR((Q158*Q159+'Monthly Reserve Generation'!R158*'Monthly Reserve Generation'!R159-'Stoping Schedule'!R158*'Stoping Schedule'!R159)/R158,0)</f>
        <v>0</v>
      </c>
      <c r="S159" s="3">
        <f>+IFERROR((R158*R159+'Monthly Reserve Generation'!S158*'Monthly Reserve Generation'!S159-'Stoping Schedule'!S158*'Stoping Schedule'!S159)/S158,0)</f>
        <v>3.609999999999999</v>
      </c>
      <c r="T159" s="3">
        <f>+IFERROR((S158*S159+'Monthly Reserve Generation'!T158*'Monthly Reserve Generation'!T159-'Stoping Schedule'!T158*'Stoping Schedule'!T159)/T158,0)</f>
        <v>3.6099999999999985</v>
      </c>
      <c r="U159" s="3">
        <f>+IFERROR((T158*T159+'Monthly Reserve Generation'!U158*'Monthly Reserve Generation'!U159-'Stoping Schedule'!U158*'Stoping Schedule'!U159)/U158,0)</f>
        <v>3.6099999999999963</v>
      </c>
      <c r="V159" s="3">
        <f>+IFERROR((U158*U159+'Monthly Reserve Generation'!V158*'Monthly Reserve Generation'!V159-'Stoping Schedule'!V158*'Stoping Schedule'!V159)/V158,0)</f>
        <v>0</v>
      </c>
      <c r="W159" s="3">
        <f>+IFERROR((V158*V159+'Monthly Reserve Generation'!W158*'Monthly Reserve Generation'!W159-'Stoping Schedule'!W158*'Stoping Schedule'!W159)/W158,0)</f>
        <v>0</v>
      </c>
      <c r="X159" s="3">
        <f>+IFERROR((W158*W159+'Monthly Reserve Generation'!X158*'Monthly Reserve Generation'!X159-'Stoping Schedule'!X158*'Stoping Schedule'!X159)/X158,0)</f>
        <v>0</v>
      </c>
      <c r="Y159" s="3">
        <f>+IFERROR((X158*X159+'Monthly Reserve Generation'!Y158*'Monthly Reserve Generation'!Y159-'Stoping Schedule'!Y158*'Stoping Schedule'!Y159)/Y158,0)</f>
        <v>0</v>
      </c>
      <c r="Z159" s="3">
        <f>+IFERROR((Y158*Y159+'Monthly Reserve Generation'!Z158*'Monthly Reserve Generation'!Z159-'Stoping Schedule'!Z158*'Stoping Schedule'!Z159)/Z158,0)</f>
        <v>0</v>
      </c>
      <c r="AA159" s="3">
        <f>+IFERROR((Z158*Z159+'Monthly Reserve Generation'!AA158*'Monthly Reserve Generation'!AA159-'Stoping Schedule'!AA158*'Stoping Schedule'!AA159)/AA158,0)</f>
        <v>0</v>
      </c>
      <c r="AB159" s="3">
        <f>+IFERROR((AA158*AA159+'Monthly Reserve Generation'!AB158*'Monthly Reserve Generation'!AB159-'Stoping Schedule'!AB158*'Stoping Schedule'!AB159)/AB158,0)</f>
        <v>0</v>
      </c>
      <c r="AC159" s="3">
        <f>+IFERROR((AB158*AB159+'Monthly Reserve Generation'!AC158*'Monthly Reserve Generation'!AC159-'Stoping Schedule'!AC158*'Stoping Schedule'!AC159)/AC158,0)</f>
        <v>0</v>
      </c>
      <c r="AD159" s="3">
        <f>+IFERROR((AC158*AC159+'Monthly Reserve Generation'!AD158*'Monthly Reserve Generation'!AD159-'Stoping Schedule'!AD158*'Stoping Schedule'!AD159)/AD158,0)</f>
        <v>0</v>
      </c>
      <c r="AE159" s="3">
        <f>+IFERROR((AD158*AD159+'Monthly Reserve Generation'!AE158*'Monthly Reserve Generation'!AE159-'Stoping Schedule'!AE158*'Stoping Schedule'!AE159)/AE158,0)</f>
        <v>0</v>
      </c>
      <c r="AF159" s="3">
        <f>+IFERROR((AE158*AE159+'Monthly Reserve Generation'!AF158*'Monthly Reserve Generation'!AF159-'Stoping Schedule'!AF158*'Stoping Schedule'!AF159)/AF158,0)</f>
        <v>0</v>
      </c>
      <c r="AG159" s="3">
        <f>+IFERROR((AF158*AF159+'Monthly Reserve Generation'!AG158*'Monthly Reserve Generation'!AG159-'Stoping Schedule'!AG158*'Stoping Schedule'!AG159)/AG158,0)</f>
        <v>0</v>
      </c>
      <c r="AH159" s="3">
        <f>+IFERROR((AG158*AG159+'Monthly Reserve Generation'!AH158*'Monthly Reserve Generation'!AH159-'Stoping Schedule'!AH158*'Stoping Schedule'!AH159)/AH158,0)</f>
        <v>0</v>
      </c>
      <c r="AI159" s="3">
        <f>+IFERROR((AH158*AH159+'Monthly Reserve Generation'!AI158*'Monthly Reserve Generation'!AI159-'Stoping Schedule'!AI158*'Stoping Schedule'!AI159)/AI158,0)</f>
        <v>0</v>
      </c>
      <c r="AJ159" s="3">
        <f>+IFERROR((AI158*AI159+'Monthly Reserve Generation'!AJ158*'Monthly Reserve Generation'!AJ159-'Stoping Schedule'!AJ158*'Stoping Schedule'!AJ159)/AJ158,0)</f>
        <v>0</v>
      </c>
      <c r="AK159" s="3">
        <f>+IFERROR((AJ158*AJ159+'Monthly Reserve Generation'!AK158*'Monthly Reserve Generation'!AK159-'Stoping Schedule'!AK158*'Stoping Schedule'!AK159)/AK158,0)</f>
        <v>0</v>
      </c>
      <c r="AL159" s="3">
        <f>+IFERROR((AK158*AK159+'Monthly Reserve Generation'!AL158*'Monthly Reserve Generation'!AL159-'Stoping Schedule'!AL158*'Stoping Schedule'!AL159)/AL158,0)</f>
        <v>0</v>
      </c>
      <c r="AM159" s="3">
        <f>+IFERROR((AL158*AL159+'Monthly Reserve Generation'!AM158*'Monthly Reserve Generation'!AM159-'Stoping Schedule'!AM158*'Stoping Schedule'!AM159)/AM158,0)</f>
        <v>0</v>
      </c>
      <c r="AN159" s="3">
        <f>+IFERROR((AM158*AM159+'Monthly Reserve Generation'!AN158*'Monthly Reserve Generation'!AN159-'Stoping Schedule'!AN158*'Stoping Schedule'!AN159)/AN158,0)</f>
        <v>0</v>
      </c>
      <c r="AO159" s="3">
        <f>+IFERROR((AN158*AN159+'Monthly Reserve Generation'!AO158*'Monthly Reserve Generation'!AO159-'Stoping Schedule'!AO158*'Stoping Schedule'!AO159)/AO158,0)</f>
        <v>0</v>
      </c>
      <c r="AP159" s="3">
        <f>+IFERROR((AO158*AO159+'Monthly Reserve Generation'!AP158*'Monthly Reserve Generation'!AP159-'Stoping Schedule'!AP158*'Stoping Schedule'!AP159)/AP158,0)</f>
        <v>0</v>
      </c>
      <c r="AQ159" s="3">
        <f>+IFERROR((AP158*AP159+'Monthly Reserve Generation'!AQ158*'Monthly Reserve Generation'!AQ159-'Stoping Schedule'!AQ158*'Stoping Schedule'!AQ159)/AQ158,0)</f>
        <v>0</v>
      </c>
      <c r="AR159" s="3">
        <f>+IFERROR((AQ158*AQ159+'Monthly Reserve Generation'!AR158*'Monthly Reserve Generation'!AR159-'Stoping Schedule'!AR158*'Stoping Schedule'!AR159)/AR158,0)</f>
        <v>0</v>
      </c>
      <c r="AS159" s="3">
        <f>+IFERROR((AR158*AR159+'Monthly Reserve Generation'!AS158*'Monthly Reserve Generation'!AS159-'Stoping Schedule'!AS158*'Stoping Schedule'!AS159)/AS158,0)</f>
        <v>0</v>
      </c>
      <c r="AT159" s="3">
        <f>+IFERROR((AS158*AS159+'Monthly Reserve Generation'!AT158*'Monthly Reserve Generation'!AT159-'Stoping Schedule'!AT158*'Stoping Schedule'!AT159)/AT158,0)</f>
        <v>0</v>
      </c>
      <c r="AU159" s="3">
        <f>+IFERROR((AT158*AT159+'Monthly Reserve Generation'!AU158*'Monthly Reserve Generation'!AU159-'Stoping Schedule'!AU158*'Stoping Schedule'!AU159)/AU158,0)</f>
        <v>0</v>
      </c>
      <c r="AV159" s="3">
        <f>+IFERROR((AU158*AU159+'Monthly Reserve Generation'!AV158*'Monthly Reserve Generation'!AV159-'Stoping Schedule'!AV158*'Stoping Schedule'!AV159)/AV158,0)</f>
        <v>0</v>
      </c>
      <c r="AW159" s="3">
        <f>+IFERROR((AV158*AV159+'Monthly Reserve Generation'!AW158*'Monthly Reserve Generation'!AW159-'Stoping Schedule'!AW158*'Stoping Schedule'!AW159)/AW158,0)</f>
        <v>0</v>
      </c>
      <c r="AX159" s="3">
        <f>+IFERROR((AW158*AW159+'Monthly Reserve Generation'!AX158*'Monthly Reserve Generation'!AX159-'Stoping Schedule'!AX158*'Stoping Schedule'!AX159)/AX158,0)</f>
        <v>0</v>
      </c>
      <c r="AY159" s="3">
        <f>+IFERROR((AX158*AX159+'Monthly Reserve Generation'!AY158*'Monthly Reserve Generation'!AY159-'Stoping Schedule'!AY158*'Stoping Schedule'!AY159)/AY158,0)</f>
        <v>0</v>
      </c>
      <c r="AZ159" s="3">
        <f>+IFERROR((AY158*AY159+'Monthly Reserve Generation'!AZ158*'Monthly Reserve Generation'!AZ159-'Stoping Schedule'!AZ158*'Stoping Schedule'!AZ159)/AZ158,0)</f>
        <v>0</v>
      </c>
      <c r="BA159" s="3">
        <f>+IFERROR((AZ158*AZ159+'Monthly Reserve Generation'!BA158*'Monthly Reserve Generation'!BA159-'Stoping Schedule'!BA158*'Stoping Schedule'!BA159)/BA158,0)</f>
        <v>0</v>
      </c>
      <c r="BB159" s="3">
        <f>+IFERROR((BA158*BA159+'Monthly Reserve Generation'!BB158*'Monthly Reserve Generation'!BB159-'Stoping Schedule'!BB158*'Stoping Schedule'!BB159)/BB158,0)</f>
        <v>0</v>
      </c>
      <c r="BC159" s="3">
        <f>+IFERROR((BB158*BB159+'Monthly Reserve Generation'!BC158*'Monthly Reserve Generation'!BC159-'Stoping Schedule'!BC158*'Stoping Schedule'!BC159)/BC158,0)</f>
        <v>0</v>
      </c>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row>
    <row r="160" spans="1:123" hidden="1" outlineLevel="1" x14ac:dyDescent="0.3">
      <c r="A160" t="s">
        <v>219</v>
      </c>
      <c r="B160" t="s">
        <v>225</v>
      </c>
      <c r="C160" t="s">
        <v>3</v>
      </c>
      <c r="D160" s="3">
        <f>+'Monthly Reserve Generation'!D160-'Stoping Schedule'!D160</f>
        <v>0</v>
      </c>
      <c r="E160" s="3">
        <f>IF((D160+'Monthly Reserve Generation'!E160-'Stoping Schedule'!E160)&gt;1,(D160+'Monthly Reserve Generation'!E160-'Stoping Schedule'!E160),0)</f>
        <v>0</v>
      </c>
      <c r="F160" s="3">
        <f>IF((E160+'Monthly Reserve Generation'!F160-'Stoping Schedule'!F160)&gt;1,(E160+'Monthly Reserve Generation'!F160-'Stoping Schedule'!F160),0)</f>
        <v>0</v>
      </c>
      <c r="G160" s="3">
        <f>IF((F160+'Monthly Reserve Generation'!G160-'Stoping Schedule'!G160)&gt;1,(F160+'Monthly Reserve Generation'!G160-'Stoping Schedule'!G160),0)</f>
        <v>0</v>
      </c>
      <c r="H160" s="3">
        <f>IF((G160+'Monthly Reserve Generation'!H160-'Stoping Schedule'!H160)&gt;1,(G160+'Monthly Reserve Generation'!H160-'Stoping Schedule'!H160),0)</f>
        <v>0</v>
      </c>
      <c r="I160" s="3">
        <f>IF((H160+'Monthly Reserve Generation'!I160-'Stoping Schedule'!I160)&gt;1,(H160+'Monthly Reserve Generation'!I160-'Stoping Schedule'!I160),0)</f>
        <v>0</v>
      </c>
      <c r="J160" s="3">
        <f>IF((I160+'Monthly Reserve Generation'!J160-'Stoping Schedule'!J160)&gt;1,(I160+'Monthly Reserve Generation'!J160-'Stoping Schedule'!J160),0)</f>
        <v>0</v>
      </c>
      <c r="K160" s="3">
        <f>IF((J160+'Monthly Reserve Generation'!K160-'Stoping Schedule'!K160)&gt;1,(J160+'Monthly Reserve Generation'!K160-'Stoping Schedule'!K160),0)</f>
        <v>0</v>
      </c>
      <c r="L160" s="3">
        <f>IF((K160+'Monthly Reserve Generation'!L160-'Stoping Schedule'!L160)&gt;1,(K160+'Monthly Reserve Generation'!L160-'Stoping Schedule'!L160),0)</f>
        <v>0</v>
      </c>
      <c r="M160" s="3">
        <f>IF((L160+'Monthly Reserve Generation'!M160-'Stoping Schedule'!M160)&gt;1,(L160+'Monthly Reserve Generation'!M160-'Stoping Schedule'!M160),0)</f>
        <v>0</v>
      </c>
      <c r="N160" s="3">
        <f>IF((M160+'Monthly Reserve Generation'!N160-'Stoping Schedule'!N160)&gt;1,(M160+'Monthly Reserve Generation'!N160-'Stoping Schedule'!N160),0)</f>
        <v>0</v>
      </c>
      <c r="O160" s="3">
        <f>IF((N160+'Monthly Reserve Generation'!O160-'Stoping Schedule'!O160)&gt;1,(N160+'Monthly Reserve Generation'!O160-'Stoping Schedule'!O160),0)</f>
        <v>0</v>
      </c>
      <c r="P160" s="3">
        <f>IF((O160+'Monthly Reserve Generation'!P160-'Stoping Schedule'!P160)&gt;1,(O160+'Monthly Reserve Generation'!P160-'Stoping Schedule'!P160),0)</f>
        <v>0</v>
      </c>
      <c r="Q160" s="3">
        <f>IF((P160+'Monthly Reserve Generation'!Q160-'Stoping Schedule'!Q160)&gt;1,(P160+'Monthly Reserve Generation'!Q160-'Stoping Schedule'!Q160),0)</f>
        <v>0</v>
      </c>
      <c r="R160" s="3">
        <f>IF((Q160+'Monthly Reserve Generation'!R160-'Stoping Schedule'!R160)&gt;1,(Q160+'Monthly Reserve Generation'!R160-'Stoping Schedule'!R160),0)</f>
        <v>0</v>
      </c>
      <c r="S160" s="3">
        <f>IF((R160+'Monthly Reserve Generation'!S160-'Stoping Schedule'!S160)&gt;1,(R160+'Monthly Reserve Generation'!S160-'Stoping Schedule'!S160),0)</f>
        <v>0</v>
      </c>
      <c r="T160" s="3">
        <f>IF((S160+'Monthly Reserve Generation'!T160-'Stoping Schedule'!T160)&gt;1,(S160+'Monthly Reserve Generation'!T160-'Stoping Schedule'!T160),0)</f>
        <v>3694</v>
      </c>
      <c r="U160" s="3">
        <f>IF((T160+'Monthly Reserve Generation'!U160-'Stoping Schedule'!U160)&gt;1,(T160+'Monthly Reserve Generation'!U160-'Stoping Schedule'!U160),0)</f>
        <v>1821</v>
      </c>
      <c r="V160" s="3">
        <f>IF((U160+'Monthly Reserve Generation'!V160-'Stoping Schedule'!V160)&gt;1,(U160+'Monthly Reserve Generation'!V160-'Stoping Schedule'!V160),0)</f>
        <v>23</v>
      </c>
      <c r="W160" s="3">
        <f>IF((V160+'Monthly Reserve Generation'!W160-'Stoping Schedule'!W160)&gt;1,(V160+'Monthly Reserve Generation'!W160-'Stoping Schedule'!W160),0)</f>
        <v>0</v>
      </c>
      <c r="X160" s="3">
        <f>IF((W160+'Monthly Reserve Generation'!X160-'Stoping Schedule'!X160)&gt;1,(W160+'Monthly Reserve Generation'!X160-'Stoping Schedule'!X160),0)</f>
        <v>0</v>
      </c>
      <c r="Y160" s="3">
        <f>IF((X160+'Monthly Reserve Generation'!Y160-'Stoping Schedule'!Y160)&gt;1,(X160+'Monthly Reserve Generation'!Y160-'Stoping Schedule'!Y160),0)</f>
        <v>0</v>
      </c>
      <c r="Z160" s="3">
        <f>IF((Y160+'Monthly Reserve Generation'!Z160-'Stoping Schedule'!Z160)&gt;1,(Y160+'Monthly Reserve Generation'!Z160-'Stoping Schedule'!Z160),0)</f>
        <v>0</v>
      </c>
      <c r="AA160" s="3">
        <f>IF((Z160+'Monthly Reserve Generation'!AA160-'Stoping Schedule'!AA160)&gt;1,(Z160+'Monthly Reserve Generation'!AA160-'Stoping Schedule'!AA160),0)</f>
        <v>0</v>
      </c>
      <c r="AB160" s="3">
        <f>IF((AA160+'Monthly Reserve Generation'!AB160-'Stoping Schedule'!AB160)&gt;1,(AA160+'Monthly Reserve Generation'!AB160-'Stoping Schedule'!AB160),0)</f>
        <v>0</v>
      </c>
      <c r="AC160" s="3">
        <f>IF((AB160+'Monthly Reserve Generation'!AC160-'Stoping Schedule'!AC160)&gt;1,(AB160+'Monthly Reserve Generation'!AC160-'Stoping Schedule'!AC160),0)</f>
        <v>0</v>
      </c>
      <c r="AD160" s="3">
        <f>IF((AC160+'Monthly Reserve Generation'!AD160-'Stoping Schedule'!AD160)&gt;1,(AC160+'Monthly Reserve Generation'!AD160-'Stoping Schedule'!AD160),0)</f>
        <v>0</v>
      </c>
      <c r="AE160" s="3">
        <f>IF((AD160+'Monthly Reserve Generation'!AE160-'Stoping Schedule'!AE160)&gt;1,(AD160+'Monthly Reserve Generation'!AE160-'Stoping Schedule'!AE160),0)</f>
        <v>0</v>
      </c>
      <c r="AF160" s="3">
        <f>IF((AE160+'Monthly Reserve Generation'!AF160-'Stoping Schedule'!AF160)&gt;1,(AE160+'Monthly Reserve Generation'!AF160-'Stoping Schedule'!AF160),0)</f>
        <v>0</v>
      </c>
      <c r="AG160" s="3">
        <f>IF((AF160+'Monthly Reserve Generation'!AG160-'Stoping Schedule'!AG160)&gt;1,(AF160+'Monthly Reserve Generation'!AG160-'Stoping Schedule'!AG160),0)</f>
        <v>0</v>
      </c>
      <c r="AH160" s="3">
        <f>IF((AG160+'Monthly Reserve Generation'!AH160-'Stoping Schedule'!AH160)&gt;1,(AG160+'Monthly Reserve Generation'!AH160-'Stoping Schedule'!AH160),0)</f>
        <v>0</v>
      </c>
      <c r="AI160" s="3">
        <f>IF((AH160+'Monthly Reserve Generation'!AI160-'Stoping Schedule'!AI160)&gt;1,(AH160+'Monthly Reserve Generation'!AI160-'Stoping Schedule'!AI160),0)</f>
        <v>0</v>
      </c>
      <c r="AJ160" s="3">
        <f>IF((AI160+'Monthly Reserve Generation'!AJ160-'Stoping Schedule'!AJ160)&gt;1,(AI160+'Monthly Reserve Generation'!AJ160-'Stoping Schedule'!AJ160),0)</f>
        <v>0</v>
      </c>
      <c r="AK160" s="3">
        <f>IF((AJ160+'Monthly Reserve Generation'!AK160-'Stoping Schedule'!AK160)&gt;1,(AJ160+'Monthly Reserve Generation'!AK160-'Stoping Schedule'!AK160),0)</f>
        <v>0</v>
      </c>
      <c r="AL160" s="3">
        <f>IF((AK160+'Monthly Reserve Generation'!AL160-'Stoping Schedule'!AL160)&gt;1,(AK160+'Monthly Reserve Generation'!AL160-'Stoping Schedule'!AL160),0)</f>
        <v>0</v>
      </c>
      <c r="AM160" s="3">
        <f>IF((AL160+'Monthly Reserve Generation'!AM160-'Stoping Schedule'!AM160)&gt;1,(AL160+'Monthly Reserve Generation'!AM160-'Stoping Schedule'!AM160),0)</f>
        <v>0</v>
      </c>
      <c r="AN160" s="3">
        <f>IF((AM160+'Monthly Reserve Generation'!AN160-'Stoping Schedule'!AN160)&gt;1,(AM160+'Monthly Reserve Generation'!AN160-'Stoping Schedule'!AN160),0)</f>
        <v>0</v>
      </c>
      <c r="AO160" s="3">
        <f>IF((AN160+'Monthly Reserve Generation'!AO160-'Stoping Schedule'!AO160)&gt;1,(AN160+'Monthly Reserve Generation'!AO160-'Stoping Schedule'!AO160),0)</f>
        <v>0</v>
      </c>
      <c r="AP160" s="3">
        <f>IF((AO160+'Monthly Reserve Generation'!AP160-'Stoping Schedule'!AP160)&gt;1,(AO160+'Monthly Reserve Generation'!AP160-'Stoping Schedule'!AP160),0)</f>
        <v>0</v>
      </c>
      <c r="AQ160" s="3">
        <f>IF((AP160+'Monthly Reserve Generation'!AQ160-'Stoping Schedule'!AQ160)&gt;1,(AP160+'Monthly Reserve Generation'!AQ160-'Stoping Schedule'!AQ160),0)</f>
        <v>0</v>
      </c>
      <c r="AR160" s="3">
        <f>IF((AQ160+'Monthly Reserve Generation'!AR160-'Stoping Schedule'!AR160)&gt;1,(AQ160+'Monthly Reserve Generation'!AR160-'Stoping Schedule'!AR160),0)</f>
        <v>0</v>
      </c>
      <c r="AS160" s="3">
        <f>IF((AR160+'Monthly Reserve Generation'!AS160-'Stoping Schedule'!AS160)&gt;1,(AR160+'Monthly Reserve Generation'!AS160-'Stoping Schedule'!AS160),0)</f>
        <v>0</v>
      </c>
      <c r="AT160" s="3">
        <f>IF((AS160+'Monthly Reserve Generation'!AT160-'Stoping Schedule'!AT160)&gt;1,(AS160+'Monthly Reserve Generation'!AT160-'Stoping Schedule'!AT160),0)</f>
        <v>0</v>
      </c>
      <c r="AU160" s="3">
        <f>IF((AT160+'Monthly Reserve Generation'!AU160-'Stoping Schedule'!AU160)&gt;1,(AT160+'Monthly Reserve Generation'!AU160-'Stoping Schedule'!AU160),0)</f>
        <v>0</v>
      </c>
      <c r="AV160" s="3">
        <f>IF((AU160+'Monthly Reserve Generation'!AV160-'Stoping Schedule'!AV160)&gt;1,(AU160+'Monthly Reserve Generation'!AV160-'Stoping Schedule'!AV160),0)</f>
        <v>0</v>
      </c>
      <c r="AW160" s="3">
        <f>IF((AV160+'Monthly Reserve Generation'!AW160-'Stoping Schedule'!AW160)&gt;1,(AV160+'Monthly Reserve Generation'!AW160-'Stoping Schedule'!AW160),0)</f>
        <v>0</v>
      </c>
      <c r="AX160" s="3">
        <f>IF((AW160+'Monthly Reserve Generation'!AX160-'Stoping Schedule'!AX160)&gt;1,(AW160+'Monthly Reserve Generation'!AX160-'Stoping Schedule'!AX160),0)</f>
        <v>0</v>
      </c>
      <c r="AY160" s="3">
        <f>IF((AX160+'Monthly Reserve Generation'!AY160-'Stoping Schedule'!AY160)&gt;1,(AX160+'Monthly Reserve Generation'!AY160-'Stoping Schedule'!AY160),0)</f>
        <v>0</v>
      </c>
      <c r="AZ160" s="3">
        <f>IF((AY160+'Monthly Reserve Generation'!AZ160-'Stoping Schedule'!AZ160)&gt;1,(AY160+'Monthly Reserve Generation'!AZ160-'Stoping Schedule'!AZ160),0)</f>
        <v>0</v>
      </c>
      <c r="BA160" s="3">
        <f>IF((AZ160+'Monthly Reserve Generation'!BA160-'Stoping Schedule'!BA160)&gt;1,(AZ160+'Monthly Reserve Generation'!BA160-'Stoping Schedule'!BA160),0)</f>
        <v>0</v>
      </c>
      <c r="BB160" s="3">
        <f>IF((BA160+'Monthly Reserve Generation'!BB160-'Stoping Schedule'!BB160)&gt;1,(BA160+'Monthly Reserve Generation'!BB160-'Stoping Schedule'!BB160),0)</f>
        <v>0</v>
      </c>
      <c r="BC160" s="3">
        <f>IF((BB160+'Monthly Reserve Generation'!BC160-'Stoping Schedule'!BC160)&gt;1,(BB160+'Monthly Reserve Generation'!BC160-'Stoping Schedule'!BC160),0)</f>
        <v>0</v>
      </c>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row>
    <row r="161" spans="1:123" hidden="1" outlineLevel="1" x14ac:dyDescent="0.3">
      <c r="A161" t="s">
        <v>219</v>
      </c>
      <c r="B161" t="s">
        <v>225</v>
      </c>
      <c r="C161" t="s">
        <v>4</v>
      </c>
      <c r="D161" s="3">
        <f>+IFERROR(('Monthly Reserve Generation'!D160*'Monthly Reserve Generation'!D161-'Stoping Schedule'!D160*'Stoping Schedule'!D161)/D160,0)</f>
        <v>0</v>
      </c>
      <c r="E161" s="3">
        <f>+IFERROR((D160*D161+'Monthly Reserve Generation'!E160*'Monthly Reserve Generation'!E161-'Stoping Schedule'!E160*'Stoping Schedule'!E161)/E160,0)</f>
        <v>0</v>
      </c>
      <c r="F161" s="3">
        <f>+IFERROR((E160*E161+'Monthly Reserve Generation'!F160*'Monthly Reserve Generation'!F161-'Stoping Schedule'!F160*'Stoping Schedule'!F161)/F160,0)</f>
        <v>0</v>
      </c>
      <c r="G161" s="3">
        <f>+IFERROR((F160*F161+'Monthly Reserve Generation'!G160*'Monthly Reserve Generation'!G161-'Stoping Schedule'!G160*'Stoping Schedule'!G161)/G160,0)</f>
        <v>0</v>
      </c>
      <c r="H161" s="3">
        <f>+IFERROR((G160*G161+'Monthly Reserve Generation'!H160*'Monthly Reserve Generation'!H161-'Stoping Schedule'!H160*'Stoping Schedule'!H161)/H160,0)</f>
        <v>0</v>
      </c>
      <c r="I161" s="3">
        <f>+IFERROR((H160*H161+'Monthly Reserve Generation'!I160*'Monthly Reserve Generation'!I161-'Stoping Schedule'!I160*'Stoping Schedule'!I161)/I160,0)</f>
        <v>0</v>
      </c>
      <c r="J161" s="3">
        <f>+IFERROR((I160*I161+'Monthly Reserve Generation'!J160*'Monthly Reserve Generation'!J161-'Stoping Schedule'!J160*'Stoping Schedule'!J161)/J160,0)</f>
        <v>0</v>
      </c>
      <c r="K161" s="3">
        <f>+IFERROR((J160*J161+'Monthly Reserve Generation'!K160*'Monthly Reserve Generation'!K161-'Stoping Schedule'!K160*'Stoping Schedule'!K161)/K160,0)</f>
        <v>0</v>
      </c>
      <c r="L161" s="3">
        <f>+IFERROR((K160*K161+'Monthly Reserve Generation'!L160*'Monthly Reserve Generation'!L161-'Stoping Schedule'!L160*'Stoping Schedule'!L161)/L160,0)</f>
        <v>0</v>
      </c>
      <c r="M161" s="3">
        <f>+IFERROR((L160*L161+'Monthly Reserve Generation'!M160*'Monthly Reserve Generation'!M161-'Stoping Schedule'!M160*'Stoping Schedule'!M161)/M160,0)</f>
        <v>0</v>
      </c>
      <c r="N161" s="3">
        <f>+IFERROR((M160*M161+'Monthly Reserve Generation'!N160*'Monthly Reserve Generation'!N161-'Stoping Schedule'!N160*'Stoping Schedule'!N161)/N160,0)</f>
        <v>0</v>
      </c>
      <c r="O161" s="3">
        <f>+IFERROR((N160*N161+'Monthly Reserve Generation'!O160*'Monthly Reserve Generation'!O161-'Stoping Schedule'!O160*'Stoping Schedule'!O161)/O160,0)</f>
        <v>0</v>
      </c>
      <c r="P161" s="3">
        <f>+IFERROR((O160*O161+'Monthly Reserve Generation'!P160*'Monthly Reserve Generation'!P161-'Stoping Schedule'!P160*'Stoping Schedule'!P161)/P160,0)</f>
        <v>0</v>
      </c>
      <c r="Q161" s="3">
        <f>+IFERROR((P160*P161+'Monthly Reserve Generation'!Q160*'Monthly Reserve Generation'!Q161-'Stoping Schedule'!Q160*'Stoping Schedule'!Q161)/Q160,0)</f>
        <v>0</v>
      </c>
      <c r="R161" s="3">
        <f>+IFERROR((Q160*Q161+'Monthly Reserve Generation'!R160*'Monthly Reserve Generation'!R161-'Stoping Schedule'!R160*'Stoping Schedule'!R161)/R160,0)</f>
        <v>0</v>
      </c>
      <c r="S161" s="3">
        <f>+IFERROR((R160*R161+'Monthly Reserve Generation'!S160*'Monthly Reserve Generation'!S161-'Stoping Schedule'!S160*'Stoping Schedule'!S161)/S160,0)</f>
        <v>0</v>
      </c>
      <c r="T161" s="3">
        <f>+IFERROR((S160*S161+'Monthly Reserve Generation'!T160*'Monthly Reserve Generation'!T161-'Stoping Schedule'!T160*'Stoping Schedule'!T161)/T160,0)</f>
        <v>2.8699999999999997</v>
      </c>
      <c r="U161" s="3">
        <f>+IFERROR((T160*T161+'Monthly Reserve Generation'!U160*'Monthly Reserve Generation'!U161-'Stoping Schedule'!U160*'Stoping Schedule'!U161)/U160,0)</f>
        <v>2.8699999999999992</v>
      </c>
      <c r="V161" s="3">
        <f>+IFERROR((U160*U161+'Monthly Reserve Generation'!V160*'Monthly Reserve Generation'!V161-'Stoping Schedule'!V160*'Stoping Schedule'!V161)/V160,0)</f>
        <v>2.8699999999999304</v>
      </c>
      <c r="W161" s="3">
        <f>+IFERROR((V160*V161+'Monthly Reserve Generation'!W160*'Monthly Reserve Generation'!W161-'Stoping Schedule'!W160*'Stoping Schedule'!W161)/W160,0)</f>
        <v>0</v>
      </c>
      <c r="X161" s="3">
        <f>+IFERROR((W160*W161+'Monthly Reserve Generation'!X160*'Monthly Reserve Generation'!X161-'Stoping Schedule'!X160*'Stoping Schedule'!X161)/X160,0)</f>
        <v>0</v>
      </c>
      <c r="Y161" s="3">
        <f>+IFERROR((X160*X161+'Monthly Reserve Generation'!Y160*'Monthly Reserve Generation'!Y161-'Stoping Schedule'!Y160*'Stoping Schedule'!Y161)/Y160,0)</f>
        <v>0</v>
      </c>
      <c r="Z161" s="3">
        <f>+IFERROR((Y160*Y161+'Monthly Reserve Generation'!Z160*'Monthly Reserve Generation'!Z161-'Stoping Schedule'!Z160*'Stoping Schedule'!Z161)/Z160,0)</f>
        <v>0</v>
      </c>
      <c r="AA161" s="3">
        <f>+IFERROR((Z160*Z161+'Monthly Reserve Generation'!AA160*'Monthly Reserve Generation'!AA161-'Stoping Schedule'!AA160*'Stoping Schedule'!AA161)/AA160,0)</f>
        <v>0</v>
      </c>
      <c r="AB161" s="3">
        <f>+IFERROR((AA160*AA161+'Monthly Reserve Generation'!AB160*'Monthly Reserve Generation'!AB161-'Stoping Schedule'!AB160*'Stoping Schedule'!AB161)/AB160,0)</f>
        <v>0</v>
      </c>
      <c r="AC161" s="3">
        <f>+IFERROR((AB160*AB161+'Monthly Reserve Generation'!AC160*'Monthly Reserve Generation'!AC161-'Stoping Schedule'!AC160*'Stoping Schedule'!AC161)/AC160,0)</f>
        <v>0</v>
      </c>
      <c r="AD161" s="3">
        <f>+IFERROR((AC160*AC161+'Monthly Reserve Generation'!AD160*'Monthly Reserve Generation'!AD161-'Stoping Schedule'!AD160*'Stoping Schedule'!AD161)/AD160,0)</f>
        <v>0</v>
      </c>
      <c r="AE161" s="3">
        <f>+IFERROR((AD160*AD161+'Monthly Reserve Generation'!AE160*'Monthly Reserve Generation'!AE161-'Stoping Schedule'!AE160*'Stoping Schedule'!AE161)/AE160,0)</f>
        <v>0</v>
      </c>
      <c r="AF161" s="3">
        <f>+IFERROR((AE160*AE161+'Monthly Reserve Generation'!AF160*'Monthly Reserve Generation'!AF161-'Stoping Schedule'!AF160*'Stoping Schedule'!AF161)/AF160,0)</f>
        <v>0</v>
      </c>
      <c r="AG161" s="3">
        <f>+IFERROR((AF160*AF161+'Monthly Reserve Generation'!AG160*'Monthly Reserve Generation'!AG161-'Stoping Schedule'!AG160*'Stoping Schedule'!AG161)/AG160,0)</f>
        <v>0</v>
      </c>
      <c r="AH161" s="3">
        <f>+IFERROR((AG160*AG161+'Monthly Reserve Generation'!AH160*'Monthly Reserve Generation'!AH161-'Stoping Schedule'!AH160*'Stoping Schedule'!AH161)/AH160,0)</f>
        <v>0</v>
      </c>
      <c r="AI161" s="3">
        <f>+IFERROR((AH160*AH161+'Monthly Reserve Generation'!AI160*'Monthly Reserve Generation'!AI161-'Stoping Schedule'!AI160*'Stoping Schedule'!AI161)/AI160,0)</f>
        <v>0</v>
      </c>
      <c r="AJ161" s="3">
        <f>+IFERROR((AI160*AI161+'Monthly Reserve Generation'!AJ160*'Monthly Reserve Generation'!AJ161-'Stoping Schedule'!AJ160*'Stoping Schedule'!AJ161)/AJ160,0)</f>
        <v>0</v>
      </c>
      <c r="AK161" s="3">
        <f>+IFERROR((AJ160*AJ161+'Monthly Reserve Generation'!AK160*'Monthly Reserve Generation'!AK161-'Stoping Schedule'!AK160*'Stoping Schedule'!AK161)/AK160,0)</f>
        <v>0</v>
      </c>
      <c r="AL161" s="3">
        <f>+IFERROR((AK160*AK161+'Monthly Reserve Generation'!AL160*'Monthly Reserve Generation'!AL161-'Stoping Schedule'!AL160*'Stoping Schedule'!AL161)/AL160,0)</f>
        <v>0</v>
      </c>
      <c r="AM161" s="3">
        <f>+IFERROR((AL160*AL161+'Monthly Reserve Generation'!AM160*'Monthly Reserve Generation'!AM161-'Stoping Schedule'!AM160*'Stoping Schedule'!AM161)/AM160,0)</f>
        <v>0</v>
      </c>
      <c r="AN161" s="3">
        <f>+IFERROR((AM160*AM161+'Monthly Reserve Generation'!AN160*'Monthly Reserve Generation'!AN161-'Stoping Schedule'!AN160*'Stoping Schedule'!AN161)/AN160,0)</f>
        <v>0</v>
      </c>
      <c r="AO161" s="3">
        <f>+IFERROR((AN160*AN161+'Monthly Reserve Generation'!AO160*'Monthly Reserve Generation'!AO161-'Stoping Schedule'!AO160*'Stoping Schedule'!AO161)/AO160,0)</f>
        <v>0</v>
      </c>
      <c r="AP161" s="3">
        <f>+IFERROR((AO160*AO161+'Monthly Reserve Generation'!AP160*'Monthly Reserve Generation'!AP161-'Stoping Schedule'!AP160*'Stoping Schedule'!AP161)/AP160,0)</f>
        <v>0</v>
      </c>
      <c r="AQ161" s="3">
        <f>+IFERROR((AP160*AP161+'Monthly Reserve Generation'!AQ160*'Monthly Reserve Generation'!AQ161-'Stoping Schedule'!AQ160*'Stoping Schedule'!AQ161)/AQ160,0)</f>
        <v>0</v>
      </c>
      <c r="AR161" s="3">
        <f>+IFERROR((AQ160*AQ161+'Monthly Reserve Generation'!AR160*'Monthly Reserve Generation'!AR161-'Stoping Schedule'!AR160*'Stoping Schedule'!AR161)/AR160,0)</f>
        <v>0</v>
      </c>
      <c r="AS161" s="3">
        <f>+IFERROR((AR160*AR161+'Monthly Reserve Generation'!AS160*'Monthly Reserve Generation'!AS161-'Stoping Schedule'!AS160*'Stoping Schedule'!AS161)/AS160,0)</f>
        <v>0</v>
      </c>
      <c r="AT161" s="3">
        <f>+IFERROR((AS160*AS161+'Monthly Reserve Generation'!AT160*'Monthly Reserve Generation'!AT161-'Stoping Schedule'!AT160*'Stoping Schedule'!AT161)/AT160,0)</f>
        <v>0</v>
      </c>
      <c r="AU161" s="3">
        <f>+IFERROR((AT160*AT161+'Monthly Reserve Generation'!AU160*'Monthly Reserve Generation'!AU161-'Stoping Schedule'!AU160*'Stoping Schedule'!AU161)/AU160,0)</f>
        <v>0</v>
      </c>
      <c r="AV161" s="3">
        <f>+IFERROR((AU160*AU161+'Monthly Reserve Generation'!AV160*'Monthly Reserve Generation'!AV161-'Stoping Schedule'!AV160*'Stoping Schedule'!AV161)/AV160,0)</f>
        <v>0</v>
      </c>
      <c r="AW161" s="3">
        <f>+IFERROR((AV160*AV161+'Monthly Reserve Generation'!AW160*'Monthly Reserve Generation'!AW161-'Stoping Schedule'!AW160*'Stoping Schedule'!AW161)/AW160,0)</f>
        <v>0</v>
      </c>
      <c r="AX161" s="3">
        <f>+IFERROR((AW160*AW161+'Monthly Reserve Generation'!AX160*'Monthly Reserve Generation'!AX161-'Stoping Schedule'!AX160*'Stoping Schedule'!AX161)/AX160,0)</f>
        <v>0</v>
      </c>
      <c r="AY161" s="3">
        <f>+IFERROR((AX160*AX161+'Monthly Reserve Generation'!AY160*'Monthly Reserve Generation'!AY161-'Stoping Schedule'!AY160*'Stoping Schedule'!AY161)/AY160,0)</f>
        <v>0</v>
      </c>
      <c r="AZ161" s="3">
        <f>+IFERROR((AY160*AY161+'Monthly Reserve Generation'!AZ160*'Monthly Reserve Generation'!AZ161-'Stoping Schedule'!AZ160*'Stoping Schedule'!AZ161)/AZ160,0)</f>
        <v>0</v>
      </c>
      <c r="BA161" s="3">
        <f>+IFERROR((AZ160*AZ161+'Monthly Reserve Generation'!BA160*'Monthly Reserve Generation'!BA161-'Stoping Schedule'!BA160*'Stoping Schedule'!BA161)/BA160,0)</f>
        <v>0</v>
      </c>
      <c r="BB161" s="3">
        <f>+IFERROR((BA160*BA161+'Monthly Reserve Generation'!BB160*'Monthly Reserve Generation'!BB161-'Stoping Schedule'!BB160*'Stoping Schedule'!BB161)/BB160,0)</f>
        <v>0</v>
      </c>
      <c r="BC161" s="3">
        <f>+IFERROR((BB160*BB161+'Monthly Reserve Generation'!BC160*'Monthly Reserve Generation'!BC161-'Stoping Schedule'!BC160*'Stoping Schedule'!BC161)/BC160,0)</f>
        <v>0</v>
      </c>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row>
    <row r="162" spans="1:123" hidden="1" outlineLevel="1" x14ac:dyDescent="0.3">
      <c r="A162" t="s">
        <v>219</v>
      </c>
      <c r="B162" t="s">
        <v>226</v>
      </c>
      <c r="C162" t="s">
        <v>3</v>
      </c>
      <c r="D162" s="3">
        <f>+'Monthly Reserve Generation'!D162-'Stoping Schedule'!D162</f>
        <v>0</v>
      </c>
      <c r="E162" s="3">
        <f>IF((D162+'Monthly Reserve Generation'!E162-'Stoping Schedule'!E162)&gt;1,(D162+'Monthly Reserve Generation'!E162-'Stoping Schedule'!E162),0)</f>
        <v>0</v>
      </c>
      <c r="F162" s="3">
        <f>IF((E162+'Monthly Reserve Generation'!F162-'Stoping Schedule'!F162)&gt;1,(E162+'Monthly Reserve Generation'!F162-'Stoping Schedule'!F162),0)</f>
        <v>0</v>
      </c>
      <c r="G162" s="3">
        <f>IF((F162+'Monthly Reserve Generation'!G162-'Stoping Schedule'!G162)&gt;1,(F162+'Monthly Reserve Generation'!G162-'Stoping Schedule'!G162),0)</f>
        <v>0</v>
      </c>
      <c r="H162" s="3">
        <f>IF((G162+'Monthly Reserve Generation'!H162-'Stoping Schedule'!H162)&gt;1,(G162+'Monthly Reserve Generation'!H162-'Stoping Schedule'!H162),0)</f>
        <v>0</v>
      </c>
      <c r="I162" s="3">
        <f>IF((H162+'Monthly Reserve Generation'!I162-'Stoping Schedule'!I162)&gt;1,(H162+'Monthly Reserve Generation'!I162-'Stoping Schedule'!I162),0)</f>
        <v>0</v>
      </c>
      <c r="J162" s="3">
        <f>IF((I162+'Monthly Reserve Generation'!J162-'Stoping Schedule'!J162)&gt;1,(I162+'Monthly Reserve Generation'!J162-'Stoping Schedule'!J162),0)</f>
        <v>0</v>
      </c>
      <c r="K162" s="3">
        <f>IF((J162+'Monthly Reserve Generation'!K162-'Stoping Schedule'!K162)&gt;1,(J162+'Monthly Reserve Generation'!K162-'Stoping Schedule'!K162),0)</f>
        <v>0</v>
      </c>
      <c r="L162" s="3">
        <f>IF((K162+'Monthly Reserve Generation'!L162-'Stoping Schedule'!L162)&gt;1,(K162+'Monthly Reserve Generation'!L162-'Stoping Schedule'!L162),0)</f>
        <v>0</v>
      </c>
      <c r="M162" s="3">
        <f>IF((L162+'Monthly Reserve Generation'!M162-'Stoping Schedule'!M162)&gt;1,(L162+'Monthly Reserve Generation'!M162-'Stoping Schedule'!M162),0)</f>
        <v>0</v>
      </c>
      <c r="N162" s="3">
        <f>IF((M162+'Monthly Reserve Generation'!N162-'Stoping Schedule'!N162)&gt;1,(M162+'Monthly Reserve Generation'!N162-'Stoping Schedule'!N162),0)</f>
        <v>0</v>
      </c>
      <c r="O162" s="3">
        <f>IF((N162+'Monthly Reserve Generation'!O162-'Stoping Schedule'!O162)&gt;1,(N162+'Monthly Reserve Generation'!O162-'Stoping Schedule'!O162),0)</f>
        <v>0</v>
      </c>
      <c r="P162" s="3">
        <f>IF((O162+'Monthly Reserve Generation'!P162-'Stoping Schedule'!P162)&gt;1,(O162+'Monthly Reserve Generation'!P162-'Stoping Schedule'!P162),0)</f>
        <v>0</v>
      </c>
      <c r="Q162" s="3">
        <f>IF((P162+'Monthly Reserve Generation'!Q162-'Stoping Schedule'!Q162)&gt;1,(P162+'Monthly Reserve Generation'!Q162-'Stoping Schedule'!Q162),0)</f>
        <v>0</v>
      </c>
      <c r="R162" s="3">
        <f>IF((Q162+'Monthly Reserve Generation'!R162-'Stoping Schedule'!R162)&gt;1,(Q162+'Monthly Reserve Generation'!R162-'Stoping Schedule'!R162),0)</f>
        <v>0</v>
      </c>
      <c r="S162" s="3">
        <f>IF((R162+'Monthly Reserve Generation'!S162-'Stoping Schedule'!S162)&gt;1,(R162+'Monthly Reserve Generation'!S162-'Stoping Schedule'!S162),0)</f>
        <v>17615</v>
      </c>
      <c r="T162" s="3">
        <f>IF((S162+'Monthly Reserve Generation'!T162-'Stoping Schedule'!T162)&gt;1,(S162+'Monthly Reserve Generation'!T162-'Stoping Schedule'!T162),0)</f>
        <v>14582</v>
      </c>
      <c r="U162" s="3">
        <f>IF((T162+'Monthly Reserve Generation'!U162-'Stoping Schedule'!U162)&gt;1,(T162+'Monthly Reserve Generation'!U162-'Stoping Schedule'!U162),0)</f>
        <v>11773</v>
      </c>
      <c r="V162" s="3">
        <f>IF((U162+'Monthly Reserve Generation'!V162-'Stoping Schedule'!V162)&gt;1,(U162+'Monthly Reserve Generation'!V162-'Stoping Schedule'!V162),0)</f>
        <v>9077</v>
      </c>
      <c r="W162" s="3">
        <f>IF((V162+'Monthly Reserve Generation'!W162-'Stoping Schedule'!W162)&gt;1,(V162+'Monthly Reserve Generation'!W162-'Stoping Schedule'!W162),0)</f>
        <v>6156</v>
      </c>
      <c r="X162" s="3">
        <f>IF((W162+'Monthly Reserve Generation'!X162-'Stoping Schedule'!X162)&gt;1,(W162+'Monthly Reserve Generation'!X162-'Stoping Schedule'!X162),0)</f>
        <v>3572</v>
      </c>
      <c r="Y162" s="3">
        <f>IF((X162+'Monthly Reserve Generation'!Y162-'Stoping Schedule'!Y162)&gt;1,(X162+'Monthly Reserve Generation'!Y162-'Stoping Schedule'!Y162),0)</f>
        <v>876</v>
      </c>
      <c r="Z162" s="3">
        <f>IF((Y162+'Monthly Reserve Generation'!Z162-'Stoping Schedule'!Z162)&gt;1,(Y162+'Monthly Reserve Generation'!Z162-'Stoping Schedule'!Z162),0)</f>
        <v>2</v>
      </c>
      <c r="AA162" s="3">
        <f>IF((Z162+'Monthly Reserve Generation'!AA162-'Stoping Schedule'!AA162)&gt;1,(Z162+'Monthly Reserve Generation'!AA162-'Stoping Schedule'!AA162),0)</f>
        <v>2</v>
      </c>
      <c r="AB162" s="3">
        <f>IF((AA162+'Monthly Reserve Generation'!AB162-'Stoping Schedule'!AB162)&gt;1,(AA162+'Monthly Reserve Generation'!AB162-'Stoping Schedule'!AB162),0)</f>
        <v>2</v>
      </c>
      <c r="AC162" s="3">
        <f>IF((AB162+'Monthly Reserve Generation'!AC162-'Stoping Schedule'!AC162)&gt;1,(AB162+'Monthly Reserve Generation'!AC162-'Stoping Schedule'!AC162),0)</f>
        <v>2</v>
      </c>
      <c r="AD162" s="3">
        <f>IF((AC162+'Monthly Reserve Generation'!AD162-'Stoping Schedule'!AD162)&gt;1,(AC162+'Monthly Reserve Generation'!AD162-'Stoping Schedule'!AD162),0)</f>
        <v>2</v>
      </c>
      <c r="AE162" s="3">
        <f>IF((AD162+'Monthly Reserve Generation'!AE162-'Stoping Schedule'!AE162)&gt;1,(AD162+'Monthly Reserve Generation'!AE162-'Stoping Schedule'!AE162),0)</f>
        <v>2</v>
      </c>
      <c r="AF162" s="3">
        <f>IF((AE162+'Monthly Reserve Generation'!AF162-'Stoping Schedule'!AF162)&gt;1,(AE162+'Monthly Reserve Generation'!AF162-'Stoping Schedule'!AF162),0)</f>
        <v>2</v>
      </c>
      <c r="AG162" s="3">
        <f>IF((AF162+'Monthly Reserve Generation'!AG162-'Stoping Schedule'!AG162)&gt;1,(AF162+'Monthly Reserve Generation'!AG162-'Stoping Schedule'!AG162),0)</f>
        <v>2</v>
      </c>
      <c r="AH162" s="3">
        <f>IF((AG162+'Monthly Reserve Generation'!AH162-'Stoping Schedule'!AH162)&gt;1,(AG162+'Monthly Reserve Generation'!AH162-'Stoping Schedule'!AH162),0)</f>
        <v>2</v>
      </c>
      <c r="AI162" s="3">
        <f>IF((AH162+'Monthly Reserve Generation'!AI162-'Stoping Schedule'!AI162)&gt;1,(AH162+'Monthly Reserve Generation'!AI162-'Stoping Schedule'!AI162),0)</f>
        <v>2</v>
      </c>
      <c r="AJ162" s="3">
        <f>IF((AI162+'Monthly Reserve Generation'!AJ162-'Stoping Schedule'!AJ162)&gt;1,(AI162+'Monthly Reserve Generation'!AJ162-'Stoping Schedule'!AJ162),0)</f>
        <v>2</v>
      </c>
      <c r="AK162" s="3">
        <f>IF((AJ162+'Monthly Reserve Generation'!AK162-'Stoping Schedule'!AK162)&gt;1,(AJ162+'Monthly Reserve Generation'!AK162-'Stoping Schedule'!AK162),0)</f>
        <v>2</v>
      </c>
      <c r="AL162" s="3">
        <f>IF((AK162+'Monthly Reserve Generation'!AL162-'Stoping Schedule'!AL162)&gt;1,(AK162+'Monthly Reserve Generation'!AL162-'Stoping Schedule'!AL162),0)</f>
        <v>2</v>
      </c>
      <c r="AM162" s="3">
        <f>IF((AL162+'Monthly Reserve Generation'!AM162-'Stoping Schedule'!AM162)&gt;1,(AL162+'Monthly Reserve Generation'!AM162-'Stoping Schedule'!AM162),0)</f>
        <v>2</v>
      </c>
      <c r="AN162" s="3">
        <f>IF((AM162+'Monthly Reserve Generation'!AN162-'Stoping Schedule'!AN162)&gt;1,(AM162+'Monthly Reserve Generation'!AN162-'Stoping Schedule'!AN162),0)</f>
        <v>2</v>
      </c>
      <c r="AO162" s="3">
        <f>IF((AN162+'Monthly Reserve Generation'!AO162-'Stoping Schedule'!AO162)&gt;1,(AN162+'Monthly Reserve Generation'!AO162-'Stoping Schedule'!AO162),0)</f>
        <v>2</v>
      </c>
      <c r="AP162" s="3">
        <f>IF((AO162+'Monthly Reserve Generation'!AP162-'Stoping Schedule'!AP162)&gt;1,(AO162+'Monthly Reserve Generation'!AP162-'Stoping Schedule'!AP162),0)</f>
        <v>2</v>
      </c>
      <c r="AQ162" s="3">
        <f>IF((AP162+'Monthly Reserve Generation'!AQ162-'Stoping Schedule'!AQ162)&gt;1,(AP162+'Monthly Reserve Generation'!AQ162-'Stoping Schedule'!AQ162),0)</f>
        <v>2</v>
      </c>
      <c r="AR162" s="3">
        <f>IF((AQ162+'Monthly Reserve Generation'!AR162-'Stoping Schedule'!AR162)&gt;1,(AQ162+'Monthly Reserve Generation'!AR162-'Stoping Schedule'!AR162),0)</f>
        <v>2</v>
      </c>
      <c r="AS162" s="3">
        <f>IF((AR162+'Monthly Reserve Generation'!AS162-'Stoping Schedule'!AS162)&gt;1,(AR162+'Monthly Reserve Generation'!AS162-'Stoping Schedule'!AS162),0)</f>
        <v>2</v>
      </c>
      <c r="AT162" s="3">
        <f>IF((AS162+'Monthly Reserve Generation'!AT162-'Stoping Schedule'!AT162)&gt;1,(AS162+'Monthly Reserve Generation'!AT162-'Stoping Schedule'!AT162),0)</f>
        <v>2</v>
      </c>
      <c r="AU162" s="3">
        <f>IF((AT162+'Monthly Reserve Generation'!AU162-'Stoping Schedule'!AU162)&gt;1,(AT162+'Monthly Reserve Generation'!AU162-'Stoping Schedule'!AU162),0)</f>
        <v>2</v>
      </c>
      <c r="AV162" s="3">
        <f>IF((AU162+'Monthly Reserve Generation'!AV162-'Stoping Schedule'!AV162)&gt;1,(AU162+'Monthly Reserve Generation'!AV162-'Stoping Schedule'!AV162),0)</f>
        <v>2</v>
      </c>
      <c r="AW162" s="3">
        <f>IF((AV162+'Monthly Reserve Generation'!AW162-'Stoping Schedule'!AW162)&gt;1,(AV162+'Monthly Reserve Generation'!AW162-'Stoping Schedule'!AW162),0)</f>
        <v>2</v>
      </c>
      <c r="AX162" s="3">
        <f>IF((AW162+'Monthly Reserve Generation'!AX162-'Stoping Schedule'!AX162)&gt;1,(AW162+'Monthly Reserve Generation'!AX162-'Stoping Schedule'!AX162),0)</f>
        <v>2</v>
      </c>
      <c r="AY162" s="3">
        <f>IF((AX162+'Monthly Reserve Generation'!AY162-'Stoping Schedule'!AY162)&gt;1,(AX162+'Monthly Reserve Generation'!AY162-'Stoping Schedule'!AY162),0)</f>
        <v>2</v>
      </c>
      <c r="AZ162" s="3">
        <f>IF((AY162+'Monthly Reserve Generation'!AZ162-'Stoping Schedule'!AZ162)&gt;1,(AY162+'Monthly Reserve Generation'!AZ162-'Stoping Schedule'!AZ162),0)</f>
        <v>2</v>
      </c>
      <c r="BA162" s="3">
        <f>IF((AZ162+'Monthly Reserve Generation'!BA162-'Stoping Schedule'!BA162)&gt;1,(AZ162+'Monthly Reserve Generation'!BA162-'Stoping Schedule'!BA162),0)</f>
        <v>2</v>
      </c>
      <c r="BB162" s="3">
        <f>IF((BA162+'Monthly Reserve Generation'!BB162-'Stoping Schedule'!BB162)&gt;1,(BA162+'Monthly Reserve Generation'!BB162-'Stoping Schedule'!BB162),0)</f>
        <v>2</v>
      </c>
      <c r="BC162" s="3">
        <f>IF((BB162+'Monthly Reserve Generation'!BC162-'Stoping Schedule'!BC162)&gt;1,(BB162+'Monthly Reserve Generation'!BC162-'Stoping Schedule'!BC162),0)</f>
        <v>2</v>
      </c>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row>
    <row r="163" spans="1:123" hidden="1" outlineLevel="1" x14ac:dyDescent="0.3">
      <c r="A163" t="s">
        <v>219</v>
      </c>
      <c r="B163" t="s">
        <v>226</v>
      </c>
      <c r="C163" t="s">
        <v>4</v>
      </c>
      <c r="D163" s="3">
        <f>+IFERROR(('Monthly Reserve Generation'!D162*'Monthly Reserve Generation'!D163-'Stoping Schedule'!D162*'Stoping Schedule'!D163)/D162,0)</f>
        <v>0</v>
      </c>
      <c r="E163" s="3">
        <f>+IFERROR((D162*D163+'Monthly Reserve Generation'!E162*'Monthly Reserve Generation'!E163-'Stoping Schedule'!E162*'Stoping Schedule'!E163)/E162,0)</f>
        <v>0</v>
      </c>
      <c r="F163" s="3">
        <f>+IFERROR((E162*E163+'Monthly Reserve Generation'!F162*'Monthly Reserve Generation'!F163-'Stoping Schedule'!F162*'Stoping Schedule'!F163)/F162,0)</f>
        <v>0</v>
      </c>
      <c r="G163" s="3">
        <f>+IFERROR((F162*F163+'Monthly Reserve Generation'!G162*'Monthly Reserve Generation'!G163-'Stoping Schedule'!G162*'Stoping Schedule'!G163)/G162,0)</f>
        <v>0</v>
      </c>
      <c r="H163" s="3">
        <f>+IFERROR((G162*G163+'Monthly Reserve Generation'!H162*'Monthly Reserve Generation'!H163-'Stoping Schedule'!H162*'Stoping Schedule'!H163)/H162,0)</f>
        <v>0</v>
      </c>
      <c r="I163" s="3">
        <f>+IFERROR((H162*H163+'Monthly Reserve Generation'!I162*'Monthly Reserve Generation'!I163-'Stoping Schedule'!I162*'Stoping Schedule'!I163)/I162,0)</f>
        <v>0</v>
      </c>
      <c r="J163" s="3">
        <f>+IFERROR((I162*I163+'Monthly Reserve Generation'!J162*'Monthly Reserve Generation'!J163-'Stoping Schedule'!J162*'Stoping Schedule'!J163)/J162,0)</f>
        <v>0</v>
      </c>
      <c r="K163" s="3">
        <f>+IFERROR((J162*J163+'Monthly Reserve Generation'!K162*'Monthly Reserve Generation'!K163-'Stoping Schedule'!K162*'Stoping Schedule'!K163)/K162,0)</f>
        <v>0</v>
      </c>
      <c r="L163" s="3">
        <f>+IFERROR((K162*K163+'Monthly Reserve Generation'!L162*'Monthly Reserve Generation'!L163-'Stoping Schedule'!L162*'Stoping Schedule'!L163)/L162,0)</f>
        <v>0</v>
      </c>
      <c r="M163" s="3">
        <f>+IFERROR((L162*L163+'Monthly Reserve Generation'!M162*'Monthly Reserve Generation'!M163-'Stoping Schedule'!M162*'Stoping Schedule'!M163)/M162,0)</f>
        <v>0</v>
      </c>
      <c r="N163" s="3">
        <f>+IFERROR((M162*M163+'Monthly Reserve Generation'!N162*'Monthly Reserve Generation'!N163-'Stoping Schedule'!N162*'Stoping Schedule'!N163)/N162,0)</f>
        <v>0</v>
      </c>
      <c r="O163" s="3">
        <f>+IFERROR((N162*N163+'Monthly Reserve Generation'!O162*'Monthly Reserve Generation'!O163-'Stoping Schedule'!O162*'Stoping Schedule'!O163)/O162,0)</f>
        <v>0</v>
      </c>
      <c r="P163" s="3">
        <f>+IFERROR((O162*O163+'Monthly Reserve Generation'!P162*'Monthly Reserve Generation'!P163-'Stoping Schedule'!P162*'Stoping Schedule'!P163)/P162,0)</f>
        <v>0</v>
      </c>
      <c r="Q163" s="3">
        <f>+IFERROR((P162*P163+'Monthly Reserve Generation'!Q162*'Monthly Reserve Generation'!Q163-'Stoping Schedule'!Q162*'Stoping Schedule'!Q163)/Q162,0)</f>
        <v>0</v>
      </c>
      <c r="R163" s="3">
        <f>+IFERROR((Q162*Q163+'Monthly Reserve Generation'!R162*'Monthly Reserve Generation'!R163-'Stoping Schedule'!R162*'Stoping Schedule'!R163)/R162,0)</f>
        <v>0</v>
      </c>
      <c r="S163" s="3">
        <f>+IFERROR((R162*R163+'Monthly Reserve Generation'!S162*'Monthly Reserve Generation'!S163-'Stoping Schedule'!S162*'Stoping Schedule'!S163)/S162,0)</f>
        <v>2.4300000000000002</v>
      </c>
      <c r="T163" s="3">
        <f>+IFERROR((S162*S163+'Monthly Reserve Generation'!T162*'Monthly Reserve Generation'!T163-'Stoping Schedule'!T162*'Stoping Schedule'!T163)/T162,0)</f>
        <v>2.4300000000000002</v>
      </c>
      <c r="U163" s="3">
        <f>+IFERROR((T162*T163+'Monthly Reserve Generation'!U162*'Monthly Reserve Generation'!U163-'Stoping Schedule'!U162*'Stoping Schedule'!U163)/U162,0)</f>
        <v>2.4300000000000002</v>
      </c>
      <c r="V163" s="3">
        <f>+IFERROR((U162*U163+'Monthly Reserve Generation'!V162*'Monthly Reserve Generation'!V163-'Stoping Schedule'!V162*'Stoping Schedule'!V163)/V162,0)</f>
        <v>2.4300000000000002</v>
      </c>
      <c r="W163" s="3">
        <f>+IFERROR((V162*V163+'Monthly Reserve Generation'!W162*'Monthly Reserve Generation'!W163-'Stoping Schedule'!W162*'Stoping Schedule'!W163)/W162,0)</f>
        <v>2.4300000000000002</v>
      </c>
      <c r="X163" s="3">
        <f>+IFERROR((W162*W163+'Monthly Reserve Generation'!X162*'Monthly Reserve Generation'!X163-'Stoping Schedule'!X162*'Stoping Schedule'!X163)/X162,0)</f>
        <v>2.4300000000000002</v>
      </c>
      <c r="Y163" s="3">
        <f>+IFERROR((X162*X163+'Monthly Reserve Generation'!Y162*'Monthly Reserve Generation'!Y163-'Stoping Schedule'!Y162*'Stoping Schedule'!Y163)/Y162,0)</f>
        <v>2.4300000000000002</v>
      </c>
      <c r="Z163" s="3">
        <f>+IFERROR((Y162*Y163+'Monthly Reserve Generation'!Z162*'Monthly Reserve Generation'!Z163-'Stoping Schedule'!Z162*'Stoping Schedule'!Z163)/Z162,0)</f>
        <v>2.4300000000000637</v>
      </c>
      <c r="AA163" s="3">
        <f>+IFERROR((Z162*Z163+'Monthly Reserve Generation'!AA162*'Monthly Reserve Generation'!AA163-'Stoping Schedule'!AA162*'Stoping Schedule'!AA163)/AA162,0)</f>
        <v>2.4300000000000637</v>
      </c>
      <c r="AB163" s="3">
        <f>+IFERROR((AA162*AA163+'Monthly Reserve Generation'!AB162*'Monthly Reserve Generation'!AB163-'Stoping Schedule'!AB162*'Stoping Schedule'!AB163)/AB162,0)</f>
        <v>2.4300000000000637</v>
      </c>
      <c r="AC163" s="3">
        <f>+IFERROR((AB162*AB163+'Monthly Reserve Generation'!AC162*'Monthly Reserve Generation'!AC163-'Stoping Schedule'!AC162*'Stoping Schedule'!AC163)/AC162,0)</f>
        <v>2.4300000000000637</v>
      </c>
      <c r="AD163" s="3">
        <f>+IFERROR((AC162*AC163+'Monthly Reserve Generation'!AD162*'Monthly Reserve Generation'!AD163-'Stoping Schedule'!AD162*'Stoping Schedule'!AD163)/AD162,0)</f>
        <v>2.4300000000000637</v>
      </c>
      <c r="AE163" s="3">
        <f>+IFERROR((AD162*AD163+'Monthly Reserve Generation'!AE162*'Monthly Reserve Generation'!AE163-'Stoping Schedule'!AE162*'Stoping Schedule'!AE163)/AE162,0)</f>
        <v>2.4300000000000637</v>
      </c>
      <c r="AF163" s="3">
        <f>+IFERROR((AE162*AE163+'Monthly Reserve Generation'!AF162*'Monthly Reserve Generation'!AF163-'Stoping Schedule'!AF162*'Stoping Schedule'!AF163)/AF162,0)</f>
        <v>2.4300000000000637</v>
      </c>
      <c r="AG163" s="3">
        <f>+IFERROR((AF162*AF163+'Monthly Reserve Generation'!AG162*'Monthly Reserve Generation'!AG163-'Stoping Schedule'!AG162*'Stoping Schedule'!AG163)/AG162,0)</f>
        <v>2.4300000000000637</v>
      </c>
      <c r="AH163" s="3">
        <f>+IFERROR((AG162*AG163+'Monthly Reserve Generation'!AH162*'Monthly Reserve Generation'!AH163-'Stoping Schedule'!AH162*'Stoping Schedule'!AH163)/AH162,0)</f>
        <v>2.4300000000000637</v>
      </c>
      <c r="AI163" s="3">
        <f>+IFERROR((AH162*AH163+'Monthly Reserve Generation'!AI162*'Monthly Reserve Generation'!AI163-'Stoping Schedule'!AI162*'Stoping Schedule'!AI163)/AI162,0)</f>
        <v>2.4300000000000637</v>
      </c>
      <c r="AJ163" s="3">
        <f>+IFERROR((AI162*AI163+'Monthly Reserve Generation'!AJ162*'Monthly Reserve Generation'!AJ163-'Stoping Schedule'!AJ162*'Stoping Schedule'!AJ163)/AJ162,0)</f>
        <v>2.4300000000000637</v>
      </c>
      <c r="AK163" s="3">
        <f>+IFERROR((AJ162*AJ163+'Monthly Reserve Generation'!AK162*'Monthly Reserve Generation'!AK163-'Stoping Schedule'!AK162*'Stoping Schedule'!AK163)/AK162,0)</f>
        <v>2.4300000000000637</v>
      </c>
      <c r="AL163" s="3">
        <f>+IFERROR((AK162*AK163+'Monthly Reserve Generation'!AL162*'Monthly Reserve Generation'!AL163-'Stoping Schedule'!AL162*'Stoping Schedule'!AL163)/AL162,0)</f>
        <v>2.4300000000000637</v>
      </c>
      <c r="AM163" s="3">
        <f>+IFERROR((AL162*AL163+'Monthly Reserve Generation'!AM162*'Monthly Reserve Generation'!AM163-'Stoping Schedule'!AM162*'Stoping Schedule'!AM163)/AM162,0)</f>
        <v>2.4300000000000637</v>
      </c>
      <c r="AN163" s="3">
        <f>+IFERROR((AM162*AM163+'Monthly Reserve Generation'!AN162*'Monthly Reserve Generation'!AN163-'Stoping Schedule'!AN162*'Stoping Schedule'!AN163)/AN162,0)</f>
        <v>2.4300000000000637</v>
      </c>
      <c r="AO163" s="3">
        <f>+IFERROR((AN162*AN163+'Monthly Reserve Generation'!AO162*'Monthly Reserve Generation'!AO163-'Stoping Schedule'!AO162*'Stoping Schedule'!AO163)/AO162,0)</f>
        <v>2.4300000000000637</v>
      </c>
      <c r="AP163" s="3">
        <f>+IFERROR((AO162*AO163+'Monthly Reserve Generation'!AP162*'Monthly Reserve Generation'!AP163-'Stoping Schedule'!AP162*'Stoping Schedule'!AP163)/AP162,0)</f>
        <v>2.4300000000000637</v>
      </c>
      <c r="AQ163" s="3">
        <f>+IFERROR((AP162*AP163+'Monthly Reserve Generation'!AQ162*'Monthly Reserve Generation'!AQ163-'Stoping Schedule'!AQ162*'Stoping Schedule'!AQ163)/AQ162,0)</f>
        <v>2.4300000000000637</v>
      </c>
      <c r="AR163" s="3">
        <f>+IFERROR((AQ162*AQ163+'Monthly Reserve Generation'!AR162*'Monthly Reserve Generation'!AR163-'Stoping Schedule'!AR162*'Stoping Schedule'!AR163)/AR162,0)</f>
        <v>2.4300000000000637</v>
      </c>
      <c r="AS163" s="3">
        <f>+IFERROR((AR162*AR163+'Monthly Reserve Generation'!AS162*'Monthly Reserve Generation'!AS163-'Stoping Schedule'!AS162*'Stoping Schedule'!AS163)/AS162,0)</f>
        <v>2.4300000000000637</v>
      </c>
      <c r="AT163" s="3">
        <f>+IFERROR((AS162*AS163+'Monthly Reserve Generation'!AT162*'Monthly Reserve Generation'!AT163-'Stoping Schedule'!AT162*'Stoping Schedule'!AT163)/AT162,0)</f>
        <v>2.4300000000000637</v>
      </c>
      <c r="AU163" s="3">
        <f>+IFERROR((AT162*AT163+'Monthly Reserve Generation'!AU162*'Monthly Reserve Generation'!AU163-'Stoping Schedule'!AU162*'Stoping Schedule'!AU163)/AU162,0)</f>
        <v>2.4300000000000637</v>
      </c>
      <c r="AV163" s="3">
        <f>+IFERROR((AU162*AU163+'Monthly Reserve Generation'!AV162*'Monthly Reserve Generation'!AV163-'Stoping Schedule'!AV162*'Stoping Schedule'!AV163)/AV162,0)</f>
        <v>2.4300000000000637</v>
      </c>
      <c r="AW163" s="3">
        <f>+IFERROR((AV162*AV163+'Monthly Reserve Generation'!AW162*'Monthly Reserve Generation'!AW163-'Stoping Schedule'!AW162*'Stoping Schedule'!AW163)/AW162,0)</f>
        <v>2.4300000000000637</v>
      </c>
      <c r="AX163" s="3">
        <f>+IFERROR((AW162*AW163+'Monthly Reserve Generation'!AX162*'Monthly Reserve Generation'!AX163-'Stoping Schedule'!AX162*'Stoping Schedule'!AX163)/AX162,0)</f>
        <v>2.4300000000000637</v>
      </c>
      <c r="AY163" s="3">
        <f>+IFERROR((AX162*AX163+'Monthly Reserve Generation'!AY162*'Monthly Reserve Generation'!AY163-'Stoping Schedule'!AY162*'Stoping Schedule'!AY163)/AY162,0)</f>
        <v>2.4300000000000637</v>
      </c>
      <c r="AZ163" s="3">
        <f>+IFERROR((AY162*AY163+'Monthly Reserve Generation'!AZ162*'Monthly Reserve Generation'!AZ163-'Stoping Schedule'!AZ162*'Stoping Schedule'!AZ163)/AZ162,0)</f>
        <v>2.4300000000000637</v>
      </c>
      <c r="BA163" s="3">
        <f>+IFERROR((AZ162*AZ163+'Monthly Reserve Generation'!BA162*'Monthly Reserve Generation'!BA163-'Stoping Schedule'!BA162*'Stoping Schedule'!BA163)/BA162,0)</f>
        <v>2.4300000000000637</v>
      </c>
      <c r="BB163" s="3">
        <f>+IFERROR((BA162*BA163+'Monthly Reserve Generation'!BB162*'Monthly Reserve Generation'!BB163-'Stoping Schedule'!BB162*'Stoping Schedule'!BB163)/BB162,0)</f>
        <v>2.4300000000000637</v>
      </c>
      <c r="BC163" s="3">
        <f>+IFERROR((BB162*BB163+'Monthly Reserve Generation'!BC162*'Monthly Reserve Generation'!BC163-'Stoping Schedule'!BC162*'Stoping Schedule'!BC163)/BC162,0)</f>
        <v>2.4300000000000637</v>
      </c>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row>
    <row r="164" spans="1:123" hidden="1" outlineLevel="1" x14ac:dyDescent="0.3">
      <c r="A164" t="s">
        <v>219</v>
      </c>
      <c r="B164" t="s">
        <v>227</v>
      </c>
      <c r="C164" t="s">
        <v>3</v>
      </c>
      <c r="D164" s="3">
        <f>+'Monthly Reserve Generation'!D164-'Stoping Schedule'!D164</f>
        <v>0</v>
      </c>
      <c r="E164" s="3">
        <f>IF((D164+'Monthly Reserve Generation'!E164-'Stoping Schedule'!E164)&gt;1,(D164+'Monthly Reserve Generation'!E164-'Stoping Schedule'!E164),0)</f>
        <v>0</v>
      </c>
      <c r="F164" s="3">
        <f>IF((E164+'Monthly Reserve Generation'!F164-'Stoping Schedule'!F164)&gt;1,(E164+'Monthly Reserve Generation'!F164-'Stoping Schedule'!F164),0)</f>
        <v>0</v>
      </c>
      <c r="G164" s="3">
        <f>IF((F164+'Monthly Reserve Generation'!G164-'Stoping Schedule'!G164)&gt;1,(F164+'Monthly Reserve Generation'!G164-'Stoping Schedule'!G164),0)</f>
        <v>0</v>
      </c>
      <c r="H164" s="3">
        <f>IF((G164+'Monthly Reserve Generation'!H164-'Stoping Schedule'!H164)&gt;1,(G164+'Monthly Reserve Generation'!H164-'Stoping Schedule'!H164),0)</f>
        <v>0</v>
      </c>
      <c r="I164" s="3">
        <f>IF((H164+'Monthly Reserve Generation'!I164-'Stoping Schedule'!I164)&gt;1,(H164+'Monthly Reserve Generation'!I164-'Stoping Schedule'!I164),0)</f>
        <v>0</v>
      </c>
      <c r="J164" s="3">
        <f>IF((I164+'Monthly Reserve Generation'!J164-'Stoping Schedule'!J164)&gt;1,(I164+'Monthly Reserve Generation'!J164-'Stoping Schedule'!J164),0)</f>
        <v>0</v>
      </c>
      <c r="K164" s="3">
        <f>IF((J164+'Monthly Reserve Generation'!K164-'Stoping Schedule'!K164)&gt;1,(J164+'Monthly Reserve Generation'!K164-'Stoping Schedule'!K164),0)</f>
        <v>0</v>
      </c>
      <c r="L164" s="3">
        <f>IF((K164+'Monthly Reserve Generation'!L164-'Stoping Schedule'!L164)&gt;1,(K164+'Monthly Reserve Generation'!L164-'Stoping Schedule'!L164),0)</f>
        <v>0</v>
      </c>
      <c r="M164" s="3">
        <f>IF((L164+'Monthly Reserve Generation'!M164-'Stoping Schedule'!M164)&gt;1,(L164+'Monthly Reserve Generation'!M164-'Stoping Schedule'!M164),0)</f>
        <v>0</v>
      </c>
      <c r="N164" s="3">
        <f>IF((M164+'Monthly Reserve Generation'!N164-'Stoping Schedule'!N164)&gt;1,(M164+'Monthly Reserve Generation'!N164-'Stoping Schedule'!N164),0)</f>
        <v>0</v>
      </c>
      <c r="O164" s="3">
        <f>IF((N164+'Monthly Reserve Generation'!O164-'Stoping Schedule'!O164)&gt;1,(N164+'Monthly Reserve Generation'!O164-'Stoping Schedule'!O164),0)</f>
        <v>0</v>
      </c>
      <c r="P164" s="3">
        <f>IF((O164+'Monthly Reserve Generation'!P164-'Stoping Schedule'!P164)&gt;1,(O164+'Monthly Reserve Generation'!P164-'Stoping Schedule'!P164),0)</f>
        <v>0</v>
      </c>
      <c r="Q164" s="3">
        <f>IF((P164+'Monthly Reserve Generation'!Q164-'Stoping Schedule'!Q164)&gt;1,(P164+'Monthly Reserve Generation'!Q164-'Stoping Schedule'!Q164),0)</f>
        <v>0</v>
      </c>
      <c r="R164" s="3">
        <f>IF((Q164+'Monthly Reserve Generation'!R164-'Stoping Schedule'!R164)&gt;1,(Q164+'Monthly Reserve Generation'!R164-'Stoping Schedule'!R164),0)</f>
        <v>0</v>
      </c>
      <c r="S164" s="3">
        <f>IF((R164+'Monthly Reserve Generation'!S164-'Stoping Schedule'!S164)&gt;1,(R164+'Monthly Reserve Generation'!S164-'Stoping Schedule'!S164),0)</f>
        <v>0</v>
      </c>
      <c r="T164" s="3">
        <f>IF((S164+'Monthly Reserve Generation'!T164-'Stoping Schedule'!T164)&gt;1,(S164+'Monthly Reserve Generation'!T164-'Stoping Schedule'!T164),0)</f>
        <v>0</v>
      </c>
      <c r="U164" s="3">
        <f>IF((T164+'Monthly Reserve Generation'!U164-'Stoping Schedule'!U164)&gt;1,(T164+'Monthly Reserve Generation'!U164-'Stoping Schedule'!U164),0)</f>
        <v>1983</v>
      </c>
      <c r="V164" s="3">
        <f>IF((U164+'Monthly Reserve Generation'!V164-'Stoping Schedule'!V164)&gt;1,(U164+'Monthly Reserve Generation'!V164-'Stoping Schedule'!V164),0)</f>
        <v>1983</v>
      </c>
      <c r="W164" s="3">
        <f>IF((V164+'Monthly Reserve Generation'!W164-'Stoping Schedule'!W164)&gt;1,(V164+'Monthly Reserve Generation'!W164-'Stoping Schedule'!W164),0)</f>
        <v>1983</v>
      </c>
      <c r="X164" s="3">
        <f>IF((W164+'Monthly Reserve Generation'!X164-'Stoping Schedule'!X164)&gt;1,(W164+'Monthly Reserve Generation'!X164-'Stoping Schedule'!X164),0)</f>
        <v>1983</v>
      </c>
      <c r="Y164" s="3">
        <f>IF((X164+'Monthly Reserve Generation'!Y164-'Stoping Schedule'!Y164)&gt;1,(X164+'Monthly Reserve Generation'!Y164-'Stoping Schedule'!Y164),0)</f>
        <v>185</v>
      </c>
      <c r="Z164" s="3">
        <f>IF((Y164+'Monthly Reserve Generation'!Z164-'Stoping Schedule'!Z164)&gt;1,(Y164+'Monthly Reserve Generation'!Z164-'Stoping Schedule'!Z164),0)</f>
        <v>0</v>
      </c>
      <c r="AA164" s="3">
        <f>IF((Z164+'Monthly Reserve Generation'!AA164-'Stoping Schedule'!AA164)&gt;1,(Z164+'Monthly Reserve Generation'!AA164-'Stoping Schedule'!AA164),0)</f>
        <v>0</v>
      </c>
      <c r="AB164" s="3">
        <f>IF((AA164+'Monthly Reserve Generation'!AB164-'Stoping Schedule'!AB164)&gt;1,(AA164+'Monthly Reserve Generation'!AB164-'Stoping Schedule'!AB164),0)</f>
        <v>0</v>
      </c>
      <c r="AC164" s="3">
        <f>IF((AB164+'Monthly Reserve Generation'!AC164-'Stoping Schedule'!AC164)&gt;1,(AB164+'Monthly Reserve Generation'!AC164-'Stoping Schedule'!AC164),0)</f>
        <v>0</v>
      </c>
      <c r="AD164" s="3">
        <f>IF((AC164+'Monthly Reserve Generation'!AD164-'Stoping Schedule'!AD164)&gt;1,(AC164+'Monthly Reserve Generation'!AD164-'Stoping Schedule'!AD164),0)</f>
        <v>0</v>
      </c>
      <c r="AE164" s="3">
        <f>IF((AD164+'Monthly Reserve Generation'!AE164-'Stoping Schedule'!AE164)&gt;1,(AD164+'Monthly Reserve Generation'!AE164-'Stoping Schedule'!AE164),0)</f>
        <v>0</v>
      </c>
      <c r="AF164" s="3">
        <f>IF((AE164+'Monthly Reserve Generation'!AF164-'Stoping Schedule'!AF164)&gt;1,(AE164+'Monthly Reserve Generation'!AF164-'Stoping Schedule'!AF164),0)</f>
        <v>0</v>
      </c>
      <c r="AG164" s="3">
        <f>IF((AF164+'Monthly Reserve Generation'!AG164-'Stoping Schedule'!AG164)&gt;1,(AF164+'Monthly Reserve Generation'!AG164-'Stoping Schedule'!AG164),0)</f>
        <v>0</v>
      </c>
      <c r="AH164" s="3">
        <f>IF((AG164+'Monthly Reserve Generation'!AH164-'Stoping Schedule'!AH164)&gt;1,(AG164+'Monthly Reserve Generation'!AH164-'Stoping Schedule'!AH164),0)</f>
        <v>0</v>
      </c>
      <c r="AI164" s="3">
        <f>IF((AH164+'Monthly Reserve Generation'!AI164-'Stoping Schedule'!AI164)&gt;1,(AH164+'Monthly Reserve Generation'!AI164-'Stoping Schedule'!AI164),0)</f>
        <v>0</v>
      </c>
      <c r="AJ164" s="3">
        <f>IF((AI164+'Monthly Reserve Generation'!AJ164-'Stoping Schedule'!AJ164)&gt;1,(AI164+'Monthly Reserve Generation'!AJ164-'Stoping Schedule'!AJ164),0)</f>
        <v>0</v>
      </c>
      <c r="AK164" s="3">
        <f>IF((AJ164+'Monthly Reserve Generation'!AK164-'Stoping Schedule'!AK164)&gt;1,(AJ164+'Monthly Reserve Generation'!AK164-'Stoping Schedule'!AK164),0)</f>
        <v>0</v>
      </c>
      <c r="AL164" s="3">
        <f>IF((AK164+'Monthly Reserve Generation'!AL164-'Stoping Schedule'!AL164)&gt;1,(AK164+'Monthly Reserve Generation'!AL164-'Stoping Schedule'!AL164),0)</f>
        <v>0</v>
      </c>
      <c r="AM164" s="3">
        <f>IF((AL164+'Monthly Reserve Generation'!AM164-'Stoping Schedule'!AM164)&gt;1,(AL164+'Monthly Reserve Generation'!AM164-'Stoping Schedule'!AM164),0)</f>
        <v>0</v>
      </c>
      <c r="AN164" s="3">
        <f>IF((AM164+'Monthly Reserve Generation'!AN164-'Stoping Schedule'!AN164)&gt;1,(AM164+'Monthly Reserve Generation'!AN164-'Stoping Schedule'!AN164),0)</f>
        <v>0</v>
      </c>
      <c r="AO164" s="3">
        <f>IF((AN164+'Monthly Reserve Generation'!AO164-'Stoping Schedule'!AO164)&gt;1,(AN164+'Monthly Reserve Generation'!AO164-'Stoping Schedule'!AO164),0)</f>
        <v>0</v>
      </c>
      <c r="AP164" s="3">
        <f>IF((AO164+'Monthly Reserve Generation'!AP164-'Stoping Schedule'!AP164)&gt;1,(AO164+'Monthly Reserve Generation'!AP164-'Stoping Schedule'!AP164),0)</f>
        <v>0</v>
      </c>
      <c r="AQ164" s="3">
        <f>IF((AP164+'Monthly Reserve Generation'!AQ164-'Stoping Schedule'!AQ164)&gt;1,(AP164+'Monthly Reserve Generation'!AQ164-'Stoping Schedule'!AQ164),0)</f>
        <v>0</v>
      </c>
      <c r="AR164" s="3">
        <f>IF((AQ164+'Monthly Reserve Generation'!AR164-'Stoping Schedule'!AR164)&gt;1,(AQ164+'Monthly Reserve Generation'!AR164-'Stoping Schedule'!AR164),0)</f>
        <v>0</v>
      </c>
      <c r="AS164" s="3">
        <f>IF((AR164+'Monthly Reserve Generation'!AS164-'Stoping Schedule'!AS164)&gt;1,(AR164+'Monthly Reserve Generation'!AS164-'Stoping Schedule'!AS164),0)</f>
        <v>0</v>
      </c>
      <c r="AT164" s="3">
        <f>IF((AS164+'Monthly Reserve Generation'!AT164-'Stoping Schedule'!AT164)&gt;1,(AS164+'Monthly Reserve Generation'!AT164-'Stoping Schedule'!AT164),0)</f>
        <v>0</v>
      </c>
      <c r="AU164" s="3">
        <f>IF((AT164+'Monthly Reserve Generation'!AU164-'Stoping Schedule'!AU164)&gt;1,(AT164+'Monthly Reserve Generation'!AU164-'Stoping Schedule'!AU164),0)</f>
        <v>0</v>
      </c>
      <c r="AV164" s="3">
        <f>IF((AU164+'Monthly Reserve Generation'!AV164-'Stoping Schedule'!AV164)&gt;1,(AU164+'Monthly Reserve Generation'!AV164-'Stoping Schedule'!AV164),0)</f>
        <v>0</v>
      </c>
      <c r="AW164" s="3">
        <f>IF((AV164+'Monthly Reserve Generation'!AW164-'Stoping Schedule'!AW164)&gt;1,(AV164+'Monthly Reserve Generation'!AW164-'Stoping Schedule'!AW164),0)</f>
        <v>0</v>
      </c>
      <c r="AX164" s="3">
        <f>IF((AW164+'Monthly Reserve Generation'!AX164-'Stoping Schedule'!AX164)&gt;1,(AW164+'Monthly Reserve Generation'!AX164-'Stoping Schedule'!AX164),0)</f>
        <v>0</v>
      </c>
      <c r="AY164" s="3">
        <f>IF((AX164+'Monthly Reserve Generation'!AY164-'Stoping Schedule'!AY164)&gt;1,(AX164+'Monthly Reserve Generation'!AY164-'Stoping Schedule'!AY164),0)</f>
        <v>0</v>
      </c>
      <c r="AZ164" s="3">
        <f>IF((AY164+'Monthly Reserve Generation'!AZ164-'Stoping Schedule'!AZ164)&gt;1,(AY164+'Monthly Reserve Generation'!AZ164-'Stoping Schedule'!AZ164),0)</f>
        <v>0</v>
      </c>
      <c r="BA164" s="3">
        <f>IF((AZ164+'Monthly Reserve Generation'!BA164-'Stoping Schedule'!BA164)&gt;1,(AZ164+'Monthly Reserve Generation'!BA164-'Stoping Schedule'!BA164),0)</f>
        <v>0</v>
      </c>
      <c r="BB164" s="3">
        <f>IF((BA164+'Monthly Reserve Generation'!BB164-'Stoping Schedule'!BB164)&gt;1,(BA164+'Monthly Reserve Generation'!BB164-'Stoping Schedule'!BB164),0)</f>
        <v>0</v>
      </c>
      <c r="BC164" s="3">
        <f>IF((BB164+'Monthly Reserve Generation'!BC164-'Stoping Schedule'!BC164)&gt;1,(BB164+'Monthly Reserve Generation'!BC164-'Stoping Schedule'!BC164),0)</f>
        <v>0</v>
      </c>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row>
    <row r="165" spans="1:123" hidden="1" outlineLevel="1" x14ac:dyDescent="0.3">
      <c r="A165" t="s">
        <v>219</v>
      </c>
      <c r="B165" t="s">
        <v>227</v>
      </c>
      <c r="C165" t="s">
        <v>4</v>
      </c>
      <c r="D165" s="3">
        <f>+IFERROR(('Monthly Reserve Generation'!D164*'Monthly Reserve Generation'!D165-'Stoping Schedule'!D164*'Stoping Schedule'!D165)/D164,0)</f>
        <v>0</v>
      </c>
      <c r="E165" s="3">
        <f>+IFERROR((D164*D165+'Monthly Reserve Generation'!E164*'Monthly Reserve Generation'!E165-'Stoping Schedule'!E164*'Stoping Schedule'!E165)/E164,0)</f>
        <v>0</v>
      </c>
      <c r="F165" s="3">
        <f>+IFERROR((E164*E165+'Monthly Reserve Generation'!F164*'Monthly Reserve Generation'!F165-'Stoping Schedule'!F164*'Stoping Schedule'!F165)/F164,0)</f>
        <v>0</v>
      </c>
      <c r="G165" s="3">
        <f>+IFERROR((F164*F165+'Monthly Reserve Generation'!G164*'Monthly Reserve Generation'!G165-'Stoping Schedule'!G164*'Stoping Schedule'!G165)/G164,0)</f>
        <v>0</v>
      </c>
      <c r="H165" s="3">
        <f>+IFERROR((G164*G165+'Monthly Reserve Generation'!H164*'Monthly Reserve Generation'!H165-'Stoping Schedule'!H164*'Stoping Schedule'!H165)/H164,0)</f>
        <v>0</v>
      </c>
      <c r="I165" s="3">
        <f>+IFERROR((H164*H165+'Monthly Reserve Generation'!I164*'Monthly Reserve Generation'!I165-'Stoping Schedule'!I164*'Stoping Schedule'!I165)/I164,0)</f>
        <v>0</v>
      </c>
      <c r="J165" s="3">
        <f>+IFERROR((I164*I165+'Monthly Reserve Generation'!J164*'Monthly Reserve Generation'!J165-'Stoping Schedule'!J164*'Stoping Schedule'!J165)/J164,0)</f>
        <v>0</v>
      </c>
      <c r="K165" s="3">
        <f>+IFERROR((J164*J165+'Monthly Reserve Generation'!K164*'Monthly Reserve Generation'!K165-'Stoping Schedule'!K164*'Stoping Schedule'!K165)/K164,0)</f>
        <v>0</v>
      </c>
      <c r="L165" s="3">
        <f>+IFERROR((K164*K165+'Monthly Reserve Generation'!L164*'Monthly Reserve Generation'!L165-'Stoping Schedule'!L164*'Stoping Schedule'!L165)/L164,0)</f>
        <v>0</v>
      </c>
      <c r="M165" s="3">
        <f>+IFERROR((L164*L165+'Monthly Reserve Generation'!M164*'Monthly Reserve Generation'!M165-'Stoping Schedule'!M164*'Stoping Schedule'!M165)/M164,0)</f>
        <v>0</v>
      </c>
      <c r="N165" s="3">
        <f>+IFERROR((M164*M165+'Monthly Reserve Generation'!N164*'Monthly Reserve Generation'!N165-'Stoping Schedule'!N164*'Stoping Schedule'!N165)/N164,0)</f>
        <v>0</v>
      </c>
      <c r="O165" s="3">
        <f>+IFERROR((N164*N165+'Monthly Reserve Generation'!O164*'Monthly Reserve Generation'!O165-'Stoping Schedule'!O164*'Stoping Schedule'!O165)/O164,0)</f>
        <v>0</v>
      </c>
      <c r="P165" s="3">
        <f>+IFERROR((O164*O165+'Monthly Reserve Generation'!P164*'Monthly Reserve Generation'!P165-'Stoping Schedule'!P164*'Stoping Schedule'!P165)/P164,0)</f>
        <v>0</v>
      </c>
      <c r="Q165" s="3">
        <f>+IFERROR((P164*P165+'Monthly Reserve Generation'!Q164*'Monthly Reserve Generation'!Q165-'Stoping Schedule'!Q164*'Stoping Schedule'!Q165)/Q164,0)</f>
        <v>0</v>
      </c>
      <c r="R165" s="3">
        <f>+IFERROR((Q164*Q165+'Monthly Reserve Generation'!R164*'Monthly Reserve Generation'!R165-'Stoping Schedule'!R164*'Stoping Schedule'!R165)/R164,0)</f>
        <v>0</v>
      </c>
      <c r="S165" s="3">
        <f>+IFERROR((R164*R165+'Monthly Reserve Generation'!S164*'Monthly Reserve Generation'!S165-'Stoping Schedule'!S164*'Stoping Schedule'!S165)/S164,0)</f>
        <v>0</v>
      </c>
      <c r="T165" s="3">
        <f>+IFERROR((S164*S165+'Monthly Reserve Generation'!T164*'Monthly Reserve Generation'!T165-'Stoping Schedule'!T164*'Stoping Schedule'!T165)/T164,0)</f>
        <v>0</v>
      </c>
      <c r="U165" s="3">
        <f>+IFERROR((T164*T165+'Monthly Reserve Generation'!U164*'Monthly Reserve Generation'!U165-'Stoping Schedule'!U164*'Stoping Schedule'!U165)/U164,0)</f>
        <v>3.97</v>
      </c>
      <c r="V165" s="3">
        <f>+IFERROR((U164*U165+'Monthly Reserve Generation'!V164*'Monthly Reserve Generation'!V165-'Stoping Schedule'!V164*'Stoping Schedule'!V165)/V164,0)</f>
        <v>3.97</v>
      </c>
      <c r="W165" s="3">
        <f>+IFERROR((V164*V165+'Monthly Reserve Generation'!W164*'Monthly Reserve Generation'!W165-'Stoping Schedule'!W164*'Stoping Schedule'!W165)/W164,0)</f>
        <v>3.97</v>
      </c>
      <c r="X165" s="3">
        <f>+IFERROR((W164*W165+'Monthly Reserve Generation'!X164*'Monthly Reserve Generation'!X165-'Stoping Schedule'!X164*'Stoping Schedule'!X165)/X164,0)</f>
        <v>3.97</v>
      </c>
      <c r="Y165" s="3">
        <f>+IFERROR((X164*X165+'Monthly Reserve Generation'!Y164*'Monthly Reserve Generation'!Y165-'Stoping Schedule'!Y164*'Stoping Schedule'!Y165)/Y164,0)</f>
        <v>3.9699999999999989</v>
      </c>
      <c r="Z165" s="3">
        <f>+IFERROR((Y164*Y165+'Monthly Reserve Generation'!Z164*'Monthly Reserve Generation'!Z165-'Stoping Schedule'!Z164*'Stoping Schedule'!Z165)/Z164,0)</f>
        <v>0</v>
      </c>
      <c r="AA165" s="3">
        <f>+IFERROR((Z164*Z165+'Monthly Reserve Generation'!AA164*'Monthly Reserve Generation'!AA165-'Stoping Schedule'!AA164*'Stoping Schedule'!AA165)/AA164,0)</f>
        <v>0</v>
      </c>
      <c r="AB165" s="3">
        <f>+IFERROR((AA164*AA165+'Monthly Reserve Generation'!AB164*'Monthly Reserve Generation'!AB165-'Stoping Schedule'!AB164*'Stoping Schedule'!AB165)/AB164,0)</f>
        <v>0</v>
      </c>
      <c r="AC165" s="3">
        <f>+IFERROR((AB164*AB165+'Monthly Reserve Generation'!AC164*'Monthly Reserve Generation'!AC165-'Stoping Schedule'!AC164*'Stoping Schedule'!AC165)/AC164,0)</f>
        <v>0</v>
      </c>
      <c r="AD165" s="3">
        <f>+IFERROR((AC164*AC165+'Monthly Reserve Generation'!AD164*'Monthly Reserve Generation'!AD165-'Stoping Schedule'!AD164*'Stoping Schedule'!AD165)/AD164,0)</f>
        <v>0</v>
      </c>
      <c r="AE165" s="3">
        <f>+IFERROR((AD164*AD165+'Monthly Reserve Generation'!AE164*'Monthly Reserve Generation'!AE165-'Stoping Schedule'!AE164*'Stoping Schedule'!AE165)/AE164,0)</f>
        <v>0</v>
      </c>
      <c r="AF165" s="3">
        <f>+IFERROR((AE164*AE165+'Monthly Reserve Generation'!AF164*'Monthly Reserve Generation'!AF165-'Stoping Schedule'!AF164*'Stoping Schedule'!AF165)/AF164,0)</f>
        <v>0</v>
      </c>
      <c r="AG165" s="3">
        <f>+IFERROR((AF164*AF165+'Monthly Reserve Generation'!AG164*'Monthly Reserve Generation'!AG165-'Stoping Schedule'!AG164*'Stoping Schedule'!AG165)/AG164,0)</f>
        <v>0</v>
      </c>
      <c r="AH165" s="3">
        <f>+IFERROR((AG164*AG165+'Monthly Reserve Generation'!AH164*'Monthly Reserve Generation'!AH165-'Stoping Schedule'!AH164*'Stoping Schedule'!AH165)/AH164,0)</f>
        <v>0</v>
      </c>
      <c r="AI165" s="3">
        <f>+IFERROR((AH164*AH165+'Monthly Reserve Generation'!AI164*'Monthly Reserve Generation'!AI165-'Stoping Schedule'!AI164*'Stoping Schedule'!AI165)/AI164,0)</f>
        <v>0</v>
      </c>
      <c r="AJ165" s="3">
        <f>+IFERROR((AI164*AI165+'Monthly Reserve Generation'!AJ164*'Monthly Reserve Generation'!AJ165-'Stoping Schedule'!AJ164*'Stoping Schedule'!AJ165)/AJ164,0)</f>
        <v>0</v>
      </c>
      <c r="AK165" s="3">
        <f>+IFERROR((AJ164*AJ165+'Monthly Reserve Generation'!AK164*'Monthly Reserve Generation'!AK165-'Stoping Schedule'!AK164*'Stoping Schedule'!AK165)/AK164,0)</f>
        <v>0</v>
      </c>
      <c r="AL165" s="3">
        <f>+IFERROR((AK164*AK165+'Monthly Reserve Generation'!AL164*'Monthly Reserve Generation'!AL165-'Stoping Schedule'!AL164*'Stoping Schedule'!AL165)/AL164,0)</f>
        <v>0</v>
      </c>
      <c r="AM165" s="3">
        <f>+IFERROR((AL164*AL165+'Monthly Reserve Generation'!AM164*'Monthly Reserve Generation'!AM165-'Stoping Schedule'!AM164*'Stoping Schedule'!AM165)/AM164,0)</f>
        <v>0</v>
      </c>
      <c r="AN165" s="3">
        <f>+IFERROR((AM164*AM165+'Monthly Reserve Generation'!AN164*'Monthly Reserve Generation'!AN165-'Stoping Schedule'!AN164*'Stoping Schedule'!AN165)/AN164,0)</f>
        <v>0</v>
      </c>
      <c r="AO165" s="3">
        <f>+IFERROR((AN164*AN165+'Monthly Reserve Generation'!AO164*'Monthly Reserve Generation'!AO165-'Stoping Schedule'!AO164*'Stoping Schedule'!AO165)/AO164,0)</f>
        <v>0</v>
      </c>
      <c r="AP165" s="3">
        <f>+IFERROR((AO164*AO165+'Monthly Reserve Generation'!AP164*'Monthly Reserve Generation'!AP165-'Stoping Schedule'!AP164*'Stoping Schedule'!AP165)/AP164,0)</f>
        <v>0</v>
      </c>
      <c r="AQ165" s="3">
        <f>+IFERROR((AP164*AP165+'Monthly Reserve Generation'!AQ164*'Monthly Reserve Generation'!AQ165-'Stoping Schedule'!AQ164*'Stoping Schedule'!AQ165)/AQ164,0)</f>
        <v>0</v>
      </c>
      <c r="AR165" s="3">
        <f>+IFERROR((AQ164*AQ165+'Monthly Reserve Generation'!AR164*'Monthly Reserve Generation'!AR165-'Stoping Schedule'!AR164*'Stoping Schedule'!AR165)/AR164,0)</f>
        <v>0</v>
      </c>
      <c r="AS165" s="3">
        <f>+IFERROR((AR164*AR165+'Monthly Reserve Generation'!AS164*'Monthly Reserve Generation'!AS165-'Stoping Schedule'!AS164*'Stoping Schedule'!AS165)/AS164,0)</f>
        <v>0</v>
      </c>
      <c r="AT165" s="3">
        <f>+IFERROR((AS164*AS165+'Monthly Reserve Generation'!AT164*'Monthly Reserve Generation'!AT165-'Stoping Schedule'!AT164*'Stoping Schedule'!AT165)/AT164,0)</f>
        <v>0</v>
      </c>
      <c r="AU165" s="3">
        <f>+IFERROR((AT164*AT165+'Monthly Reserve Generation'!AU164*'Monthly Reserve Generation'!AU165-'Stoping Schedule'!AU164*'Stoping Schedule'!AU165)/AU164,0)</f>
        <v>0</v>
      </c>
      <c r="AV165" s="3">
        <f>+IFERROR((AU164*AU165+'Monthly Reserve Generation'!AV164*'Monthly Reserve Generation'!AV165-'Stoping Schedule'!AV164*'Stoping Schedule'!AV165)/AV164,0)</f>
        <v>0</v>
      </c>
      <c r="AW165" s="3">
        <f>+IFERROR((AV164*AV165+'Monthly Reserve Generation'!AW164*'Monthly Reserve Generation'!AW165-'Stoping Schedule'!AW164*'Stoping Schedule'!AW165)/AW164,0)</f>
        <v>0</v>
      </c>
      <c r="AX165" s="3">
        <f>+IFERROR((AW164*AW165+'Monthly Reserve Generation'!AX164*'Monthly Reserve Generation'!AX165-'Stoping Schedule'!AX164*'Stoping Schedule'!AX165)/AX164,0)</f>
        <v>0</v>
      </c>
      <c r="AY165" s="3">
        <f>+IFERROR((AX164*AX165+'Monthly Reserve Generation'!AY164*'Monthly Reserve Generation'!AY165-'Stoping Schedule'!AY164*'Stoping Schedule'!AY165)/AY164,0)</f>
        <v>0</v>
      </c>
      <c r="AZ165" s="3">
        <f>+IFERROR((AY164*AY165+'Monthly Reserve Generation'!AZ164*'Monthly Reserve Generation'!AZ165-'Stoping Schedule'!AZ164*'Stoping Schedule'!AZ165)/AZ164,0)</f>
        <v>0</v>
      </c>
      <c r="BA165" s="3">
        <f>+IFERROR((AZ164*AZ165+'Monthly Reserve Generation'!BA164*'Monthly Reserve Generation'!BA165-'Stoping Schedule'!BA164*'Stoping Schedule'!BA165)/BA164,0)</f>
        <v>0</v>
      </c>
      <c r="BB165" s="3">
        <f>+IFERROR((BA164*BA165+'Monthly Reserve Generation'!BB164*'Monthly Reserve Generation'!BB165-'Stoping Schedule'!BB164*'Stoping Schedule'!BB165)/BB164,0)</f>
        <v>0</v>
      </c>
      <c r="BC165" s="3">
        <f>+IFERROR((BB164*BB165+'Monthly Reserve Generation'!BC164*'Monthly Reserve Generation'!BC165-'Stoping Schedule'!BC164*'Stoping Schedule'!BC165)/BC164,0)</f>
        <v>0</v>
      </c>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row>
    <row r="166" spans="1:123" hidden="1" outlineLevel="1" x14ac:dyDescent="0.3">
      <c r="A166" t="s">
        <v>219</v>
      </c>
      <c r="B166" t="s">
        <v>228</v>
      </c>
      <c r="C166" t="s">
        <v>3</v>
      </c>
      <c r="D166" s="3">
        <f>+'Monthly Reserve Generation'!D166-'Stoping Schedule'!D166</f>
        <v>0</v>
      </c>
      <c r="E166" s="3">
        <f>IF((D166+'Monthly Reserve Generation'!E166-'Stoping Schedule'!E166)&gt;1,(D166+'Monthly Reserve Generation'!E166-'Stoping Schedule'!E166),0)</f>
        <v>0</v>
      </c>
      <c r="F166" s="3">
        <f>IF((E166+'Monthly Reserve Generation'!F166-'Stoping Schedule'!F166)&gt;1,(E166+'Monthly Reserve Generation'!F166-'Stoping Schedule'!F166),0)</f>
        <v>0</v>
      </c>
      <c r="G166" s="3">
        <f>IF((F166+'Monthly Reserve Generation'!G166-'Stoping Schedule'!G166)&gt;1,(F166+'Monthly Reserve Generation'!G166-'Stoping Schedule'!G166),0)</f>
        <v>0</v>
      </c>
      <c r="H166" s="3">
        <f>IF((G166+'Monthly Reserve Generation'!H166-'Stoping Schedule'!H166)&gt;1,(G166+'Monthly Reserve Generation'!H166-'Stoping Schedule'!H166),0)</f>
        <v>0</v>
      </c>
      <c r="I166" s="3">
        <f>IF((H166+'Monthly Reserve Generation'!I166-'Stoping Schedule'!I166)&gt;1,(H166+'Monthly Reserve Generation'!I166-'Stoping Schedule'!I166),0)</f>
        <v>0</v>
      </c>
      <c r="J166" s="3">
        <f>IF((I166+'Monthly Reserve Generation'!J166-'Stoping Schedule'!J166)&gt;1,(I166+'Monthly Reserve Generation'!J166-'Stoping Schedule'!J166),0)</f>
        <v>0</v>
      </c>
      <c r="K166" s="3">
        <f>IF((J166+'Monthly Reserve Generation'!K166-'Stoping Schedule'!K166)&gt;1,(J166+'Monthly Reserve Generation'!K166-'Stoping Schedule'!K166),0)</f>
        <v>0</v>
      </c>
      <c r="L166" s="3">
        <f>IF((K166+'Monthly Reserve Generation'!L166-'Stoping Schedule'!L166)&gt;1,(K166+'Monthly Reserve Generation'!L166-'Stoping Schedule'!L166),0)</f>
        <v>0</v>
      </c>
      <c r="M166" s="3">
        <f>IF((L166+'Monthly Reserve Generation'!M166-'Stoping Schedule'!M166)&gt;1,(L166+'Monthly Reserve Generation'!M166-'Stoping Schedule'!M166),0)</f>
        <v>0</v>
      </c>
      <c r="N166" s="3">
        <f>IF((M166+'Monthly Reserve Generation'!N166-'Stoping Schedule'!N166)&gt;1,(M166+'Monthly Reserve Generation'!N166-'Stoping Schedule'!N166),0)</f>
        <v>0</v>
      </c>
      <c r="O166" s="3">
        <f>IF((N166+'Monthly Reserve Generation'!O166-'Stoping Schedule'!O166)&gt;1,(N166+'Monthly Reserve Generation'!O166-'Stoping Schedule'!O166),0)</f>
        <v>0</v>
      </c>
      <c r="P166" s="3">
        <f>IF((O166+'Monthly Reserve Generation'!P166-'Stoping Schedule'!P166)&gt;1,(O166+'Monthly Reserve Generation'!P166-'Stoping Schedule'!P166),0)</f>
        <v>0</v>
      </c>
      <c r="Q166" s="3">
        <f>IF((P166+'Monthly Reserve Generation'!Q166-'Stoping Schedule'!Q166)&gt;1,(P166+'Monthly Reserve Generation'!Q166-'Stoping Schedule'!Q166),0)</f>
        <v>0</v>
      </c>
      <c r="R166" s="3">
        <f>IF((Q166+'Monthly Reserve Generation'!R166-'Stoping Schedule'!R166)&gt;1,(Q166+'Monthly Reserve Generation'!R166-'Stoping Schedule'!R166),0)</f>
        <v>0</v>
      </c>
      <c r="S166" s="3">
        <f>IF((R166+'Monthly Reserve Generation'!S166-'Stoping Schedule'!S166)&gt;1,(R166+'Monthly Reserve Generation'!S166-'Stoping Schedule'!S166),0)</f>
        <v>0</v>
      </c>
      <c r="T166" s="3">
        <f>IF((S166+'Monthly Reserve Generation'!T166-'Stoping Schedule'!T166)&gt;1,(S166+'Monthly Reserve Generation'!T166-'Stoping Schedule'!T166),0)</f>
        <v>0</v>
      </c>
      <c r="U166" s="3">
        <f>IF((T166+'Monthly Reserve Generation'!U166-'Stoping Schedule'!U166)&gt;1,(T166+'Monthly Reserve Generation'!U166-'Stoping Schedule'!U166),0)</f>
        <v>0</v>
      </c>
      <c r="V166" s="3">
        <f>IF((U166+'Monthly Reserve Generation'!V166-'Stoping Schedule'!V166)&gt;1,(U166+'Monthly Reserve Generation'!V166-'Stoping Schedule'!V166),0)</f>
        <v>2679</v>
      </c>
      <c r="W166" s="3">
        <f>IF((V166+'Monthly Reserve Generation'!W166-'Stoping Schedule'!W166)&gt;1,(V166+'Monthly Reserve Generation'!W166-'Stoping Schedule'!W166),0)</f>
        <v>2639</v>
      </c>
      <c r="X166" s="3">
        <f>IF((W166+'Monthly Reserve Generation'!X166-'Stoping Schedule'!X166)&gt;1,(W166+'Monthly Reserve Generation'!X166-'Stoping Schedule'!X166),0)</f>
        <v>2639</v>
      </c>
      <c r="Y166" s="3">
        <f>IF((X166+'Monthly Reserve Generation'!Y166-'Stoping Schedule'!Y166)&gt;1,(X166+'Monthly Reserve Generation'!Y166-'Stoping Schedule'!Y166),0)</f>
        <v>841</v>
      </c>
      <c r="Z166" s="3">
        <f>IF((Y166+'Monthly Reserve Generation'!Z166-'Stoping Schedule'!Z166)&gt;1,(Y166+'Monthly Reserve Generation'!Z166-'Stoping Schedule'!Z166),0)</f>
        <v>0</v>
      </c>
      <c r="AA166" s="3">
        <f>IF((Z166+'Monthly Reserve Generation'!AA166-'Stoping Schedule'!AA166)&gt;1,(Z166+'Monthly Reserve Generation'!AA166-'Stoping Schedule'!AA166),0)</f>
        <v>0</v>
      </c>
      <c r="AB166" s="3">
        <f>IF((AA166+'Monthly Reserve Generation'!AB166-'Stoping Schedule'!AB166)&gt;1,(AA166+'Monthly Reserve Generation'!AB166-'Stoping Schedule'!AB166),0)</f>
        <v>0</v>
      </c>
      <c r="AC166" s="3">
        <f>IF((AB166+'Monthly Reserve Generation'!AC166-'Stoping Schedule'!AC166)&gt;1,(AB166+'Monthly Reserve Generation'!AC166-'Stoping Schedule'!AC166),0)</f>
        <v>0</v>
      </c>
      <c r="AD166" s="3">
        <f>IF((AC166+'Monthly Reserve Generation'!AD166-'Stoping Schedule'!AD166)&gt;1,(AC166+'Monthly Reserve Generation'!AD166-'Stoping Schedule'!AD166),0)</f>
        <v>0</v>
      </c>
      <c r="AE166" s="3">
        <f>IF((AD166+'Monthly Reserve Generation'!AE166-'Stoping Schedule'!AE166)&gt;1,(AD166+'Monthly Reserve Generation'!AE166-'Stoping Schedule'!AE166),0)</f>
        <v>0</v>
      </c>
      <c r="AF166" s="3">
        <f>IF((AE166+'Monthly Reserve Generation'!AF166-'Stoping Schedule'!AF166)&gt;1,(AE166+'Monthly Reserve Generation'!AF166-'Stoping Schedule'!AF166),0)</f>
        <v>0</v>
      </c>
      <c r="AG166" s="3">
        <f>IF((AF166+'Monthly Reserve Generation'!AG166-'Stoping Schedule'!AG166)&gt;1,(AF166+'Monthly Reserve Generation'!AG166-'Stoping Schedule'!AG166),0)</f>
        <v>0</v>
      </c>
      <c r="AH166" s="3">
        <f>IF((AG166+'Monthly Reserve Generation'!AH166-'Stoping Schedule'!AH166)&gt;1,(AG166+'Monthly Reserve Generation'!AH166-'Stoping Schedule'!AH166),0)</f>
        <v>0</v>
      </c>
      <c r="AI166" s="3">
        <f>IF((AH166+'Monthly Reserve Generation'!AI166-'Stoping Schedule'!AI166)&gt;1,(AH166+'Monthly Reserve Generation'!AI166-'Stoping Schedule'!AI166),0)</f>
        <v>0</v>
      </c>
      <c r="AJ166" s="3">
        <f>IF((AI166+'Monthly Reserve Generation'!AJ166-'Stoping Schedule'!AJ166)&gt;1,(AI166+'Monthly Reserve Generation'!AJ166-'Stoping Schedule'!AJ166),0)</f>
        <v>0</v>
      </c>
      <c r="AK166" s="3">
        <f>IF((AJ166+'Monthly Reserve Generation'!AK166-'Stoping Schedule'!AK166)&gt;1,(AJ166+'Monthly Reserve Generation'!AK166-'Stoping Schedule'!AK166),0)</f>
        <v>0</v>
      </c>
      <c r="AL166" s="3">
        <f>IF((AK166+'Monthly Reserve Generation'!AL166-'Stoping Schedule'!AL166)&gt;1,(AK166+'Monthly Reserve Generation'!AL166-'Stoping Schedule'!AL166),0)</f>
        <v>0</v>
      </c>
      <c r="AM166" s="3">
        <f>IF((AL166+'Monthly Reserve Generation'!AM166-'Stoping Schedule'!AM166)&gt;1,(AL166+'Monthly Reserve Generation'!AM166-'Stoping Schedule'!AM166),0)</f>
        <v>0</v>
      </c>
      <c r="AN166" s="3">
        <f>IF((AM166+'Monthly Reserve Generation'!AN166-'Stoping Schedule'!AN166)&gt;1,(AM166+'Monthly Reserve Generation'!AN166-'Stoping Schedule'!AN166),0)</f>
        <v>0</v>
      </c>
      <c r="AO166" s="3">
        <f>IF((AN166+'Monthly Reserve Generation'!AO166-'Stoping Schedule'!AO166)&gt;1,(AN166+'Monthly Reserve Generation'!AO166-'Stoping Schedule'!AO166),0)</f>
        <v>0</v>
      </c>
      <c r="AP166" s="3">
        <f>IF((AO166+'Monthly Reserve Generation'!AP166-'Stoping Schedule'!AP166)&gt;1,(AO166+'Monthly Reserve Generation'!AP166-'Stoping Schedule'!AP166),0)</f>
        <v>0</v>
      </c>
      <c r="AQ166" s="3">
        <f>IF((AP166+'Monthly Reserve Generation'!AQ166-'Stoping Schedule'!AQ166)&gt;1,(AP166+'Monthly Reserve Generation'!AQ166-'Stoping Schedule'!AQ166),0)</f>
        <v>0</v>
      </c>
      <c r="AR166" s="3">
        <f>IF((AQ166+'Monthly Reserve Generation'!AR166-'Stoping Schedule'!AR166)&gt;1,(AQ166+'Monthly Reserve Generation'!AR166-'Stoping Schedule'!AR166),0)</f>
        <v>0</v>
      </c>
      <c r="AS166" s="3">
        <f>IF((AR166+'Monthly Reserve Generation'!AS166-'Stoping Schedule'!AS166)&gt;1,(AR166+'Monthly Reserve Generation'!AS166-'Stoping Schedule'!AS166),0)</f>
        <v>0</v>
      </c>
      <c r="AT166" s="3">
        <f>IF((AS166+'Monthly Reserve Generation'!AT166-'Stoping Schedule'!AT166)&gt;1,(AS166+'Monthly Reserve Generation'!AT166-'Stoping Schedule'!AT166),0)</f>
        <v>0</v>
      </c>
      <c r="AU166" s="3">
        <f>IF((AT166+'Monthly Reserve Generation'!AU166-'Stoping Schedule'!AU166)&gt;1,(AT166+'Monthly Reserve Generation'!AU166-'Stoping Schedule'!AU166),0)</f>
        <v>0</v>
      </c>
      <c r="AV166" s="3">
        <f>IF((AU166+'Monthly Reserve Generation'!AV166-'Stoping Schedule'!AV166)&gt;1,(AU166+'Monthly Reserve Generation'!AV166-'Stoping Schedule'!AV166),0)</f>
        <v>0</v>
      </c>
      <c r="AW166" s="3">
        <f>IF((AV166+'Monthly Reserve Generation'!AW166-'Stoping Schedule'!AW166)&gt;1,(AV166+'Monthly Reserve Generation'!AW166-'Stoping Schedule'!AW166),0)</f>
        <v>0</v>
      </c>
      <c r="AX166" s="3">
        <f>IF((AW166+'Monthly Reserve Generation'!AX166-'Stoping Schedule'!AX166)&gt;1,(AW166+'Monthly Reserve Generation'!AX166-'Stoping Schedule'!AX166),0)</f>
        <v>0</v>
      </c>
      <c r="AY166" s="3">
        <f>IF((AX166+'Monthly Reserve Generation'!AY166-'Stoping Schedule'!AY166)&gt;1,(AX166+'Monthly Reserve Generation'!AY166-'Stoping Schedule'!AY166),0)</f>
        <v>0</v>
      </c>
      <c r="AZ166" s="3">
        <f>IF((AY166+'Monthly Reserve Generation'!AZ166-'Stoping Schedule'!AZ166)&gt;1,(AY166+'Monthly Reserve Generation'!AZ166-'Stoping Schedule'!AZ166),0)</f>
        <v>0</v>
      </c>
      <c r="BA166" s="3">
        <f>IF((AZ166+'Monthly Reserve Generation'!BA166-'Stoping Schedule'!BA166)&gt;1,(AZ166+'Monthly Reserve Generation'!BA166-'Stoping Schedule'!BA166),0)</f>
        <v>0</v>
      </c>
      <c r="BB166" s="3">
        <f>IF((BA166+'Monthly Reserve Generation'!BB166-'Stoping Schedule'!BB166)&gt;1,(BA166+'Monthly Reserve Generation'!BB166-'Stoping Schedule'!BB166),0)</f>
        <v>0</v>
      </c>
      <c r="BC166" s="3">
        <f>IF((BB166+'Monthly Reserve Generation'!BC166-'Stoping Schedule'!BC166)&gt;1,(BB166+'Monthly Reserve Generation'!BC166-'Stoping Schedule'!BC166),0)</f>
        <v>0</v>
      </c>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row>
    <row r="167" spans="1:123" hidden="1" outlineLevel="1" x14ac:dyDescent="0.3">
      <c r="A167" t="s">
        <v>219</v>
      </c>
      <c r="B167" t="s">
        <v>228</v>
      </c>
      <c r="C167" t="s">
        <v>4</v>
      </c>
      <c r="D167" s="3">
        <f>+IFERROR(('Monthly Reserve Generation'!D166*'Monthly Reserve Generation'!D167-'Stoping Schedule'!D166*'Stoping Schedule'!D167)/D166,0)</f>
        <v>0</v>
      </c>
      <c r="E167" s="3">
        <f>+IFERROR((D166*D167+'Monthly Reserve Generation'!E166*'Monthly Reserve Generation'!E167-'Stoping Schedule'!E166*'Stoping Schedule'!E167)/E166,0)</f>
        <v>0</v>
      </c>
      <c r="F167" s="3">
        <f>+IFERROR((E166*E167+'Monthly Reserve Generation'!F166*'Monthly Reserve Generation'!F167-'Stoping Schedule'!F166*'Stoping Schedule'!F167)/F166,0)</f>
        <v>0</v>
      </c>
      <c r="G167" s="3">
        <f>+IFERROR((F166*F167+'Monthly Reserve Generation'!G166*'Monthly Reserve Generation'!G167-'Stoping Schedule'!G166*'Stoping Schedule'!G167)/G166,0)</f>
        <v>0</v>
      </c>
      <c r="H167" s="3">
        <f>+IFERROR((G166*G167+'Monthly Reserve Generation'!H166*'Monthly Reserve Generation'!H167-'Stoping Schedule'!H166*'Stoping Schedule'!H167)/H166,0)</f>
        <v>0</v>
      </c>
      <c r="I167" s="3">
        <f>+IFERROR((H166*H167+'Monthly Reserve Generation'!I166*'Monthly Reserve Generation'!I167-'Stoping Schedule'!I166*'Stoping Schedule'!I167)/I166,0)</f>
        <v>0</v>
      </c>
      <c r="J167" s="3">
        <f>+IFERROR((I166*I167+'Monthly Reserve Generation'!J166*'Monthly Reserve Generation'!J167-'Stoping Schedule'!J166*'Stoping Schedule'!J167)/J166,0)</f>
        <v>0</v>
      </c>
      <c r="K167" s="3">
        <f>+IFERROR((J166*J167+'Monthly Reserve Generation'!K166*'Monthly Reserve Generation'!K167-'Stoping Schedule'!K166*'Stoping Schedule'!K167)/K166,0)</f>
        <v>0</v>
      </c>
      <c r="L167" s="3">
        <f>+IFERROR((K166*K167+'Monthly Reserve Generation'!L166*'Monthly Reserve Generation'!L167-'Stoping Schedule'!L166*'Stoping Schedule'!L167)/L166,0)</f>
        <v>0</v>
      </c>
      <c r="M167" s="3">
        <f>+IFERROR((L166*L167+'Monthly Reserve Generation'!M166*'Monthly Reserve Generation'!M167-'Stoping Schedule'!M166*'Stoping Schedule'!M167)/M166,0)</f>
        <v>0</v>
      </c>
      <c r="N167" s="3">
        <f>+IFERROR((M166*M167+'Monthly Reserve Generation'!N166*'Monthly Reserve Generation'!N167-'Stoping Schedule'!N166*'Stoping Schedule'!N167)/N166,0)</f>
        <v>0</v>
      </c>
      <c r="O167" s="3">
        <f>+IFERROR((N166*N167+'Monthly Reserve Generation'!O166*'Monthly Reserve Generation'!O167-'Stoping Schedule'!O166*'Stoping Schedule'!O167)/O166,0)</f>
        <v>0</v>
      </c>
      <c r="P167" s="3">
        <f>+IFERROR((O166*O167+'Monthly Reserve Generation'!P166*'Monthly Reserve Generation'!P167-'Stoping Schedule'!P166*'Stoping Schedule'!P167)/P166,0)</f>
        <v>0</v>
      </c>
      <c r="Q167" s="3">
        <f>+IFERROR((P166*P167+'Monthly Reserve Generation'!Q166*'Monthly Reserve Generation'!Q167-'Stoping Schedule'!Q166*'Stoping Schedule'!Q167)/Q166,0)</f>
        <v>0</v>
      </c>
      <c r="R167" s="3">
        <f>+IFERROR((Q166*Q167+'Monthly Reserve Generation'!R166*'Monthly Reserve Generation'!R167-'Stoping Schedule'!R166*'Stoping Schedule'!R167)/R166,0)</f>
        <v>0</v>
      </c>
      <c r="S167" s="3">
        <f>+IFERROR((R166*R167+'Monthly Reserve Generation'!S166*'Monthly Reserve Generation'!S167-'Stoping Schedule'!S166*'Stoping Schedule'!S167)/S166,0)</f>
        <v>0</v>
      </c>
      <c r="T167" s="3">
        <f>+IFERROR((S166*S167+'Monthly Reserve Generation'!T166*'Monthly Reserve Generation'!T167-'Stoping Schedule'!T166*'Stoping Schedule'!T167)/T166,0)</f>
        <v>0</v>
      </c>
      <c r="U167" s="3">
        <f>+IFERROR((T166*T167+'Monthly Reserve Generation'!U166*'Monthly Reserve Generation'!U167-'Stoping Schedule'!U166*'Stoping Schedule'!U167)/U166,0)</f>
        <v>0</v>
      </c>
      <c r="V167" s="3">
        <f>+IFERROR((U166*U167+'Monthly Reserve Generation'!V166*'Monthly Reserve Generation'!V167-'Stoping Schedule'!V166*'Stoping Schedule'!V167)/V166,0)</f>
        <v>3.97</v>
      </c>
      <c r="W167" s="3">
        <f>+IFERROR((V166*V167+'Monthly Reserve Generation'!W166*'Monthly Reserve Generation'!W167-'Stoping Schedule'!W166*'Stoping Schedule'!W167)/W166,0)</f>
        <v>3.9700000000000006</v>
      </c>
      <c r="X167" s="3">
        <f>+IFERROR((W166*W167+'Monthly Reserve Generation'!X166*'Monthly Reserve Generation'!X167-'Stoping Schedule'!X166*'Stoping Schedule'!X167)/X166,0)</f>
        <v>3.9700000000000006</v>
      </c>
      <c r="Y167" s="3">
        <f>+IFERROR((X166*X167+'Monthly Reserve Generation'!Y166*'Monthly Reserve Generation'!Y167-'Stoping Schedule'!Y166*'Stoping Schedule'!Y167)/Y166,0)</f>
        <v>3.9700000000000015</v>
      </c>
      <c r="Z167" s="3">
        <f>+IFERROR((Y166*Y167+'Monthly Reserve Generation'!Z166*'Monthly Reserve Generation'!Z167-'Stoping Schedule'!Z166*'Stoping Schedule'!Z167)/Z166,0)</f>
        <v>0</v>
      </c>
      <c r="AA167" s="3">
        <f>+IFERROR((Z166*Z167+'Monthly Reserve Generation'!AA166*'Monthly Reserve Generation'!AA167-'Stoping Schedule'!AA166*'Stoping Schedule'!AA167)/AA166,0)</f>
        <v>0</v>
      </c>
      <c r="AB167" s="3">
        <f>+IFERROR((AA166*AA167+'Monthly Reserve Generation'!AB166*'Monthly Reserve Generation'!AB167-'Stoping Schedule'!AB166*'Stoping Schedule'!AB167)/AB166,0)</f>
        <v>0</v>
      </c>
      <c r="AC167" s="3">
        <f>+IFERROR((AB166*AB167+'Monthly Reserve Generation'!AC166*'Monthly Reserve Generation'!AC167-'Stoping Schedule'!AC166*'Stoping Schedule'!AC167)/AC166,0)</f>
        <v>0</v>
      </c>
      <c r="AD167" s="3">
        <f>+IFERROR((AC166*AC167+'Monthly Reserve Generation'!AD166*'Monthly Reserve Generation'!AD167-'Stoping Schedule'!AD166*'Stoping Schedule'!AD167)/AD166,0)</f>
        <v>0</v>
      </c>
      <c r="AE167" s="3">
        <f>+IFERROR((AD166*AD167+'Monthly Reserve Generation'!AE166*'Monthly Reserve Generation'!AE167-'Stoping Schedule'!AE166*'Stoping Schedule'!AE167)/AE166,0)</f>
        <v>0</v>
      </c>
      <c r="AF167" s="3">
        <f>+IFERROR((AE166*AE167+'Monthly Reserve Generation'!AF166*'Monthly Reserve Generation'!AF167-'Stoping Schedule'!AF166*'Stoping Schedule'!AF167)/AF166,0)</f>
        <v>0</v>
      </c>
      <c r="AG167" s="3">
        <f>+IFERROR((AF166*AF167+'Monthly Reserve Generation'!AG166*'Monthly Reserve Generation'!AG167-'Stoping Schedule'!AG166*'Stoping Schedule'!AG167)/AG166,0)</f>
        <v>0</v>
      </c>
      <c r="AH167" s="3">
        <f>+IFERROR((AG166*AG167+'Monthly Reserve Generation'!AH166*'Monthly Reserve Generation'!AH167-'Stoping Schedule'!AH166*'Stoping Schedule'!AH167)/AH166,0)</f>
        <v>0</v>
      </c>
      <c r="AI167" s="3">
        <f>+IFERROR((AH166*AH167+'Monthly Reserve Generation'!AI166*'Monthly Reserve Generation'!AI167-'Stoping Schedule'!AI166*'Stoping Schedule'!AI167)/AI166,0)</f>
        <v>0</v>
      </c>
      <c r="AJ167" s="3">
        <f>+IFERROR((AI166*AI167+'Monthly Reserve Generation'!AJ166*'Monthly Reserve Generation'!AJ167-'Stoping Schedule'!AJ166*'Stoping Schedule'!AJ167)/AJ166,0)</f>
        <v>0</v>
      </c>
      <c r="AK167" s="3">
        <f>+IFERROR((AJ166*AJ167+'Monthly Reserve Generation'!AK166*'Monthly Reserve Generation'!AK167-'Stoping Schedule'!AK166*'Stoping Schedule'!AK167)/AK166,0)</f>
        <v>0</v>
      </c>
      <c r="AL167" s="3">
        <f>+IFERROR((AK166*AK167+'Monthly Reserve Generation'!AL166*'Monthly Reserve Generation'!AL167-'Stoping Schedule'!AL166*'Stoping Schedule'!AL167)/AL166,0)</f>
        <v>0</v>
      </c>
      <c r="AM167" s="3">
        <f>+IFERROR((AL166*AL167+'Monthly Reserve Generation'!AM166*'Monthly Reserve Generation'!AM167-'Stoping Schedule'!AM166*'Stoping Schedule'!AM167)/AM166,0)</f>
        <v>0</v>
      </c>
      <c r="AN167" s="3">
        <f>+IFERROR((AM166*AM167+'Monthly Reserve Generation'!AN166*'Monthly Reserve Generation'!AN167-'Stoping Schedule'!AN166*'Stoping Schedule'!AN167)/AN166,0)</f>
        <v>0</v>
      </c>
      <c r="AO167" s="3">
        <f>+IFERROR((AN166*AN167+'Monthly Reserve Generation'!AO166*'Monthly Reserve Generation'!AO167-'Stoping Schedule'!AO166*'Stoping Schedule'!AO167)/AO166,0)</f>
        <v>0</v>
      </c>
      <c r="AP167" s="3">
        <f>+IFERROR((AO166*AO167+'Monthly Reserve Generation'!AP166*'Monthly Reserve Generation'!AP167-'Stoping Schedule'!AP166*'Stoping Schedule'!AP167)/AP166,0)</f>
        <v>0</v>
      </c>
      <c r="AQ167" s="3">
        <f>+IFERROR((AP166*AP167+'Monthly Reserve Generation'!AQ166*'Monthly Reserve Generation'!AQ167-'Stoping Schedule'!AQ166*'Stoping Schedule'!AQ167)/AQ166,0)</f>
        <v>0</v>
      </c>
      <c r="AR167" s="3">
        <f>+IFERROR((AQ166*AQ167+'Monthly Reserve Generation'!AR166*'Monthly Reserve Generation'!AR167-'Stoping Schedule'!AR166*'Stoping Schedule'!AR167)/AR166,0)</f>
        <v>0</v>
      </c>
      <c r="AS167" s="3">
        <f>+IFERROR((AR166*AR167+'Monthly Reserve Generation'!AS166*'Monthly Reserve Generation'!AS167-'Stoping Schedule'!AS166*'Stoping Schedule'!AS167)/AS166,0)</f>
        <v>0</v>
      </c>
      <c r="AT167" s="3">
        <f>+IFERROR((AS166*AS167+'Monthly Reserve Generation'!AT166*'Monthly Reserve Generation'!AT167-'Stoping Schedule'!AT166*'Stoping Schedule'!AT167)/AT166,0)</f>
        <v>0</v>
      </c>
      <c r="AU167" s="3">
        <f>+IFERROR((AT166*AT167+'Monthly Reserve Generation'!AU166*'Monthly Reserve Generation'!AU167-'Stoping Schedule'!AU166*'Stoping Schedule'!AU167)/AU166,0)</f>
        <v>0</v>
      </c>
      <c r="AV167" s="3">
        <f>+IFERROR((AU166*AU167+'Monthly Reserve Generation'!AV166*'Monthly Reserve Generation'!AV167-'Stoping Schedule'!AV166*'Stoping Schedule'!AV167)/AV166,0)</f>
        <v>0</v>
      </c>
      <c r="AW167" s="3">
        <f>+IFERROR((AV166*AV167+'Monthly Reserve Generation'!AW166*'Monthly Reserve Generation'!AW167-'Stoping Schedule'!AW166*'Stoping Schedule'!AW167)/AW166,0)</f>
        <v>0</v>
      </c>
      <c r="AX167" s="3">
        <f>+IFERROR((AW166*AW167+'Monthly Reserve Generation'!AX166*'Monthly Reserve Generation'!AX167-'Stoping Schedule'!AX166*'Stoping Schedule'!AX167)/AX166,0)</f>
        <v>0</v>
      </c>
      <c r="AY167" s="3">
        <f>+IFERROR((AX166*AX167+'Monthly Reserve Generation'!AY166*'Monthly Reserve Generation'!AY167-'Stoping Schedule'!AY166*'Stoping Schedule'!AY167)/AY166,0)</f>
        <v>0</v>
      </c>
      <c r="AZ167" s="3">
        <f>+IFERROR((AY166*AY167+'Monthly Reserve Generation'!AZ166*'Monthly Reserve Generation'!AZ167-'Stoping Schedule'!AZ166*'Stoping Schedule'!AZ167)/AZ166,0)</f>
        <v>0</v>
      </c>
      <c r="BA167" s="3">
        <f>+IFERROR((AZ166*AZ167+'Monthly Reserve Generation'!BA166*'Monthly Reserve Generation'!BA167-'Stoping Schedule'!BA166*'Stoping Schedule'!BA167)/BA166,0)</f>
        <v>0</v>
      </c>
      <c r="BB167" s="3">
        <f>+IFERROR((BA166*BA167+'Monthly Reserve Generation'!BB166*'Monthly Reserve Generation'!BB167-'Stoping Schedule'!BB166*'Stoping Schedule'!BB167)/BB166,0)</f>
        <v>0</v>
      </c>
      <c r="BC167" s="3">
        <f>+IFERROR((BB166*BB167+'Monthly Reserve Generation'!BC166*'Monthly Reserve Generation'!BC167-'Stoping Schedule'!BC166*'Stoping Schedule'!BC167)/BC166,0)</f>
        <v>0</v>
      </c>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row>
    <row r="168" spans="1:123" hidden="1" outlineLevel="1" x14ac:dyDescent="0.3">
      <c r="A168" t="s">
        <v>219</v>
      </c>
      <c r="B168" t="s">
        <v>229</v>
      </c>
      <c r="C168" t="s">
        <v>3</v>
      </c>
      <c r="D168" s="3">
        <f>+'Monthly Reserve Generation'!D168-'Stoping Schedule'!D168</f>
        <v>0</v>
      </c>
      <c r="E168" s="3">
        <f>IF((D168+'Monthly Reserve Generation'!E168-'Stoping Schedule'!E168)&gt;1,(D168+'Monthly Reserve Generation'!E168-'Stoping Schedule'!E168),0)</f>
        <v>0</v>
      </c>
      <c r="F168" s="3">
        <f>IF((E168+'Monthly Reserve Generation'!F168-'Stoping Schedule'!F168)&gt;1,(E168+'Monthly Reserve Generation'!F168-'Stoping Schedule'!F168),0)</f>
        <v>0</v>
      </c>
      <c r="G168" s="3">
        <f>IF((F168+'Monthly Reserve Generation'!G168-'Stoping Schedule'!G168)&gt;1,(F168+'Monthly Reserve Generation'!G168-'Stoping Schedule'!G168),0)</f>
        <v>0</v>
      </c>
      <c r="H168" s="3">
        <f>IF((G168+'Monthly Reserve Generation'!H168-'Stoping Schedule'!H168)&gt;1,(G168+'Monthly Reserve Generation'!H168-'Stoping Schedule'!H168),0)</f>
        <v>0</v>
      </c>
      <c r="I168" s="3">
        <f>IF((H168+'Monthly Reserve Generation'!I168-'Stoping Schedule'!I168)&gt;1,(H168+'Monthly Reserve Generation'!I168-'Stoping Schedule'!I168),0)</f>
        <v>0</v>
      </c>
      <c r="J168" s="3">
        <f>IF((I168+'Monthly Reserve Generation'!J168-'Stoping Schedule'!J168)&gt;1,(I168+'Monthly Reserve Generation'!J168-'Stoping Schedule'!J168),0)</f>
        <v>0</v>
      </c>
      <c r="K168" s="3">
        <f>IF((J168+'Monthly Reserve Generation'!K168-'Stoping Schedule'!K168)&gt;1,(J168+'Monthly Reserve Generation'!K168-'Stoping Schedule'!K168),0)</f>
        <v>0</v>
      </c>
      <c r="L168" s="3">
        <f>IF((K168+'Monthly Reserve Generation'!L168-'Stoping Schedule'!L168)&gt;1,(K168+'Monthly Reserve Generation'!L168-'Stoping Schedule'!L168),0)</f>
        <v>0</v>
      </c>
      <c r="M168" s="3">
        <f>IF((L168+'Monthly Reserve Generation'!M168-'Stoping Schedule'!M168)&gt;1,(L168+'Monthly Reserve Generation'!M168-'Stoping Schedule'!M168),0)</f>
        <v>0</v>
      </c>
      <c r="N168" s="3">
        <f>IF((M168+'Monthly Reserve Generation'!N168-'Stoping Schedule'!N168)&gt;1,(M168+'Monthly Reserve Generation'!N168-'Stoping Schedule'!N168),0)</f>
        <v>0</v>
      </c>
      <c r="O168" s="3">
        <f>IF((N168+'Monthly Reserve Generation'!O168-'Stoping Schedule'!O168)&gt;1,(N168+'Monthly Reserve Generation'!O168-'Stoping Schedule'!O168),0)</f>
        <v>0</v>
      </c>
      <c r="P168" s="3">
        <f>IF((O168+'Monthly Reserve Generation'!P168-'Stoping Schedule'!P168)&gt;1,(O168+'Monthly Reserve Generation'!P168-'Stoping Schedule'!P168),0)</f>
        <v>0</v>
      </c>
      <c r="Q168" s="3">
        <f>IF((P168+'Monthly Reserve Generation'!Q168-'Stoping Schedule'!Q168)&gt;1,(P168+'Monthly Reserve Generation'!Q168-'Stoping Schedule'!Q168),0)</f>
        <v>0</v>
      </c>
      <c r="R168" s="3">
        <f>IF((Q168+'Monthly Reserve Generation'!R168-'Stoping Schedule'!R168)&gt;1,(Q168+'Monthly Reserve Generation'!R168-'Stoping Schedule'!R168),0)</f>
        <v>0</v>
      </c>
      <c r="S168" s="3">
        <f>IF((R168+'Monthly Reserve Generation'!S168-'Stoping Schedule'!S168)&gt;1,(R168+'Monthly Reserve Generation'!S168-'Stoping Schedule'!S168),0)</f>
        <v>0</v>
      </c>
      <c r="T168" s="3">
        <f>IF((S168+'Monthly Reserve Generation'!T168-'Stoping Schedule'!T168)&gt;1,(S168+'Monthly Reserve Generation'!T168-'Stoping Schedule'!T168),0)</f>
        <v>0</v>
      </c>
      <c r="U168" s="3">
        <f>IF((T168+'Monthly Reserve Generation'!U168-'Stoping Schedule'!U168)&gt;1,(T168+'Monthly Reserve Generation'!U168-'Stoping Schedule'!U168),0)</f>
        <v>0</v>
      </c>
      <c r="V168" s="3">
        <f>IF((U168+'Monthly Reserve Generation'!V168-'Stoping Schedule'!V168)&gt;1,(U168+'Monthly Reserve Generation'!V168-'Stoping Schedule'!V168),0)</f>
        <v>0</v>
      </c>
      <c r="W168" s="3">
        <f>IF((V168+'Monthly Reserve Generation'!W168-'Stoping Schedule'!W168)&gt;1,(V168+'Monthly Reserve Generation'!W168-'Stoping Schedule'!W168),0)</f>
        <v>4263</v>
      </c>
      <c r="X168" s="3">
        <f>IF((W168+'Monthly Reserve Generation'!X168-'Stoping Schedule'!X168)&gt;1,(W168+'Monthly Reserve Generation'!X168-'Stoping Schedule'!X168),0)</f>
        <v>4263</v>
      </c>
      <c r="Y168" s="3">
        <f>IF((X168+'Monthly Reserve Generation'!Y168-'Stoping Schedule'!Y168)&gt;1,(X168+'Monthly Reserve Generation'!Y168-'Stoping Schedule'!Y168),0)</f>
        <v>4263</v>
      </c>
      <c r="Z168" s="3">
        <f>IF((Y168+'Monthly Reserve Generation'!Z168-'Stoping Schedule'!Z168)&gt;1,(Y168+'Monthly Reserve Generation'!Z168-'Stoping Schedule'!Z168),0)</f>
        <v>2390</v>
      </c>
      <c r="AA168" s="3">
        <f>IF((Z168+'Monthly Reserve Generation'!AA168-'Stoping Schedule'!AA168)&gt;1,(Z168+'Monthly Reserve Generation'!AA168-'Stoping Schedule'!AA168),0)</f>
        <v>592</v>
      </c>
      <c r="AB168" s="3">
        <f>IF((AA168+'Monthly Reserve Generation'!AB168-'Stoping Schedule'!AB168)&gt;1,(AA168+'Monthly Reserve Generation'!AB168-'Stoping Schedule'!AB168),0)</f>
        <v>0</v>
      </c>
      <c r="AC168" s="3">
        <f>IF((AB168+'Monthly Reserve Generation'!AC168-'Stoping Schedule'!AC168)&gt;1,(AB168+'Monthly Reserve Generation'!AC168-'Stoping Schedule'!AC168),0)</f>
        <v>0</v>
      </c>
      <c r="AD168" s="3">
        <f>IF((AC168+'Monthly Reserve Generation'!AD168-'Stoping Schedule'!AD168)&gt;1,(AC168+'Monthly Reserve Generation'!AD168-'Stoping Schedule'!AD168),0)</f>
        <v>0</v>
      </c>
      <c r="AE168" s="3">
        <f>IF((AD168+'Monthly Reserve Generation'!AE168-'Stoping Schedule'!AE168)&gt;1,(AD168+'Monthly Reserve Generation'!AE168-'Stoping Schedule'!AE168),0)</f>
        <v>0</v>
      </c>
      <c r="AF168" s="3">
        <f>IF((AE168+'Monthly Reserve Generation'!AF168-'Stoping Schedule'!AF168)&gt;1,(AE168+'Monthly Reserve Generation'!AF168-'Stoping Schedule'!AF168),0)</f>
        <v>0</v>
      </c>
      <c r="AG168" s="3">
        <f>IF((AF168+'Monthly Reserve Generation'!AG168-'Stoping Schedule'!AG168)&gt;1,(AF168+'Monthly Reserve Generation'!AG168-'Stoping Schedule'!AG168),0)</f>
        <v>0</v>
      </c>
      <c r="AH168" s="3">
        <f>IF((AG168+'Monthly Reserve Generation'!AH168-'Stoping Schedule'!AH168)&gt;1,(AG168+'Monthly Reserve Generation'!AH168-'Stoping Schedule'!AH168),0)</f>
        <v>0</v>
      </c>
      <c r="AI168" s="3">
        <f>IF((AH168+'Monthly Reserve Generation'!AI168-'Stoping Schedule'!AI168)&gt;1,(AH168+'Monthly Reserve Generation'!AI168-'Stoping Schedule'!AI168),0)</f>
        <v>0</v>
      </c>
      <c r="AJ168" s="3">
        <f>IF((AI168+'Monthly Reserve Generation'!AJ168-'Stoping Schedule'!AJ168)&gt;1,(AI168+'Monthly Reserve Generation'!AJ168-'Stoping Schedule'!AJ168),0)</f>
        <v>0</v>
      </c>
      <c r="AK168" s="3">
        <f>IF((AJ168+'Monthly Reserve Generation'!AK168-'Stoping Schedule'!AK168)&gt;1,(AJ168+'Monthly Reserve Generation'!AK168-'Stoping Schedule'!AK168),0)</f>
        <v>0</v>
      </c>
      <c r="AL168" s="3">
        <f>IF((AK168+'Monthly Reserve Generation'!AL168-'Stoping Schedule'!AL168)&gt;1,(AK168+'Monthly Reserve Generation'!AL168-'Stoping Schedule'!AL168),0)</f>
        <v>0</v>
      </c>
      <c r="AM168" s="3">
        <f>IF((AL168+'Monthly Reserve Generation'!AM168-'Stoping Schedule'!AM168)&gt;1,(AL168+'Monthly Reserve Generation'!AM168-'Stoping Schedule'!AM168),0)</f>
        <v>0</v>
      </c>
      <c r="AN168" s="3">
        <f>IF((AM168+'Monthly Reserve Generation'!AN168-'Stoping Schedule'!AN168)&gt;1,(AM168+'Monthly Reserve Generation'!AN168-'Stoping Schedule'!AN168),0)</f>
        <v>0</v>
      </c>
      <c r="AO168" s="3">
        <f>IF((AN168+'Monthly Reserve Generation'!AO168-'Stoping Schedule'!AO168)&gt;1,(AN168+'Monthly Reserve Generation'!AO168-'Stoping Schedule'!AO168),0)</f>
        <v>0</v>
      </c>
      <c r="AP168" s="3">
        <f>IF((AO168+'Monthly Reserve Generation'!AP168-'Stoping Schedule'!AP168)&gt;1,(AO168+'Monthly Reserve Generation'!AP168-'Stoping Schedule'!AP168),0)</f>
        <v>0</v>
      </c>
      <c r="AQ168" s="3">
        <f>IF((AP168+'Monthly Reserve Generation'!AQ168-'Stoping Schedule'!AQ168)&gt;1,(AP168+'Monthly Reserve Generation'!AQ168-'Stoping Schedule'!AQ168),0)</f>
        <v>0</v>
      </c>
      <c r="AR168" s="3">
        <f>IF((AQ168+'Monthly Reserve Generation'!AR168-'Stoping Schedule'!AR168)&gt;1,(AQ168+'Monthly Reserve Generation'!AR168-'Stoping Schedule'!AR168),0)</f>
        <v>0</v>
      </c>
      <c r="AS168" s="3">
        <f>IF((AR168+'Monthly Reserve Generation'!AS168-'Stoping Schedule'!AS168)&gt;1,(AR168+'Monthly Reserve Generation'!AS168-'Stoping Schedule'!AS168),0)</f>
        <v>0</v>
      </c>
      <c r="AT168" s="3">
        <f>IF((AS168+'Monthly Reserve Generation'!AT168-'Stoping Schedule'!AT168)&gt;1,(AS168+'Monthly Reserve Generation'!AT168-'Stoping Schedule'!AT168),0)</f>
        <v>0</v>
      </c>
      <c r="AU168" s="3">
        <f>IF((AT168+'Monthly Reserve Generation'!AU168-'Stoping Schedule'!AU168)&gt;1,(AT168+'Monthly Reserve Generation'!AU168-'Stoping Schedule'!AU168),0)</f>
        <v>0</v>
      </c>
      <c r="AV168" s="3">
        <f>IF((AU168+'Monthly Reserve Generation'!AV168-'Stoping Schedule'!AV168)&gt;1,(AU168+'Monthly Reserve Generation'!AV168-'Stoping Schedule'!AV168),0)</f>
        <v>0</v>
      </c>
      <c r="AW168" s="3">
        <f>IF((AV168+'Monthly Reserve Generation'!AW168-'Stoping Schedule'!AW168)&gt;1,(AV168+'Monthly Reserve Generation'!AW168-'Stoping Schedule'!AW168),0)</f>
        <v>0</v>
      </c>
      <c r="AX168" s="3">
        <f>IF((AW168+'Monthly Reserve Generation'!AX168-'Stoping Schedule'!AX168)&gt;1,(AW168+'Monthly Reserve Generation'!AX168-'Stoping Schedule'!AX168),0)</f>
        <v>0</v>
      </c>
      <c r="AY168" s="3">
        <f>IF((AX168+'Monthly Reserve Generation'!AY168-'Stoping Schedule'!AY168)&gt;1,(AX168+'Monthly Reserve Generation'!AY168-'Stoping Schedule'!AY168),0)</f>
        <v>0</v>
      </c>
      <c r="AZ168" s="3">
        <f>IF((AY168+'Monthly Reserve Generation'!AZ168-'Stoping Schedule'!AZ168)&gt;1,(AY168+'Monthly Reserve Generation'!AZ168-'Stoping Schedule'!AZ168),0)</f>
        <v>0</v>
      </c>
      <c r="BA168" s="3">
        <f>IF((AZ168+'Monthly Reserve Generation'!BA168-'Stoping Schedule'!BA168)&gt;1,(AZ168+'Monthly Reserve Generation'!BA168-'Stoping Schedule'!BA168),0)</f>
        <v>0</v>
      </c>
      <c r="BB168" s="3">
        <f>IF((BA168+'Monthly Reserve Generation'!BB168-'Stoping Schedule'!BB168)&gt;1,(BA168+'Monthly Reserve Generation'!BB168-'Stoping Schedule'!BB168),0)</f>
        <v>0</v>
      </c>
      <c r="BC168" s="3">
        <f>IF((BB168+'Monthly Reserve Generation'!BC168-'Stoping Schedule'!BC168)&gt;1,(BB168+'Monthly Reserve Generation'!BC168-'Stoping Schedule'!BC168),0)</f>
        <v>0</v>
      </c>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row>
    <row r="169" spans="1:123" hidden="1" outlineLevel="1" x14ac:dyDescent="0.3">
      <c r="A169" t="s">
        <v>219</v>
      </c>
      <c r="B169" t="s">
        <v>229</v>
      </c>
      <c r="C169" t="s">
        <v>4</v>
      </c>
      <c r="D169" s="3">
        <f>+IFERROR(('Monthly Reserve Generation'!D168*'Monthly Reserve Generation'!D169-'Stoping Schedule'!D168*'Stoping Schedule'!D169)/D168,0)</f>
        <v>0</v>
      </c>
      <c r="E169" s="3">
        <f>+IFERROR((D168*D169+'Monthly Reserve Generation'!E168*'Monthly Reserve Generation'!E169-'Stoping Schedule'!E168*'Stoping Schedule'!E169)/E168,0)</f>
        <v>0</v>
      </c>
      <c r="F169" s="3">
        <f>+IFERROR((E168*E169+'Monthly Reserve Generation'!F168*'Monthly Reserve Generation'!F169-'Stoping Schedule'!F168*'Stoping Schedule'!F169)/F168,0)</f>
        <v>0</v>
      </c>
      <c r="G169" s="3">
        <f>+IFERROR((F168*F169+'Monthly Reserve Generation'!G168*'Monthly Reserve Generation'!G169-'Stoping Schedule'!G168*'Stoping Schedule'!G169)/G168,0)</f>
        <v>0</v>
      </c>
      <c r="H169" s="3">
        <f>+IFERROR((G168*G169+'Monthly Reserve Generation'!H168*'Monthly Reserve Generation'!H169-'Stoping Schedule'!H168*'Stoping Schedule'!H169)/H168,0)</f>
        <v>0</v>
      </c>
      <c r="I169" s="3">
        <f>+IFERROR((H168*H169+'Monthly Reserve Generation'!I168*'Monthly Reserve Generation'!I169-'Stoping Schedule'!I168*'Stoping Schedule'!I169)/I168,0)</f>
        <v>0</v>
      </c>
      <c r="J169" s="3">
        <f>+IFERROR((I168*I169+'Monthly Reserve Generation'!J168*'Monthly Reserve Generation'!J169-'Stoping Schedule'!J168*'Stoping Schedule'!J169)/J168,0)</f>
        <v>0</v>
      </c>
      <c r="K169" s="3">
        <f>+IFERROR((J168*J169+'Monthly Reserve Generation'!K168*'Monthly Reserve Generation'!K169-'Stoping Schedule'!K168*'Stoping Schedule'!K169)/K168,0)</f>
        <v>0</v>
      </c>
      <c r="L169" s="3">
        <f>+IFERROR((K168*K169+'Monthly Reserve Generation'!L168*'Monthly Reserve Generation'!L169-'Stoping Schedule'!L168*'Stoping Schedule'!L169)/L168,0)</f>
        <v>0</v>
      </c>
      <c r="M169" s="3">
        <f>+IFERROR((L168*L169+'Monthly Reserve Generation'!M168*'Monthly Reserve Generation'!M169-'Stoping Schedule'!M168*'Stoping Schedule'!M169)/M168,0)</f>
        <v>0</v>
      </c>
      <c r="N169" s="3">
        <f>+IFERROR((M168*M169+'Monthly Reserve Generation'!N168*'Monthly Reserve Generation'!N169-'Stoping Schedule'!N168*'Stoping Schedule'!N169)/N168,0)</f>
        <v>0</v>
      </c>
      <c r="O169" s="3">
        <f>+IFERROR((N168*N169+'Monthly Reserve Generation'!O168*'Monthly Reserve Generation'!O169-'Stoping Schedule'!O168*'Stoping Schedule'!O169)/O168,0)</f>
        <v>0</v>
      </c>
      <c r="P169" s="3">
        <f>+IFERROR((O168*O169+'Monthly Reserve Generation'!P168*'Monthly Reserve Generation'!P169-'Stoping Schedule'!P168*'Stoping Schedule'!P169)/P168,0)</f>
        <v>0</v>
      </c>
      <c r="Q169" s="3">
        <f>+IFERROR((P168*P169+'Monthly Reserve Generation'!Q168*'Monthly Reserve Generation'!Q169-'Stoping Schedule'!Q168*'Stoping Schedule'!Q169)/Q168,0)</f>
        <v>0</v>
      </c>
      <c r="R169" s="3">
        <f>+IFERROR((Q168*Q169+'Monthly Reserve Generation'!R168*'Monthly Reserve Generation'!R169-'Stoping Schedule'!R168*'Stoping Schedule'!R169)/R168,0)</f>
        <v>0</v>
      </c>
      <c r="S169" s="3">
        <f>+IFERROR((R168*R169+'Monthly Reserve Generation'!S168*'Monthly Reserve Generation'!S169-'Stoping Schedule'!S168*'Stoping Schedule'!S169)/S168,0)</f>
        <v>0</v>
      </c>
      <c r="T169" s="3">
        <f>+IFERROR((S168*S169+'Monthly Reserve Generation'!T168*'Monthly Reserve Generation'!T169-'Stoping Schedule'!T168*'Stoping Schedule'!T169)/T168,0)</f>
        <v>0</v>
      </c>
      <c r="U169" s="3">
        <f>+IFERROR((T168*T169+'Monthly Reserve Generation'!U168*'Monthly Reserve Generation'!U169-'Stoping Schedule'!U168*'Stoping Schedule'!U169)/U168,0)</f>
        <v>0</v>
      </c>
      <c r="V169" s="3">
        <f>+IFERROR((U168*U169+'Monthly Reserve Generation'!V168*'Monthly Reserve Generation'!V169-'Stoping Schedule'!V168*'Stoping Schedule'!V169)/V168,0)</f>
        <v>0</v>
      </c>
      <c r="W169" s="3">
        <f>+IFERROR((V168*V169+'Monthly Reserve Generation'!W168*'Monthly Reserve Generation'!W169-'Stoping Schedule'!W168*'Stoping Schedule'!W169)/W168,0)</f>
        <v>2.5299999999999998</v>
      </c>
      <c r="X169" s="3">
        <f>+IFERROR((W168*W169+'Monthly Reserve Generation'!X168*'Monthly Reserve Generation'!X169-'Stoping Schedule'!X168*'Stoping Schedule'!X169)/X168,0)</f>
        <v>2.5299999999999998</v>
      </c>
      <c r="Y169" s="3">
        <f>+IFERROR((X168*X169+'Monthly Reserve Generation'!Y168*'Monthly Reserve Generation'!Y169-'Stoping Schedule'!Y168*'Stoping Schedule'!Y169)/Y168,0)</f>
        <v>2.5299999999999998</v>
      </c>
      <c r="Z169" s="3">
        <f>+IFERROR((Y168*Y169+'Monthly Reserve Generation'!Z168*'Monthly Reserve Generation'!Z169-'Stoping Schedule'!Z168*'Stoping Schedule'!Z169)/Z168,0)</f>
        <v>2.5299999999999998</v>
      </c>
      <c r="AA169" s="3">
        <f>+IFERROR((Z168*Z169+'Monthly Reserve Generation'!AA168*'Monthly Reserve Generation'!AA169-'Stoping Schedule'!AA168*'Stoping Schedule'!AA169)/AA168,0)</f>
        <v>2.5300000000000002</v>
      </c>
      <c r="AB169" s="3">
        <f>+IFERROR((AA168*AA169+'Monthly Reserve Generation'!AB168*'Monthly Reserve Generation'!AB169-'Stoping Schedule'!AB168*'Stoping Schedule'!AB169)/AB168,0)</f>
        <v>0</v>
      </c>
      <c r="AC169" s="3">
        <f>+IFERROR((AB168*AB169+'Monthly Reserve Generation'!AC168*'Monthly Reserve Generation'!AC169-'Stoping Schedule'!AC168*'Stoping Schedule'!AC169)/AC168,0)</f>
        <v>0</v>
      </c>
      <c r="AD169" s="3">
        <f>+IFERROR((AC168*AC169+'Monthly Reserve Generation'!AD168*'Monthly Reserve Generation'!AD169-'Stoping Schedule'!AD168*'Stoping Schedule'!AD169)/AD168,0)</f>
        <v>0</v>
      </c>
      <c r="AE169" s="3">
        <f>+IFERROR((AD168*AD169+'Monthly Reserve Generation'!AE168*'Monthly Reserve Generation'!AE169-'Stoping Schedule'!AE168*'Stoping Schedule'!AE169)/AE168,0)</f>
        <v>0</v>
      </c>
      <c r="AF169" s="3">
        <f>+IFERROR((AE168*AE169+'Monthly Reserve Generation'!AF168*'Monthly Reserve Generation'!AF169-'Stoping Schedule'!AF168*'Stoping Schedule'!AF169)/AF168,0)</f>
        <v>0</v>
      </c>
      <c r="AG169" s="3">
        <f>+IFERROR((AF168*AF169+'Monthly Reserve Generation'!AG168*'Monthly Reserve Generation'!AG169-'Stoping Schedule'!AG168*'Stoping Schedule'!AG169)/AG168,0)</f>
        <v>0</v>
      </c>
      <c r="AH169" s="3">
        <f>+IFERROR((AG168*AG169+'Monthly Reserve Generation'!AH168*'Monthly Reserve Generation'!AH169-'Stoping Schedule'!AH168*'Stoping Schedule'!AH169)/AH168,0)</f>
        <v>0</v>
      </c>
      <c r="AI169" s="3">
        <f>+IFERROR((AH168*AH169+'Monthly Reserve Generation'!AI168*'Monthly Reserve Generation'!AI169-'Stoping Schedule'!AI168*'Stoping Schedule'!AI169)/AI168,0)</f>
        <v>0</v>
      </c>
      <c r="AJ169" s="3">
        <f>+IFERROR((AI168*AI169+'Monthly Reserve Generation'!AJ168*'Monthly Reserve Generation'!AJ169-'Stoping Schedule'!AJ168*'Stoping Schedule'!AJ169)/AJ168,0)</f>
        <v>0</v>
      </c>
      <c r="AK169" s="3">
        <f>+IFERROR((AJ168*AJ169+'Monthly Reserve Generation'!AK168*'Monthly Reserve Generation'!AK169-'Stoping Schedule'!AK168*'Stoping Schedule'!AK169)/AK168,0)</f>
        <v>0</v>
      </c>
      <c r="AL169" s="3">
        <f>+IFERROR((AK168*AK169+'Monthly Reserve Generation'!AL168*'Monthly Reserve Generation'!AL169-'Stoping Schedule'!AL168*'Stoping Schedule'!AL169)/AL168,0)</f>
        <v>0</v>
      </c>
      <c r="AM169" s="3">
        <f>+IFERROR((AL168*AL169+'Monthly Reserve Generation'!AM168*'Monthly Reserve Generation'!AM169-'Stoping Schedule'!AM168*'Stoping Schedule'!AM169)/AM168,0)</f>
        <v>0</v>
      </c>
      <c r="AN169" s="3">
        <f>+IFERROR((AM168*AM169+'Monthly Reserve Generation'!AN168*'Monthly Reserve Generation'!AN169-'Stoping Schedule'!AN168*'Stoping Schedule'!AN169)/AN168,0)</f>
        <v>0</v>
      </c>
      <c r="AO169" s="3">
        <f>+IFERROR((AN168*AN169+'Monthly Reserve Generation'!AO168*'Monthly Reserve Generation'!AO169-'Stoping Schedule'!AO168*'Stoping Schedule'!AO169)/AO168,0)</f>
        <v>0</v>
      </c>
      <c r="AP169" s="3">
        <f>+IFERROR((AO168*AO169+'Monthly Reserve Generation'!AP168*'Monthly Reserve Generation'!AP169-'Stoping Schedule'!AP168*'Stoping Schedule'!AP169)/AP168,0)</f>
        <v>0</v>
      </c>
      <c r="AQ169" s="3">
        <f>+IFERROR((AP168*AP169+'Monthly Reserve Generation'!AQ168*'Monthly Reserve Generation'!AQ169-'Stoping Schedule'!AQ168*'Stoping Schedule'!AQ169)/AQ168,0)</f>
        <v>0</v>
      </c>
      <c r="AR169" s="3">
        <f>+IFERROR((AQ168*AQ169+'Monthly Reserve Generation'!AR168*'Monthly Reserve Generation'!AR169-'Stoping Schedule'!AR168*'Stoping Schedule'!AR169)/AR168,0)</f>
        <v>0</v>
      </c>
      <c r="AS169" s="3">
        <f>+IFERROR((AR168*AR169+'Monthly Reserve Generation'!AS168*'Monthly Reserve Generation'!AS169-'Stoping Schedule'!AS168*'Stoping Schedule'!AS169)/AS168,0)</f>
        <v>0</v>
      </c>
      <c r="AT169" s="3">
        <f>+IFERROR((AS168*AS169+'Monthly Reserve Generation'!AT168*'Monthly Reserve Generation'!AT169-'Stoping Schedule'!AT168*'Stoping Schedule'!AT169)/AT168,0)</f>
        <v>0</v>
      </c>
      <c r="AU169" s="3">
        <f>+IFERROR((AT168*AT169+'Monthly Reserve Generation'!AU168*'Monthly Reserve Generation'!AU169-'Stoping Schedule'!AU168*'Stoping Schedule'!AU169)/AU168,0)</f>
        <v>0</v>
      </c>
      <c r="AV169" s="3">
        <f>+IFERROR((AU168*AU169+'Monthly Reserve Generation'!AV168*'Monthly Reserve Generation'!AV169-'Stoping Schedule'!AV168*'Stoping Schedule'!AV169)/AV168,0)</f>
        <v>0</v>
      </c>
      <c r="AW169" s="3">
        <f>+IFERROR((AV168*AV169+'Monthly Reserve Generation'!AW168*'Monthly Reserve Generation'!AW169-'Stoping Schedule'!AW168*'Stoping Schedule'!AW169)/AW168,0)</f>
        <v>0</v>
      </c>
      <c r="AX169" s="3">
        <f>+IFERROR((AW168*AW169+'Monthly Reserve Generation'!AX168*'Monthly Reserve Generation'!AX169-'Stoping Schedule'!AX168*'Stoping Schedule'!AX169)/AX168,0)</f>
        <v>0</v>
      </c>
      <c r="AY169" s="3">
        <f>+IFERROR((AX168*AX169+'Monthly Reserve Generation'!AY168*'Monthly Reserve Generation'!AY169-'Stoping Schedule'!AY168*'Stoping Schedule'!AY169)/AY168,0)</f>
        <v>0</v>
      </c>
      <c r="AZ169" s="3">
        <f>+IFERROR((AY168*AY169+'Monthly Reserve Generation'!AZ168*'Monthly Reserve Generation'!AZ169-'Stoping Schedule'!AZ168*'Stoping Schedule'!AZ169)/AZ168,0)</f>
        <v>0</v>
      </c>
      <c r="BA169" s="3">
        <f>+IFERROR((AZ168*AZ169+'Monthly Reserve Generation'!BA168*'Monthly Reserve Generation'!BA169-'Stoping Schedule'!BA168*'Stoping Schedule'!BA169)/BA168,0)</f>
        <v>0</v>
      </c>
      <c r="BB169" s="3">
        <f>+IFERROR((BA168*BA169+'Monthly Reserve Generation'!BB168*'Monthly Reserve Generation'!BB169-'Stoping Schedule'!BB168*'Stoping Schedule'!BB169)/BB168,0)</f>
        <v>0</v>
      </c>
      <c r="BC169" s="3">
        <f>+IFERROR((BB168*BB169+'Monthly Reserve Generation'!BC168*'Monthly Reserve Generation'!BC169-'Stoping Schedule'!BC168*'Stoping Schedule'!BC169)/BC168,0)</f>
        <v>0</v>
      </c>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row>
    <row r="170" spans="1:123" hidden="1" outlineLevel="1" x14ac:dyDescent="0.3">
      <c r="A170" t="s">
        <v>219</v>
      </c>
      <c r="B170" t="s">
        <v>230</v>
      </c>
      <c r="C170" t="s">
        <v>3</v>
      </c>
      <c r="D170" s="3">
        <f>+'Monthly Reserve Generation'!D170-'Stoping Schedule'!D170</f>
        <v>0</v>
      </c>
      <c r="E170" s="3">
        <f>IF((D170+'Monthly Reserve Generation'!E170-'Stoping Schedule'!E170)&gt;1,(D170+'Monthly Reserve Generation'!E170-'Stoping Schedule'!E170),0)</f>
        <v>0</v>
      </c>
      <c r="F170" s="3">
        <f>IF((E170+'Monthly Reserve Generation'!F170-'Stoping Schedule'!F170)&gt;1,(E170+'Monthly Reserve Generation'!F170-'Stoping Schedule'!F170),0)</f>
        <v>0</v>
      </c>
      <c r="G170" s="3">
        <f>IF((F170+'Monthly Reserve Generation'!G170-'Stoping Schedule'!G170)&gt;1,(F170+'Monthly Reserve Generation'!G170-'Stoping Schedule'!G170),0)</f>
        <v>0</v>
      </c>
      <c r="H170" s="3">
        <f>IF((G170+'Monthly Reserve Generation'!H170-'Stoping Schedule'!H170)&gt;1,(G170+'Monthly Reserve Generation'!H170-'Stoping Schedule'!H170),0)</f>
        <v>0</v>
      </c>
      <c r="I170" s="3">
        <f>IF((H170+'Monthly Reserve Generation'!I170-'Stoping Schedule'!I170)&gt;1,(H170+'Monthly Reserve Generation'!I170-'Stoping Schedule'!I170),0)</f>
        <v>0</v>
      </c>
      <c r="J170" s="3">
        <f>IF((I170+'Monthly Reserve Generation'!J170-'Stoping Schedule'!J170)&gt;1,(I170+'Monthly Reserve Generation'!J170-'Stoping Schedule'!J170),0)</f>
        <v>0</v>
      </c>
      <c r="K170" s="3">
        <f>IF((J170+'Monthly Reserve Generation'!K170-'Stoping Schedule'!K170)&gt;1,(J170+'Monthly Reserve Generation'!K170-'Stoping Schedule'!K170),0)</f>
        <v>0</v>
      </c>
      <c r="L170" s="3">
        <f>IF((K170+'Monthly Reserve Generation'!L170-'Stoping Schedule'!L170)&gt;1,(K170+'Monthly Reserve Generation'!L170-'Stoping Schedule'!L170),0)</f>
        <v>0</v>
      </c>
      <c r="M170" s="3">
        <f>IF((L170+'Monthly Reserve Generation'!M170-'Stoping Schedule'!M170)&gt;1,(L170+'Monthly Reserve Generation'!M170-'Stoping Schedule'!M170),0)</f>
        <v>0</v>
      </c>
      <c r="N170" s="3">
        <f>IF((M170+'Monthly Reserve Generation'!N170-'Stoping Schedule'!N170)&gt;1,(M170+'Monthly Reserve Generation'!N170-'Stoping Schedule'!N170),0)</f>
        <v>0</v>
      </c>
      <c r="O170" s="3">
        <f>IF((N170+'Monthly Reserve Generation'!O170-'Stoping Schedule'!O170)&gt;1,(N170+'Monthly Reserve Generation'!O170-'Stoping Schedule'!O170),0)</f>
        <v>0</v>
      </c>
      <c r="P170" s="3">
        <f>IF((O170+'Monthly Reserve Generation'!P170-'Stoping Schedule'!P170)&gt;1,(O170+'Monthly Reserve Generation'!P170-'Stoping Schedule'!P170),0)</f>
        <v>0</v>
      </c>
      <c r="Q170" s="3">
        <f>IF((P170+'Monthly Reserve Generation'!Q170-'Stoping Schedule'!Q170)&gt;1,(P170+'Monthly Reserve Generation'!Q170-'Stoping Schedule'!Q170),0)</f>
        <v>0</v>
      </c>
      <c r="R170" s="3">
        <f>IF((Q170+'Monthly Reserve Generation'!R170-'Stoping Schedule'!R170)&gt;1,(Q170+'Monthly Reserve Generation'!R170-'Stoping Schedule'!R170),0)</f>
        <v>0</v>
      </c>
      <c r="S170" s="3">
        <f>IF((R170+'Monthly Reserve Generation'!S170-'Stoping Schedule'!S170)&gt;1,(R170+'Monthly Reserve Generation'!S170-'Stoping Schedule'!S170),0)</f>
        <v>0</v>
      </c>
      <c r="T170" s="3">
        <f>IF((S170+'Monthly Reserve Generation'!T170-'Stoping Schedule'!T170)&gt;1,(S170+'Monthly Reserve Generation'!T170-'Stoping Schedule'!T170),0)</f>
        <v>0</v>
      </c>
      <c r="U170" s="3">
        <f>IF((T170+'Monthly Reserve Generation'!U170-'Stoping Schedule'!U170)&gt;1,(T170+'Monthly Reserve Generation'!U170-'Stoping Schedule'!U170),0)</f>
        <v>0</v>
      </c>
      <c r="V170" s="3">
        <f>IF((U170+'Monthly Reserve Generation'!V170-'Stoping Schedule'!V170)&gt;1,(U170+'Monthly Reserve Generation'!V170-'Stoping Schedule'!V170),0)</f>
        <v>0</v>
      </c>
      <c r="W170" s="3">
        <f>IF((V170+'Monthly Reserve Generation'!W170-'Stoping Schedule'!W170)&gt;1,(V170+'Monthly Reserve Generation'!W170-'Stoping Schedule'!W170),0)</f>
        <v>0</v>
      </c>
      <c r="X170" s="3">
        <f>IF((W170+'Monthly Reserve Generation'!X170-'Stoping Schedule'!X170)&gt;1,(W170+'Monthly Reserve Generation'!X170-'Stoping Schedule'!X170),0)</f>
        <v>4258</v>
      </c>
      <c r="Y170" s="3">
        <f>IF((X170+'Monthly Reserve Generation'!Y170-'Stoping Schedule'!Y170)&gt;1,(X170+'Monthly Reserve Generation'!Y170-'Stoping Schedule'!Y170),0)</f>
        <v>4258</v>
      </c>
      <c r="Z170" s="3">
        <f>IF((Y170+'Monthly Reserve Generation'!Z170-'Stoping Schedule'!Z170)&gt;1,(Y170+'Monthly Reserve Generation'!Z170-'Stoping Schedule'!Z170),0)</f>
        <v>2385</v>
      </c>
      <c r="AA170" s="3">
        <f>IF((Z170+'Monthly Reserve Generation'!AA170-'Stoping Schedule'!AA170)&gt;1,(Z170+'Monthly Reserve Generation'!AA170-'Stoping Schedule'!AA170),0)</f>
        <v>587</v>
      </c>
      <c r="AB170" s="3">
        <f>IF((AA170+'Monthly Reserve Generation'!AB170-'Stoping Schedule'!AB170)&gt;1,(AA170+'Monthly Reserve Generation'!AB170-'Stoping Schedule'!AB170),0)</f>
        <v>0</v>
      </c>
      <c r="AC170" s="3">
        <f>IF((AB170+'Monthly Reserve Generation'!AC170-'Stoping Schedule'!AC170)&gt;1,(AB170+'Monthly Reserve Generation'!AC170-'Stoping Schedule'!AC170),0)</f>
        <v>0</v>
      </c>
      <c r="AD170" s="3">
        <f>IF((AC170+'Monthly Reserve Generation'!AD170-'Stoping Schedule'!AD170)&gt;1,(AC170+'Monthly Reserve Generation'!AD170-'Stoping Schedule'!AD170),0)</f>
        <v>0</v>
      </c>
      <c r="AE170" s="3">
        <f>IF((AD170+'Monthly Reserve Generation'!AE170-'Stoping Schedule'!AE170)&gt;1,(AD170+'Monthly Reserve Generation'!AE170-'Stoping Schedule'!AE170),0)</f>
        <v>0</v>
      </c>
      <c r="AF170" s="3">
        <f>IF((AE170+'Monthly Reserve Generation'!AF170-'Stoping Schedule'!AF170)&gt;1,(AE170+'Monthly Reserve Generation'!AF170-'Stoping Schedule'!AF170),0)</f>
        <v>0</v>
      </c>
      <c r="AG170" s="3">
        <f>IF((AF170+'Monthly Reserve Generation'!AG170-'Stoping Schedule'!AG170)&gt;1,(AF170+'Monthly Reserve Generation'!AG170-'Stoping Schedule'!AG170),0)</f>
        <v>0</v>
      </c>
      <c r="AH170" s="3">
        <f>IF((AG170+'Monthly Reserve Generation'!AH170-'Stoping Schedule'!AH170)&gt;1,(AG170+'Monthly Reserve Generation'!AH170-'Stoping Schedule'!AH170),0)</f>
        <v>0</v>
      </c>
      <c r="AI170" s="3">
        <f>IF((AH170+'Monthly Reserve Generation'!AI170-'Stoping Schedule'!AI170)&gt;1,(AH170+'Monthly Reserve Generation'!AI170-'Stoping Schedule'!AI170),0)</f>
        <v>0</v>
      </c>
      <c r="AJ170" s="3">
        <f>IF((AI170+'Monthly Reserve Generation'!AJ170-'Stoping Schedule'!AJ170)&gt;1,(AI170+'Monthly Reserve Generation'!AJ170-'Stoping Schedule'!AJ170),0)</f>
        <v>0</v>
      </c>
      <c r="AK170" s="3">
        <f>IF((AJ170+'Monthly Reserve Generation'!AK170-'Stoping Schedule'!AK170)&gt;1,(AJ170+'Monthly Reserve Generation'!AK170-'Stoping Schedule'!AK170),0)</f>
        <v>0</v>
      </c>
      <c r="AL170" s="3">
        <f>IF((AK170+'Monthly Reserve Generation'!AL170-'Stoping Schedule'!AL170)&gt;1,(AK170+'Monthly Reserve Generation'!AL170-'Stoping Schedule'!AL170),0)</f>
        <v>0</v>
      </c>
      <c r="AM170" s="3">
        <f>IF((AL170+'Monthly Reserve Generation'!AM170-'Stoping Schedule'!AM170)&gt;1,(AL170+'Monthly Reserve Generation'!AM170-'Stoping Schedule'!AM170),0)</f>
        <v>0</v>
      </c>
      <c r="AN170" s="3">
        <f>IF((AM170+'Monthly Reserve Generation'!AN170-'Stoping Schedule'!AN170)&gt;1,(AM170+'Monthly Reserve Generation'!AN170-'Stoping Schedule'!AN170),0)</f>
        <v>0</v>
      </c>
      <c r="AO170" s="3">
        <f>IF((AN170+'Monthly Reserve Generation'!AO170-'Stoping Schedule'!AO170)&gt;1,(AN170+'Monthly Reserve Generation'!AO170-'Stoping Schedule'!AO170),0)</f>
        <v>0</v>
      </c>
      <c r="AP170" s="3">
        <f>IF((AO170+'Monthly Reserve Generation'!AP170-'Stoping Schedule'!AP170)&gt;1,(AO170+'Monthly Reserve Generation'!AP170-'Stoping Schedule'!AP170),0)</f>
        <v>0</v>
      </c>
      <c r="AQ170" s="3">
        <f>IF((AP170+'Monthly Reserve Generation'!AQ170-'Stoping Schedule'!AQ170)&gt;1,(AP170+'Monthly Reserve Generation'!AQ170-'Stoping Schedule'!AQ170),0)</f>
        <v>0</v>
      </c>
      <c r="AR170" s="3">
        <f>IF((AQ170+'Monthly Reserve Generation'!AR170-'Stoping Schedule'!AR170)&gt;1,(AQ170+'Monthly Reserve Generation'!AR170-'Stoping Schedule'!AR170),0)</f>
        <v>0</v>
      </c>
      <c r="AS170" s="3">
        <f>IF((AR170+'Monthly Reserve Generation'!AS170-'Stoping Schedule'!AS170)&gt;1,(AR170+'Monthly Reserve Generation'!AS170-'Stoping Schedule'!AS170),0)</f>
        <v>0</v>
      </c>
      <c r="AT170" s="3">
        <f>IF((AS170+'Monthly Reserve Generation'!AT170-'Stoping Schedule'!AT170)&gt;1,(AS170+'Monthly Reserve Generation'!AT170-'Stoping Schedule'!AT170),0)</f>
        <v>0</v>
      </c>
      <c r="AU170" s="3">
        <f>IF((AT170+'Monthly Reserve Generation'!AU170-'Stoping Schedule'!AU170)&gt;1,(AT170+'Monthly Reserve Generation'!AU170-'Stoping Schedule'!AU170),0)</f>
        <v>0</v>
      </c>
      <c r="AV170" s="3">
        <f>IF((AU170+'Monthly Reserve Generation'!AV170-'Stoping Schedule'!AV170)&gt;1,(AU170+'Monthly Reserve Generation'!AV170-'Stoping Schedule'!AV170),0)</f>
        <v>0</v>
      </c>
      <c r="AW170" s="3">
        <f>IF((AV170+'Monthly Reserve Generation'!AW170-'Stoping Schedule'!AW170)&gt;1,(AV170+'Monthly Reserve Generation'!AW170-'Stoping Schedule'!AW170),0)</f>
        <v>0</v>
      </c>
      <c r="AX170" s="3">
        <f>IF((AW170+'Monthly Reserve Generation'!AX170-'Stoping Schedule'!AX170)&gt;1,(AW170+'Monthly Reserve Generation'!AX170-'Stoping Schedule'!AX170),0)</f>
        <v>0</v>
      </c>
      <c r="AY170" s="3">
        <f>IF((AX170+'Monthly Reserve Generation'!AY170-'Stoping Schedule'!AY170)&gt;1,(AX170+'Monthly Reserve Generation'!AY170-'Stoping Schedule'!AY170),0)</f>
        <v>0</v>
      </c>
      <c r="AZ170" s="3">
        <f>IF((AY170+'Monthly Reserve Generation'!AZ170-'Stoping Schedule'!AZ170)&gt;1,(AY170+'Monthly Reserve Generation'!AZ170-'Stoping Schedule'!AZ170),0)</f>
        <v>0</v>
      </c>
      <c r="BA170" s="3">
        <f>IF((AZ170+'Monthly Reserve Generation'!BA170-'Stoping Schedule'!BA170)&gt;1,(AZ170+'Monthly Reserve Generation'!BA170-'Stoping Schedule'!BA170),0)</f>
        <v>0</v>
      </c>
      <c r="BB170" s="3">
        <f>IF((BA170+'Monthly Reserve Generation'!BB170-'Stoping Schedule'!BB170)&gt;1,(BA170+'Monthly Reserve Generation'!BB170-'Stoping Schedule'!BB170),0)</f>
        <v>0</v>
      </c>
      <c r="BC170" s="3">
        <f>IF((BB170+'Monthly Reserve Generation'!BC170-'Stoping Schedule'!BC170)&gt;1,(BB170+'Monthly Reserve Generation'!BC170-'Stoping Schedule'!BC170),0)</f>
        <v>0</v>
      </c>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row>
    <row r="171" spans="1:123" hidden="1" outlineLevel="1" x14ac:dyDescent="0.3">
      <c r="A171" t="s">
        <v>219</v>
      </c>
      <c r="B171" t="s">
        <v>230</v>
      </c>
      <c r="C171" t="s">
        <v>4</v>
      </c>
      <c r="D171" s="3">
        <f>+IFERROR(('Monthly Reserve Generation'!D170*'Monthly Reserve Generation'!D171-'Stoping Schedule'!D170*'Stoping Schedule'!D171)/D170,0)</f>
        <v>0</v>
      </c>
      <c r="E171" s="3">
        <f>+IFERROR((D170*D171+'Monthly Reserve Generation'!E170*'Monthly Reserve Generation'!E171-'Stoping Schedule'!E170*'Stoping Schedule'!E171)/E170,0)</f>
        <v>0</v>
      </c>
      <c r="F171" s="3">
        <f>+IFERROR((E170*E171+'Monthly Reserve Generation'!F170*'Monthly Reserve Generation'!F171-'Stoping Schedule'!F170*'Stoping Schedule'!F171)/F170,0)</f>
        <v>0</v>
      </c>
      <c r="G171" s="3">
        <f>+IFERROR((F170*F171+'Monthly Reserve Generation'!G170*'Monthly Reserve Generation'!G171-'Stoping Schedule'!G170*'Stoping Schedule'!G171)/G170,0)</f>
        <v>0</v>
      </c>
      <c r="H171" s="3">
        <f>+IFERROR((G170*G171+'Monthly Reserve Generation'!H170*'Monthly Reserve Generation'!H171-'Stoping Schedule'!H170*'Stoping Schedule'!H171)/H170,0)</f>
        <v>0</v>
      </c>
      <c r="I171" s="3">
        <f>+IFERROR((H170*H171+'Monthly Reserve Generation'!I170*'Monthly Reserve Generation'!I171-'Stoping Schedule'!I170*'Stoping Schedule'!I171)/I170,0)</f>
        <v>0</v>
      </c>
      <c r="J171" s="3">
        <f>+IFERROR((I170*I171+'Monthly Reserve Generation'!J170*'Monthly Reserve Generation'!J171-'Stoping Schedule'!J170*'Stoping Schedule'!J171)/J170,0)</f>
        <v>0</v>
      </c>
      <c r="K171" s="3">
        <f>+IFERROR((J170*J171+'Monthly Reserve Generation'!K170*'Monthly Reserve Generation'!K171-'Stoping Schedule'!K170*'Stoping Schedule'!K171)/K170,0)</f>
        <v>0</v>
      </c>
      <c r="L171" s="3">
        <f>+IFERROR((K170*K171+'Monthly Reserve Generation'!L170*'Monthly Reserve Generation'!L171-'Stoping Schedule'!L170*'Stoping Schedule'!L171)/L170,0)</f>
        <v>0</v>
      </c>
      <c r="M171" s="3">
        <f>+IFERROR((L170*L171+'Monthly Reserve Generation'!M170*'Monthly Reserve Generation'!M171-'Stoping Schedule'!M170*'Stoping Schedule'!M171)/M170,0)</f>
        <v>0</v>
      </c>
      <c r="N171" s="3">
        <f>+IFERROR((M170*M171+'Monthly Reserve Generation'!N170*'Monthly Reserve Generation'!N171-'Stoping Schedule'!N170*'Stoping Schedule'!N171)/N170,0)</f>
        <v>0</v>
      </c>
      <c r="O171" s="3">
        <f>+IFERROR((N170*N171+'Monthly Reserve Generation'!O170*'Monthly Reserve Generation'!O171-'Stoping Schedule'!O170*'Stoping Schedule'!O171)/O170,0)</f>
        <v>0</v>
      </c>
      <c r="P171" s="3">
        <f>+IFERROR((O170*O171+'Monthly Reserve Generation'!P170*'Monthly Reserve Generation'!P171-'Stoping Schedule'!P170*'Stoping Schedule'!P171)/P170,0)</f>
        <v>0</v>
      </c>
      <c r="Q171" s="3">
        <f>+IFERROR((P170*P171+'Monthly Reserve Generation'!Q170*'Monthly Reserve Generation'!Q171-'Stoping Schedule'!Q170*'Stoping Schedule'!Q171)/Q170,0)</f>
        <v>0</v>
      </c>
      <c r="R171" s="3">
        <f>+IFERROR((Q170*Q171+'Monthly Reserve Generation'!R170*'Monthly Reserve Generation'!R171-'Stoping Schedule'!R170*'Stoping Schedule'!R171)/R170,0)</f>
        <v>0</v>
      </c>
      <c r="S171" s="3">
        <f>+IFERROR((R170*R171+'Monthly Reserve Generation'!S170*'Monthly Reserve Generation'!S171-'Stoping Schedule'!S170*'Stoping Schedule'!S171)/S170,0)</f>
        <v>0</v>
      </c>
      <c r="T171" s="3">
        <f>+IFERROR((S170*S171+'Monthly Reserve Generation'!T170*'Monthly Reserve Generation'!T171-'Stoping Schedule'!T170*'Stoping Schedule'!T171)/T170,0)</f>
        <v>0</v>
      </c>
      <c r="U171" s="3">
        <f>+IFERROR((T170*T171+'Monthly Reserve Generation'!U170*'Monthly Reserve Generation'!U171-'Stoping Schedule'!U170*'Stoping Schedule'!U171)/U170,0)</f>
        <v>0</v>
      </c>
      <c r="V171" s="3">
        <f>+IFERROR((U170*U171+'Monthly Reserve Generation'!V170*'Monthly Reserve Generation'!V171-'Stoping Schedule'!V170*'Stoping Schedule'!V171)/V170,0)</f>
        <v>0</v>
      </c>
      <c r="W171" s="3">
        <f>+IFERROR((V170*V171+'Monthly Reserve Generation'!W170*'Monthly Reserve Generation'!W171-'Stoping Schedule'!W170*'Stoping Schedule'!W171)/W170,0)</f>
        <v>0</v>
      </c>
      <c r="X171" s="3">
        <f>+IFERROR((W170*W171+'Monthly Reserve Generation'!X170*'Monthly Reserve Generation'!X171-'Stoping Schedule'!X170*'Stoping Schedule'!X171)/X170,0)</f>
        <v>3.5</v>
      </c>
      <c r="Y171" s="3">
        <f>+IFERROR((X170*X171+'Monthly Reserve Generation'!Y170*'Monthly Reserve Generation'!Y171-'Stoping Schedule'!Y170*'Stoping Schedule'!Y171)/Y170,0)</f>
        <v>3.5</v>
      </c>
      <c r="Z171" s="3">
        <f>+IFERROR((Y170*Y171+'Monthly Reserve Generation'!Z170*'Monthly Reserve Generation'!Z171-'Stoping Schedule'!Z170*'Stoping Schedule'!Z171)/Z170,0)</f>
        <v>3.5</v>
      </c>
      <c r="AA171" s="3">
        <f>+IFERROR((Z170*Z171+'Monthly Reserve Generation'!AA170*'Monthly Reserve Generation'!AA171-'Stoping Schedule'!AA170*'Stoping Schedule'!AA171)/AA170,0)</f>
        <v>3.5</v>
      </c>
      <c r="AB171" s="3">
        <f>+IFERROR((AA170*AA171+'Monthly Reserve Generation'!AB170*'Monthly Reserve Generation'!AB171-'Stoping Schedule'!AB170*'Stoping Schedule'!AB171)/AB170,0)</f>
        <v>0</v>
      </c>
      <c r="AC171" s="3">
        <f>+IFERROR((AB170*AB171+'Monthly Reserve Generation'!AC170*'Monthly Reserve Generation'!AC171-'Stoping Schedule'!AC170*'Stoping Schedule'!AC171)/AC170,0)</f>
        <v>0</v>
      </c>
      <c r="AD171" s="3">
        <f>+IFERROR((AC170*AC171+'Monthly Reserve Generation'!AD170*'Monthly Reserve Generation'!AD171-'Stoping Schedule'!AD170*'Stoping Schedule'!AD171)/AD170,0)</f>
        <v>0</v>
      </c>
      <c r="AE171" s="3">
        <f>+IFERROR((AD170*AD171+'Monthly Reserve Generation'!AE170*'Monthly Reserve Generation'!AE171-'Stoping Schedule'!AE170*'Stoping Schedule'!AE171)/AE170,0)</f>
        <v>0</v>
      </c>
      <c r="AF171" s="3">
        <f>+IFERROR((AE170*AE171+'Monthly Reserve Generation'!AF170*'Monthly Reserve Generation'!AF171-'Stoping Schedule'!AF170*'Stoping Schedule'!AF171)/AF170,0)</f>
        <v>0</v>
      </c>
      <c r="AG171" s="3">
        <f>+IFERROR((AF170*AF171+'Monthly Reserve Generation'!AG170*'Monthly Reserve Generation'!AG171-'Stoping Schedule'!AG170*'Stoping Schedule'!AG171)/AG170,0)</f>
        <v>0</v>
      </c>
      <c r="AH171" s="3">
        <f>+IFERROR((AG170*AG171+'Monthly Reserve Generation'!AH170*'Monthly Reserve Generation'!AH171-'Stoping Schedule'!AH170*'Stoping Schedule'!AH171)/AH170,0)</f>
        <v>0</v>
      </c>
      <c r="AI171" s="3">
        <f>+IFERROR((AH170*AH171+'Monthly Reserve Generation'!AI170*'Monthly Reserve Generation'!AI171-'Stoping Schedule'!AI170*'Stoping Schedule'!AI171)/AI170,0)</f>
        <v>0</v>
      </c>
      <c r="AJ171" s="3">
        <f>+IFERROR((AI170*AI171+'Monthly Reserve Generation'!AJ170*'Monthly Reserve Generation'!AJ171-'Stoping Schedule'!AJ170*'Stoping Schedule'!AJ171)/AJ170,0)</f>
        <v>0</v>
      </c>
      <c r="AK171" s="3">
        <f>+IFERROR((AJ170*AJ171+'Monthly Reserve Generation'!AK170*'Monthly Reserve Generation'!AK171-'Stoping Schedule'!AK170*'Stoping Schedule'!AK171)/AK170,0)</f>
        <v>0</v>
      </c>
      <c r="AL171" s="3">
        <f>+IFERROR((AK170*AK171+'Monthly Reserve Generation'!AL170*'Monthly Reserve Generation'!AL171-'Stoping Schedule'!AL170*'Stoping Schedule'!AL171)/AL170,0)</f>
        <v>0</v>
      </c>
      <c r="AM171" s="3">
        <f>+IFERROR((AL170*AL171+'Monthly Reserve Generation'!AM170*'Monthly Reserve Generation'!AM171-'Stoping Schedule'!AM170*'Stoping Schedule'!AM171)/AM170,0)</f>
        <v>0</v>
      </c>
      <c r="AN171" s="3">
        <f>+IFERROR((AM170*AM171+'Monthly Reserve Generation'!AN170*'Monthly Reserve Generation'!AN171-'Stoping Schedule'!AN170*'Stoping Schedule'!AN171)/AN170,0)</f>
        <v>0</v>
      </c>
      <c r="AO171" s="3">
        <f>+IFERROR((AN170*AN171+'Monthly Reserve Generation'!AO170*'Monthly Reserve Generation'!AO171-'Stoping Schedule'!AO170*'Stoping Schedule'!AO171)/AO170,0)</f>
        <v>0</v>
      </c>
      <c r="AP171" s="3">
        <f>+IFERROR((AO170*AO171+'Monthly Reserve Generation'!AP170*'Monthly Reserve Generation'!AP171-'Stoping Schedule'!AP170*'Stoping Schedule'!AP171)/AP170,0)</f>
        <v>0</v>
      </c>
      <c r="AQ171" s="3">
        <f>+IFERROR((AP170*AP171+'Monthly Reserve Generation'!AQ170*'Monthly Reserve Generation'!AQ171-'Stoping Schedule'!AQ170*'Stoping Schedule'!AQ171)/AQ170,0)</f>
        <v>0</v>
      </c>
      <c r="AR171" s="3">
        <f>+IFERROR((AQ170*AQ171+'Monthly Reserve Generation'!AR170*'Monthly Reserve Generation'!AR171-'Stoping Schedule'!AR170*'Stoping Schedule'!AR171)/AR170,0)</f>
        <v>0</v>
      </c>
      <c r="AS171" s="3">
        <f>+IFERROR((AR170*AR171+'Monthly Reserve Generation'!AS170*'Monthly Reserve Generation'!AS171-'Stoping Schedule'!AS170*'Stoping Schedule'!AS171)/AS170,0)</f>
        <v>0</v>
      </c>
      <c r="AT171" s="3">
        <f>+IFERROR((AS170*AS171+'Monthly Reserve Generation'!AT170*'Monthly Reserve Generation'!AT171-'Stoping Schedule'!AT170*'Stoping Schedule'!AT171)/AT170,0)</f>
        <v>0</v>
      </c>
      <c r="AU171" s="3">
        <f>+IFERROR((AT170*AT171+'Monthly Reserve Generation'!AU170*'Monthly Reserve Generation'!AU171-'Stoping Schedule'!AU170*'Stoping Schedule'!AU171)/AU170,0)</f>
        <v>0</v>
      </c>
      <c r="AV171" s="3">
        <f>+IFERROR((AU170*AU171+'Monthly Reserve Generation'!AV170*'Monthly Reserve Generation'!AV171-'Stoping Schedule'!AV170*'Stoping Schedule'!AV171)/AV170,0)</f>
        <v>0</v>
      </c>
      <c r="AW171" s="3">
        <f>+IFERROR((AV170*AV171+'Monthly Reserve Generation'!AW170*'Monthly Reserve Generation'!AW171-'Stoping Schedule'!AW170*'Stoping Schedule'!AW171)/AW170,0)</f>
        <v>0</v>
      </c>
      <c r="AX171" s="3">
        <f>+IFERROR((AW170*AW171+'Monthly Reserve Generation'!AX170*'Monthly Reserve Generation'!AX171-'Stoping Schedule'!AX170*'Stoping Schedule'!AX171)/AX170,0)</f>
        <v>0</v>
      </c>
      <c r="AY171" s="3">
        <f>+IFERROR((AX170*AX171+'Monthly Reserve Generation'!AY170*'Monthly Reserve Generation'!AY171-'Stoping Schedule'!AY170*'Stoping Schedule'!AY171)/AY170,0)</f>
        <v>0</v>
      </c>
      <c r="AZ171" s="3">
        <f>+IFERROR((AY170*AY171+'Monthly Reserve Generation'!AZ170*'Monthly Reserve Generation'!AZ171-'Stoping Schedule'!AZ170*'Stoping Schedule'!AZ171)/AZ170,0)</f>
        <v>0</v>
      </c>
      <c r="BA171" s="3">
        <f>+IFERROR((AZ170*AZ171+'Monthly Reserve Generation'!BA170*'Monthly Reserve Generation'!BA171-'Stoping Schedule'!BA170*'Stoping Schedule'!BA171)/BA170,0)</f>
        <v>0</v>
      </c>
      <c r="BB171" s="3">
        <f>+IFERROR((BA170*BA171+'Monthly Reserve Generation'!BB170*'Monthly Reserve Generation'!BB171-'Stoping Schedule'!BB170*'Stoping Schedule'!BB171)/BB170,0)</f>
        <v>0</v>
      </c>
      <c r="BC171" s="3">
        <f>+IFERROR((BB170*BB171+'Monthly Reserve Generation'!BC170*'Monthly Reserve Generation'!BC171-'Stoping Schedule'!BC170*'Stoping Schedule'!BC171)/BC170,0)</f>
        <v>0</v>
      </c>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row>
    <row r="172" spans="1:123" hidden="1" outlineLevel="1" x14ac:dyDescent="0.3">
      <c r="A172" t="s">
        <v>219</v>
      </c>
      <c r="B172" t="s">
        <v>231</v>
      </c>
      <c r="C172" t="s">
        <v>3</v>
      </c>
      <c r="D172" s="3">
        <f>+'Monthly Reserve Generation'!D172-'Stoping Schedule'!D172</f>
        <v>0</v>
      </c>
      <c r="E172" s="3">
        <f>IF((D172+'Monthly Reserve Generation'!E172-'Stoping Schedule'!E172)&gt;1,(D172+'Monthly Reserve Generation'!E172-'Stoping Schedule'!E172),0)</f>
        <v>0</v>
      </c>
      <c r="F172" s="3">
        <f>IF((E172+'Monthly Reserve Generation'!F172-'Stoping Schedule'!F172)&gt;1,(E172+'Monthly Reserve Generation'!F172-'Stoping Schedule'!F172),0)</f>
        <v>0</v>
      </c>
      <c r="G172" s="3">
        <f>IF((F172+'Monthly Reserve Generation'!G172-'Stoping Schedule'!G172)&gt;1,(F172+'Monthly Reserve Generation'!G172-'Stoping Schedule'!G172),0)</f>
        <v>0</v>
      </c>
      <c r="H172" s="3">
        <f>IF((G172+'Monthly Reserve Generation'!H172-'Stoping Schedule'!H172)&gt;1,(G172+'Monthly Reserve Generation'!H172-'Stoping Schedule'!H172),0)</f>
        <v>0</v>
      </c>
      <c r="I172" s="3">
        <f>IF((H172+'Monthly Reserve Generation'!I172-'Stoping Schedule'!I172)&gt;1,(H172+'Monthly Reserve Generation'!I172-'Stoping Schedule'!I172),0)</f>
        <v>0</v>
      </c>
      <c r="J172" s="3">
        <f>IF((I172+'Monthly Reserve Generation'!J172-'Stoping Schedule'!J172)&gt;1,(I172+'Monthly Reserve Generation'!J172-'Stoping Schedule'!J172),0)</f>
        <v>0</v>
      </c>
      <c r="K172" s="3">
        <f>IF((J172+'Monthly Reserve Generation'!K172-'Stoping Schedule'!K172)&gt;1,(J172+'Monthly Reserve Generation'!K172-'Stoping Schedule'!K172),0)</f>
        <v>0</v>
      </c>
      <c r="L172" s="3">
        <f>IF((K172+'Monthly Reserve Generation'!L172-'Stoping Schedule'!L172)&gt;1,(K172+'Monthly Reserve Generation'!L172-'Stoping Schedule'!L172),0)</f>
        <v>0</v>
      </c>
      <c r="M172" s="3">
        <f>IF((L172+'Monthly Reserve Generation'!M172-'Stoping Schedule'!M172)&gt;1,(L172+'Monthly Reserve Generation'!M172-'Stoping Schedule'!M172),0)</f>
        <v>0</v>
      </c>
      <c r="N172" s="3">
        <f>IF((M172+'Monthly Reserve Generation'!N172-'Stoping Schedule'!N172)&gt;1,(M172+'Monthly Reserve Generation'!N172-'Stoping Schedule'!N172),0)</f>
        <v>0</v>
      </c>
      <c r="O172" s="3">
        <f>IF((N172+'Monthly Reserve Generation'!O172-'Stoping Schedule'!O172)&gt;1,(N172+'Monthly Reserve Generation'!O172-'Stoping Schedule'!O172),0)</f>
        <v>0</v>
      </c>
      <c r="P172" s="3">
        <f>IF((O172+'Monthly Reserve Generation'!P172-'Stoping Schedule'!P172)&gt;1,(O172+'Monthly Reserve Generation'!P172-'Stoping Schedule'!P172),0)</f>
        <v>0</v>
      </c>
      <c r="Q172" s="3">
        <f>IF((P172+'Monthly Reserve Generation'!Q172-'Stoping Schedule'!Q172)&gt;1,(P172+'Monthly Reserve Generation'!Q172-'Stoping Schedule'!Q172),0)</f>
        <v>0</v>
      </c>
      <c r="R172" s="3">
        <f>IF((Q172+'Monthly Reserve Generation'!R172-'Stoping Schedule'!R172)&gt;1,(Q172+'Monthly Reserve Generation'!R172-'Stoping Schedule'!R172),0)</f>
        <v>0</v>
      </c>
      <c r="S172" s="3">
        <f>IF((R172+'Monthly Reserve Generation'!S172-'Stoping Schedule'!S172)&gt;1,(R172+'Monthly Reserve Generation'!S172-'Stoping Schedule'!S172),0)</f>
        <v>21485</v>
      </c>
      <c r="T172" s="3">
        <f>IF((S172+'Monthly Reserve Generation'!T172-'Stoping Schedule'!T172)&gt;1,(S172+'Monthly Reserve Generation'!T172-'Stoping Schedule'!T172),0)</f>
        <v>18539</v>
      </c>
      <c r="U172" s="3">
        <f>IF((T172+'Monthly Reserve Generation'!U172-'Stoping Schedule'!U172)&gt;1,(T172+'Monthly Reserve Generation'!U172-'Stoping Schedule'!U172),0)</f>
        <v>15730</v>
      </c>
      <c r="V172" s="3">
        <f>IF((U172+'Monthly Reserve Generation'!V172-'Stoping Schedule'!V172)&gt;1,(U172+'Monthly Reserve Generation'!V172-'Stoping Schedule'!V172),0)</f>
        <v>11236</v>
      </c>
      <c r="W172" s="3">
        <f>IF((V172+'Monthly Reserve Generation'!W172-'Stoping Schedule'!W172)&gt;1,(V172+'Monthly Reserve Generation'!W172-'Stoping Schedule'!W172),0)</f>
        <v>9383</v>
      </c>
      <c r="X172" s="3">
        <f>IF((W172+'Monthly Reserve Generation'!X172-'Stoping Schedule'!X172)&gt;1,(W172+'Monthly Reserve Generation'!X172-'Stoping Schedule'!X172),0)</f>
        <v>9383</v>
      </c>
      <c r="Y172" s="3">
        <f>IF((X172+'Monthly Reserve Generation'!Y172-'Stoping Schedule'!Y172)&gt;1,(X172+'Monthly Reserve Generation'!Y172-'Stoping Schedule'!Y172),0)</f>
        <v>5788</v>
      </c>
      <c r="Z172" s="3">
        <f>IF((Y172+'Monthly Reserve Generation'!Z172-'Stoping Schedule'!Z172)&gt;1,(Y172+'Monthly Reserve Generation'!Z172-'Stoping Schedule'!Z172),0)</f>
        <v>3153</v>
      </c>
      <c r="AA172" s="3">
        <f>IF((Z172+'Monthly Reserve Generation'!AA172-'Stoping Schedule'!AA172)&gt;1,(Z172+'Monthly Reserve Generation'!AA172-'Stoping Schedule'!AA172),0)</f>
        <v>1355</v>
      </c>
      <c r="AB172" s="3">
        <f>IF((AA172+'Monthly Reserve Generation'!AB172-'Stoping Schedule'!AB172)&gt;1,(AA172+'Monthly Reserve Generation'!AB172-'Stoping Schedule'!AB172),0)</f>
        <v>0</v>
      </c>
      <c r="AC172" s="3">
        <f>IF((AB172+'Monthly Reserve Generation'!AC172-'Stoping Schedule'!AC172)&gt;1,(AB172+'Monthly Reserve Generation'!AC172-'Stoping Schedule'!AC172),0)</f>
        <v>0</v>
      </c>
      <c r="AD172" s="3">
        <f>IF((AC172+'Monthly Reserve Generation'!AD172-'Stoping Schedule'!AD172)&gt;1,(AC172+'Monthly Reserve Generation'!AD172-'Stoping Schedule'!AD172),0)</f>
        <v>0</v>
      </c>
      <c r="AE172" s="3">
        <f>IF((AD172+'Monthly Reserve Generation'!AE172-'Stoping Schedule'!AE172)&gt;1,(AD172+'Monthly Reserve Generation'!AE172-'Stoping Schedule'!AE172),0)</f>
        <v>0</v>
      </c>
      <c r="AF172" s="3">
        <f>IF((AE172+'Monthly Reserve Generation'!AF172-'Stoping Schedule'!AF172)&gt;1,(AE172+'Monthly Reserve Generation'!AF172-'Stoping Schedule'!AF172),0)</f>
        <v>0</v>
      </c>
      <c r="AG172" s="3">
        <f>IF((AF172+'Monthly Reserve Generation'!AG172-'Stoping Schedule'!AG172)&gt;1,(AF172+'Monthly Reserve Generation'!AG172-'Stoping Schedule'!AG172),0)</f>
        <v>0</v>
      </c>
      <c r="AH172" s="3">
        <f>IF((AG172+'Monthly Reserve Generation'!AH172-'Stoping Schedule'!AH172)&gt;1,(AG172+'Monthly Reserve Generation'!AH172-'Stoping Schedule'!AH172),0)</f>
        <v>0</v>
      </c>
      <c r="AI172" s="3">
        <f>IF((AH172+'Monthly Reserve Generation'!AI172-'Stoping Schedule'!AI172)&gt;1,(AH172+'Monthly Reserve Generation'!AI172-'Stoping Schedule'!AI172),0)</f>
        <v>0</v>
      </c>
      <c r="AJ172" s="3">
        <f>IF((AI172+'Monthly Reserve Generation'!AJ172-'Stoping Schedule'!AJ172)&gt;1,(AI172+'Monthly Reserve Generation'!AJ172-'Stoping Schedule'!AJ172),0)</f>
        <v>0</v>
      </c>
      <c r="AK172" s="3">
        <f>IF((AJ172+'Monthly Reserve Generation'!AK172-'Stoping Schedule'!AK172)&gt;1,(AJ172+'Monthly Reserve Generation'!AK172-'Stoping Schedule'!AK172),0)</f>
        <v>0</v>
      </c>
      <c r="AL172" s="3">
        <f>IF((AK172+'Monthly Reserve Generation'!AL172-'Stoping Schedule'!AL172)&gt;1,(AK172+'Monthly Reserve Generation'!AL172-'Stoping Schedule'!AL172),0)</f>
        <v>0</v>
      </c>
      <c r="AM172" s="3">
        <f>IF((AL172+'Monthly Reserve Generation'!AM172-'Stoping Schedule'!AM172)&gt;1,(AL172+'Monthly Reserve Generation'!AM172-'Stoping Schedule'!AM172),0)</f>
        <v>0</v>
      </c>
      <c r="AN172" s="3">
        <f>IF((AM172+'Monthly Reserve Generation'!AN172-'Stoping Schedule'!AN172)&gt;1,(AM172+'Monthly Reserve Generation'!AN172-'Stoping Schedule'!AN172),0)</f>
        <v>0</v>
      </c>
      <c r="AO172" s="3">
        <f>IF((AN172+'Monthly Reserve Generation'!AO172-'Stoping Schedule'!AO172)&gt;1,(AN172+'Monthly Reserve Generation'!AO172-'Stoping Schedule'!AO172),0)</f>
        <v>0</v>
      </c>
      <c r="AP172" s="3">
        <f>IF((AO172+'Monthly Reserve Generation'!AP172-'Stoping Schedule'!AP172)&gt;1,(AO172+'Monthly Reserve Generation'!AP172-'Stoping Schedule'!AP172),0)</f>
        <v>0</v>
      </c>
      <c r="AQ172" s="3">
        <f>IF((AP172+'Monthly Reserve Generation'!AQ172-'Stoping Schedule'!AQ172)&gt;1,(AP172+'Monthly Reserve Generation'!AQ172-'Stoping Schedule'!AQ172),0)</f>
        <v>0</v>
      </c>
      <c r="AR172" s="3">
        <f>IF((AQ172+'Monthly Reserve Generation'!AR172-'Stoping Schedule'!AR172)&gt;1,(AQ172+'Monthly Reserve Generation'!AR172-'Stoping Schedule'!AR172),0)</f>
        <v>0</v>
      </c>
      <c r="AS172" s="3">
        <f>IF((AR172+'Monthly Reserve Generation'!AS172-'Stoping Schedule'!AS172)&gt;1,(AR172+'Monthly Reserve Generation'!AS172-'Stoping Schedule'!AS172),0)</f>
        <v>0</v>
      </c>
      <c r="AT172" s="3">
        <f>IF((AS172+'Monthly Reserve Generation'!AT172-'Stoping Schedule'!AT172)&gt;1,(AS172+'Monthly Reserve Generation'!AT172-'Stoping Schedule'!AT172),0)</f>
        <v>0</v>
      </c>
      <c r="AU172" s="3">
        <f>IF((AT172+'Monthly Reserve Generation'!AU172-'Stoping Schedule'!AU172)&gt;1,(AT172+'Monthly Reserve Generation'!AU172-'Stoping Schedule'!AU172),0)</f>
        <v>0</v>
      </c>
      <c r="AV172" s="3">
        <f>IF((AU172+'Monthly Reserve Generation'!AV172-'Stoping Schedule'!AV172)&gt;1,(AU172+'Monthly Reserve Generation'!AV172-'Stoping Schedule'!AV172),0)</f>
        <v>0</v>
      </c>
      <c r="AW172" s="3">
        <f>IF((AV172+'Monthly Reserve Generation'!AW172-'Stoping Schedule'!AW172)&gt;1,(AV172+'Monthly Reserve Generation'!AW172-'Stoping Schedule'!AW172),0)</f>
        <v>0</v>
      </c>
      <c r="AX172" s="3">
        <f>IF((AW172+'Monthly Reserve Generation'!AX172-'Stoping Schedule'!AX172)&gt;1,(AW172+'Monthly Reserve Generation'!AX172-'Stoping Schedule'!AX172),0)</f>
        <v>0</v>
      </c>
      <c r="AY172" s="3">
        <f>IF((AX172+'Monthly Reserve Generation'!AY172-'Stoping Schedule'!AY172)&gt;1,(AX172+'Monthly Reserve Generation'!AY172-'Stoping Schedule'!AY172),0)</f>
        <v>0</v>
      </c>
      <c r="AZ172" s="3">
        <f>IF((AY172+'Monthly Reserve Generation'!AZ172-'Stoping Schedule'!AZ172)&gt;1,(AY172+'Monthly Reserve Generation'!AZ172-'Stoping Schedule'!AZ172),0)</f>
        <v>0</v>
      </c>
      <c r="BA172" s="3">
        <f>IF((AZ172+'Monthly Reserve Generation'!BA172-'Stoping Schedule'!BA172)&gt;1,(AZ172+'Monthly Reserve Generation'!BA172-'Stoping Schedule'!BA172),0)</f>
        <v>0</v>
      </c>
      <c r="BB172" s="3">
        <f>IF((BA172+'Monthly Reserve Generation'!BB172-'Stoping Schedule'!BB172)&gt;1,(BA172+'Monthly Reserve Generation'!BB172-'Stoping Schedule'!BB172),0)</f>
        <v>0</v>
      </c>
      <c r="BC172" s="3">
        <f>IF((BB172+'Monthly Reserve Generation'!BC172-'Stoping Schedule'!BC172)&gt;1,(BB172+'Monthly Reserve Generation'!BC172-'Stoping Schedule'!BC172),0)</f>
        <v>0</v>
      </c>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row>
    <row r="173" spans="1:123" hidden="1" outlineLevel="1" x14ac:dyDescent="0.3">
      <c r="A173" t="s">
        <v>219</v>
      </c>
      <c r="B173" t="s">
        <v>231</v>
      </c>
      <c r="C173" t="s">
        <v>4</v>
      </c>
      <c r="D173" s="3">
        <f>+IFERROR(('Monthly Reserve Generation'!D172*'Monthly Reserve Generation'!D173-'Stoping Schedule'!D172*'Stoping Schedule'!D173)/D172,0)</f>
        <v>0</v>
      </c>
      <c r="E173" s="3">
        <f>+IFERROR((D172*D173+'Monthly Reserve Generation'!E172*'Monthly Reserve Generation'!E173-'Stoping Schedule'!E172*'Stoping Schedule'!E173)/E172,0)</f>
        <v>0</v>
      </c>
      <c r="F173" s="3">
        <f>+IFERROR((E172*E173+'Monthly Reserve Generation'!F172*'Monthly Reserve Generation'!F173-'Stoping Schedule'!F172*'Stoping Schedule'!F173)/F172,0)</f>
        <v>0</v>
      </c>
      <c r="G173" s="3">
        <f>+IFERROR((F172*F173+'Monthly Reserve Generation'!G172*'Monthly Reserve Generation'!G173-'Stoping Schedule'!G172*'Stoping Schedule'!G173)/G172,0)</f>
        <v>0</v>
      </c>
      <c r="H173" s="3">
        <f>+IFERROR((G172*G173+'Monthly Reserve Generation'!H172*'Monthly Reserve Generation'!H173-'Stoping Schedule'!H172*'Stoping Schedule'!H173)/H172,0)</f>
        <v>0</v>
      </c>
      <c r="I173" s="3">
        <f>+IFERROR((H172*H173+'Monthly Reserve Generation'!I172*'Monthly Reserve Generation'!I173-'Stoping Schedule'!I172*'Stoping Schedule'!I173)/I172,0)</f>
        <v>0</v>
      </c>
      <c r="J173" s="3">
        <f>+IFERROR((I172*I173+'Monthly Reserve Generation'!J172*'Monthly Reserve Generation'!J173-'Stoping Schedule'!J172*'Stoping Schedule'!J173)/J172,0)</f>
        <v>0</v>
      </c>
      <c r="K173" s="3">
        <f>+IFERROR((J172*J173+'Monthly Reserve Generation'!K172*'Monthly Reserve Generation'!K173-'Stoping Schedule'!K172*'Stoping Schedule'!K173)/K172,0)</f>
        <v>0</v>
      </c>
      <c r="L173" s="3">
        <f>+IFERROR((K172*K173+'Monthly Reserve Generation'!L172*'Monthly Reserve Generation'!L173-'Stoping Schedule'!L172*'Stoping Schedule'!L173)/L172,0)</f>
        <v>0</v>
      </c>
      <c r="M173" s="3">
        <f>+IFERROR((L172*L173+'Monthly Reserve Generation'!M172*'Monthly Reserve Generation'!M173-'Stoping Schedule'!M172*'Stoping Schedule'!M173)/M172,0)</f>
        <v>0</v>
      </c>
      <c r="N173" s="3">
        <f>+IFERROR((M172*M173+'Monthly Reserve Generation'!N172*'Monthly Reserve Generation'!N173-'Stoping Schedule'!N172*'Stoping Schedule'!N173)/N172,0)</f>
        <v>0</v>
      </c>
      <c r="O173" s="3">
        <f>+IFERROR((N172*N173+'Monthly Reserve Generation'!O172*'Monthly Reserve Generation'!O173-'Stoping Schedule'!O172*'Stoping Schedule'!O173)/O172,0)</f>
        <v>0</v>
      </c>
      <c r="P173" s="3">
        <f>+IFERROR((O172*O173+'Monthly Reserve Generation'!P172*'Monthly Reserve Generation'!P173-'Stoping Schedule'!P172*'Stoping Schedule'!P173)/P172,0)</f>
        <v>0</v>
      </c>
      <c r="Q173" s="3">
        <f>+IFERROR((P172*P173+'Monthly Reserve Generation'!Q172*'Monthly Reserve Generation'!Q173-'Stoping Schedule'!Q172*'Stoping Schedule'!Q173)/Q172,0)</f>
        <v>0</v>
      </c>
      <c r="R173" s="3">
        <f>+IFERROR((Q172*Q173+'Monthly Reserve Generation'!R172*'Monthly Reserve Generation'!R173-'Stoping Schedule'!R172*'Stoping Schedule'!R173)/R172,0)</f>
        <v>0</v>
      </c>
      <c r="S173" s="3">
        <f>+IFERROR((R172*R173+'Monthly Reserve Generation'!S172*'Monthly Reserve Generation'!S173-'Stoping Schedule'!S172*'Stoping Schedule'!S173)/S172,0)</f>
        <v>2.16</v>
      </c>
      <c r="T173" s="3">
        <f>+IFERROR((S172*S173+'Monthly Reserve Generation'!T172*'Monthly Reserve Generation'!T173-'Stoping Schedule'!T172*'Stoping Schedule'!T173)/T172,0)</f>
        <v>2.0980257834834672</v>
      </c>
      <c r="U173" s="3">
        <f>+IFERROR((T172*T173+'Monthly Reserve Generation'!U172*'Monthly Reserve Generation'!U173-'Stoping Schedule'!U172*'Stoping Schedule'!U173)/U172,0)</f>
        <v>2.0173140495867767</v>
      </c>
      <c r="V173" s="3">
        <f>+IFERROR((U172*U173+'Monthly Reserve Generation'!V172*'Monthly Reserve Generation'!V173-'Stoping Schedule'!V172*'Stoping Schedule'!V173)/V172,0)</f>
        <v>1.9522454610181559</v>
      </c>
      <c r="W173" s="3">
        <f>+IFERROR((V172*V173+'Monthly Reserve Generation'!W172*'Monthly Reserve Generation'!W173-'Stoping Schedule'!W172*'Stoping Schedule'!W173)/W172,0)</f>
        <v>1.8440722583395504</v>
      </c>
      <c r="X173" s="3">
        <f>+IFERROR((W172*W173+'Monthly Reserve Generation'!X172*'Monthly Reserve Generation'!X173-'Stoping Schedule'!X172*'Stoping Schedule'!X173)/X172,0)</f>
        <v>1.8440722583395504</v>
      </c>
      <c r="Y173" s="3">
        <f>+IFERROR((X172*X173+'Monthly Reserve Generation'!Y172*'Monthly Reserve Generation'!Y173-'Stoping Schedule'!Y172*'Stoping Schedule'!Y173)/Y172,0)</f>
        <v>1.7907014512785075</v>
      </c>
      <c r="Z173" s="3">
        <f>+IFERROR((Y172*Y173+'Monthly Reserve Generation'!Z172*'Monthly Reserve Generation'!Z173-'Stoping Schedule'!Z172*'Stoping Schedule'!Z173)/Z172,0)</f>
        <v>1.7411449413257221</v>
      </c>
      <c r="AA173" s="3">
        <f>+IFERROR((Z172*Z173+'Monthly Reserve Generation'!AA172*'Monthly Reserve Generation'!AA173-'Stoping Schedule'!AA172*'Stoping Schedule'!AA173)/AA172,0)</f>
        <v>1.7293948339483407</v>
      </c>
      <c r="AB173" s="3">
        <f>+IFERROR((AA172*AA173+'Monthly Reserve Generation'!AB172*'Monthly Reserve Generation'!AB173-'Stoping Schedule'!AB172*'Stoping Schedule'!AB173)/AB172,0)</f>
        <v>0</v>
      </c>
      <c r="AC173" s="3">
        <f>+IFERROR((AB172*AB173+'Monthly Reserve Generation'!AC172*'Monthly Reserve Generation'!AC173-'Stoping Schedule'!AC172*'Stoping Schedule'!AC173)/AC172,0)</f>
        <v>0</v>
      </c>
      <c r="AD173" s="3">
        <f>+IFERROR((AC172*AC173+'Monthly Reserve Generation'!AD172*'Monthly Reserve Generation'!AD173-'Stoping Schedule'!AD172*'Stoping Schedule'!AD173)/AD172,0)</f>
        <v>0</v>
      </c>
      <c r="AE173" s="3">
        <f>+IFERROR((AD172*AD173+'Monthly Reserve Generation'!AE172*'Monthly Reserve Generation'!AE173-'Stoping Schedule'!AE172*'Stoping Schedule'!AE173)/AE172,0)</f>
        <v>0</v>
      </c>
      <c r="AF173" s="3">
        <f>+IFERROR((AE172*AE173+'Monthly Reserve Generation'!AF172*'Monthly Reserve Generation'!AF173-'Stoping Schedule'!AF172*'Stoping Schedule'!AF173)/AF172,0)</f>
        <v>0</v>
      </c>
      <c r="AG173" s="3">
        <f>+IFERROR((AF172*AF173+'Monthly Reserve Generation'!AG172*'Monthly Reserve Generation'!AG173-'Stoping Schedule'!AG172*'Stoping Schedule'!AG173)/AG172,0)</f>
        <v>0</v>
      </c>
      <c r="AH173" s="3">
        <f>+IFERROR((AG172*AG173+'Monthly Reserve Generation'!AH172*'Monthly Reserve Generation'!AH173-'Stoping Schedule'!AH172*'Stoping Schedule'!AH173)/AH172,0)</f>
        <v>0</v>
      </c>
      <c r="AI173" s="3">
        <f>+IFERROR((AH172*AH173+'Monthly Reserve Generation'!AI172*'Monthly Reserve Generation'!AI173-'Stoping Schedule'!AI172*'Stoping Schedule'!AI173)/AI172,0)</f>
        <v>0</v>
      </c>
      <c r="AJ173" s="3">
        <f>+IFERROR((AI172*AI173+'Monthly Reserve Generation'!AJ172*'Monthly Reserve Generation'!AJ173-'Stoping Schedule'!AJ172*'Stoping Schedule'!AJ173)/AJ172,0)</f>
        <v>0</v>
      </c>
      <c r="AK173" s="3">
        <f>+IFERROR((AJ172*AJ173+'Monthly Reserve Generation'!AK172*'Monthly Reserve Generation'!AK173-'Stoping Schedule'!AK172*'Stoping Schedule'!AK173)/AK172,0)</f>
        <v>0</v>
      </c>
      <c r="AL173" s="3">
        <f>+IFERROR((AK172*AK173+'Monthly Reserve Generation'!AL172*'Monthly Reserve Generation'!AL173-'Stoping Schedule'!AL172*'Stoping Schedule'!AL173)/AL172,0)</f>
        <v>0</v>
      </c>
      <c r="AM173" s="3">
        <f>+IFERROR((AL172*AL173+'Monthly Reserve Generation'!AM172*'Monthly Reserve Generation'!AM173-'Stoping Schedule'!AM172*'Stoping Schedule'!AM173)/AM172,0)</f>
        <v>0</v>
      </c>
      <c r="AN173" s="3">
        <f>+IFERROR((AM172*AM173+'Monthly Reserve Generation'!AN172*'Monthly Reserve Generation'!AN173-'Stoping Schedule'!AN172*'Stoping Schedule'!AN173)/AN172,0)</f>
        <v>0</v>
      </c>
      <c r="AO173" s="3">
        <f>+IFERROR((AN172*AN173+'Monthly Reserve Generation'!AO172*'Monthly Reserve Generation'!AO173-'Stoping Schedule'!AO172*'Stoping Schedule'!AO173)/AO172,0)</f>
        <v>0</v>
      </c>
      <c r="AP173" s="3">
        <f>+IFERROR((AO172*AO173+'Monthly Reserve Generation'!AP172*'Monthly Reserve Generation'!AP173-'Stoping Schedule'!AP172*'Stoping Schedule'!AP173)/AP172,0)</f>
        <v>0</v>
      </c>
      <c r="AQ173" s="3">
        <f>+IFERROR((AP172*AP173+'Monthly Reserve Generation'!AQ172*'Monthly Reserve Generation'!AQ173-'Stoping Schedule'!AQ172*'Stoping Schedule'!AQ173)/AQ172,0)</f>
        <v>0</v>
      </c>
      <c r="AR173" s="3">
        <f>+IFERROR((AQ172*AQ173+'Monthly Reserve Generation'!AR172*'Monthly Reserve Generation'!AR173-'Stoping Schedule'!AR172*'Stoping Schedule'!AR173)/AR172,0)</f>
        <v>0</v>
      </c>
      <c r="AS173" s="3">
        <f>+IFERROR((AR172*AR173+'Monthly Reserve Generation'!AS172*'Monthly Reserve Generation'!AS173-'Stoping Schedule'!AS172*'Stoping Schedule'!AS173)/AS172,0)</f>
        <v>0</v>
      </c>
      <c r="AT173" s="3">
        <f>+IFERROR((AS172*AS173+'Monthly Reserve Generation'!AT172*'Monthly Reserve Generation'!AT173-'Stoping Schedule'!AT172*'Stoping Schedule'!AT173)/AT172,0)</f>
        <v>0</v>
      </c>
      <c r="AU173" s="3">
        <f>+IFERROR((AT172*AT173+'Monthly Reserve Generation'!AU172*'Monthly Reserve Generation'!AU173-'Stoping Schedule'!AU172*'Stoping Schedule'!AU173)/AU172,0)</f>
        <v>0</v>
      </c>
      <c r="AV173" s="3">
        <f>+IFERROR((AU172*AU173+'Monthly Reserve Generation'!AV172*'Monthly Reserve Generation'!AV173-'Stoping Schedule'!AV172*'Stoping Schedule'!AV173)/AV172,0)</f>
        <v>0</v>
      </c>
      <c r="AW173" s="3">
        <f>+IFERROR((AV172*AV173+'Monthly Reserve Generation'!AW172*'Monthly Reserve Generation'!AW173-'Stoping Schedule'!AW172*'Stoping Schedule'!AW173)/AW172,0)</f>
        <v>0</v>
      </c>
      <c r="AX173" s="3">
        <f>+IFERROR((AW172*AW173+'Monthly Reserve Generation'!AX172*'Monthly Reserve Generation'!AX173-'Stoping Schedule'!AX172*'Stoping Schedule'!AX173)/AX172,0)</f>
        <v>0</v>
      </c>
      <c r="AY173" s="3">
        <f>+IFERROR((AX172*AX173+'Monthly Reserve Generation'!AY172*'Monthly Reserve Generation'!AY173-'Stoping Schedule'!AY172*'Stoping Schedule'!AY173)/AY172,0)</f>
        <v>0</v>
      </c>
      <c r="AZ173" s="3">
        <f>+IFERROR((AY172*AY173+'Monthly Reserve Generation'!AZ172*'Monthly Reserve Generation'!AZ173-'Stoping Schedule'!AZ172*'Stoping Schedule'!AZ173)/AZ172,0)</f>
        <v>0</v>
      </c>
      <c r="BA173" s="3">
        <f>+IFERROR((AZ172*AZ173+'Monthly Reserve Generation'!BA172*'Monthly Reserve Generation'!BA173-'Stoping Schedule'!BA172*'Stoping Schedule'!BA173)/BA172,0)</f>
        <v>0</v>
      </c>
      <c r="BB173" s="3">
        <f>+IFERROR((BA172*BA173+'Monthly Reserve Generation'!BB172*'Monthly Reserve Generation'!BB173-'Stoping Schedule'!BB172*'Stoping Schedule'!BB173)/BB172,0)</f>
        <v>0</v>
      </c>
      <c r="BC173" s="3">
        <f>+IFERROR((BB172*BB173+'Monthly Reserve Generation'!BC172*'Monthly Reserve Generation'!BC173-'Stoping Schedule'!BC172*'Stoping Schedule'!BC173)/BC172,0)</f>
        <v>0</v>
      </c>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row>
    <row r="174" spans="1:123" collapsed="1" x14ac:dyDescent="0.3">
      <c r="A174" t="s">
        <v>232</v>
      </c>
      <c r="B174" t="s">
        <v>232</v>
      </c>
      <c r="C174" t="s">
        <v>3</v>
      </c>
      <c r="D174" s="3">
        <f>SUMIF($C150:$C173,$C174,D150:D173)</f>
        <v>0</v>
      </c>
      <c r="E174" s="3">
        <f t="shared" ref="E174:BC174" si="12">SUMIF($C150:$C173,$C174,E150:E173)</f>
        <v>0</v>
      </c>
      <c r="F174" s="3">
        <f t="shared" si="12"/>
        <v>0</v>
      </c>
      <c r="G174" s="3">
        <f t="shared" si="12"/>
        <v>0</v>
      </c>
      <c r="H174" s="3">
        <f t="shared" si="12"/>
        <v>0</v>
      </c>
      <c r="I174" s="3">
        <f t="shared" si="12"/>
        <v>0</v>
      </c>
      <c r="J174" s="3">
        <f t="shared" si="12"/>
        <v>0</v>
      </c>
      <c r="K174" s="3">
        <f t="shared" si="12"/>
        <v>0</v>
      </c>
      <c r="L174" s="3">
        <f t="shared" si="12"/>
        <v>0</v>
      </c>
      <c r="M174" s="3">
        <f t="shared" si="12"/>
        <v>0</v>
      </c>
      <c r="N174" s="3">
        <f t="shared" si="12"/>
        <v>0</v>
      </c>
      <c r="O174" s="3">
        <f t="shared" si="12"/>
        <v>0</v>
      </c>
      <c r="P174" s="3">
        <f t="shared" si="12"/>
        <v>0</v>
      </c>
      <c r="Q174" s="3">
        <f t="shared" si="12"/>
        <v>0</v>
      </c>
      <c r="R174" s="3">
        <f t="shared" si="12"/>
        <v>0</v>
      </c>
      <c r="S174" s="3">
        <f t="shared" si="12"/>
        <v>58600</v>
      </c>
      <c r="T174" s="3">
        <f t="shared" si="12"/>
        <v>54293</v>
      </c>
      <c r="U174" s="3">
        <f t="shared" si="12"/>
        <v>46319</v>
      </c>
      <c r="V174" s="3">
        <f t="shared" si="12"/>
        <v>37113</v>
      </c>
      <c r="W174" s="3">
        <f t="shared" si="12"/>
        <v>32945</v>
      </c>
      <c r="X174" s="3">
        <f t="shared" si="12"/>
        <v>29450</v>
      </c>
      <c r="Y174" s="3">
        <f t="shared" si="12"/>
        <v>16211</v>
      </c>
      <c r="Z174" s="3">
        <f t="shared" si="12"/>
        <v>7930</v>
      </c>
      <c r="AA174" s="3">
        <f t="shared" si="12"/>
        <v>2536</v>
      </c>
      <c r="AB174" s="3">
        <f t="shared" si="12"/>
        <v>2</v>
      </c>
      <c r="AC174" s="3">
        <f t="shared" si="12"/>
        <v>2</v>
      </c>
      <c r="AD174" s="3">
        <f t="shared" si="12"/>
        <v>2</v>
      </c>
      <c r="AE174" s="3">
        <f t="shared" si="12"/>
        <v>2</v>
      </c>
      <c r="AF174" s="3">
        <f t="shared" si="12"/>
        <v>2</v>
      </c>
      <c r="AG174" s="3">
        <f t="shared" si="12"/>
        <v>2</v>
      </c>
      <c r="AH174" s="3">
        <f t="shared" si="12"/>
        <v>2</v>
      </c>
      <c r="AI174" s="3">
        <f t="shared" si="12"/>
        <v>2</v>
      </c>
      <c r="AJ174" s="3">
        <f t="shared" si="12"/>
        <v>2</v>
      </c>
      <c r="AK174" s="3">
        <f t="shared" si="12"/>
        <v>2</v>
      </c>
      <c r="AL174" s="3">
        <f t="shared" si="12"/>
        <v>2</v>
      </c>
      <c r="AM174" s="3">
        <f t="shared" si="12"/>
        <v>2</v>
      </c>
      <c r="AN174" s="3">
        <f t="shared" si="12"/>
        <v>2</v>
      </c>
      <c r="AO174" s="3">
        <f t="shared" si="12"/>
        <v>2</v>
      </c>
      <c r="AP174" s="3">
        <f t="shared" si="12"/>
        <v>2</v>
      </c>
      <c r="AQ174" s="3">
        <f t="shared" si="12"/>
        <v>2</v>
      </c>
      <c r="AR174" s="3">
        <f t="shared" si="12"/>
        <v>2</v>
      </c>
      <c r="AS174" s="3">
        <f t="shared" si="12"/>
        <v>2</v>
      </c>
      <c r="AT174" s="3">
        <f t="shared" si="12"/>
        <v>2</v>
      </c>
      <c r="AU174" s="3">
        <f t="shared" si="12"/>
        <v>2</v>
      </c>
      <c r="AV174" s="3">
        <f t="shared" si="12"/>
        <v>2</v>
      </c>
      <c r="AW174" s="3">
        <f t="shared" si="12"/>
        <v>2</v>
      </c>
      <c r="AX174" s="3">
        <f t="shared" si="12"/>
        <v>2</v>
      </c>
      <c r="AY174" s="3">
        <f t="shared" si="12"/>
        <v>2</v>
      </c>
      <c r="AZ174" s="3">
        <f t="shared" si="12"/>
        <v>2</v>
      </c>
      <c r="BA174" s="3">
        <f t="shared" si="12"/>
        <v>2</v>
      </c>
      <c r="BB174" s="3">
        <f t="shared" si="12"/>
        <v>2</v>
      </c>
      <c r="BC174" s="3">
        <f t="shared" si="12"/>
        <v>2</v>
      </c>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row>
    <row r="175" spans="1:123" x14ac:dyDescent="0.3">
      <c r="A175" t="s">
        <v>232</v>
      </c>
      <c r="B175" t="s">
        <v>232</v>
      </c>
      <c r="C175" t="s">
        <v>4</v>
      </c>
      <c r="D175" s="3">
        <f>+IFERROR((D150*D151+D152*D153+D154*D155+D156*D157+D158*D159+D160*D161+D162*D163+D164*D165+D166*D167+D168*D169+D170*D171+D172*D173)/D174,0)</f>
        <v>0</v>
      </c>
      <c r="E175" s="3">
        <f t="shared" ref="E175:BC175" si="13">+IFERROR((E150*E151+E152*E153+E154*E155+E156*E157+E158*E159+E160*E161+E162*E163+E164*E165+E166*E167+E168*E169+E170*E171+E172*E173)/E174,0)</f>
        <v>0</v>
      </c>
      <c r="F175" s="3">
        <f t="shared" si="13"/>
        <v>0</v>
      </c>
      <c r="G175" s="3">
        <f t="shared" si="13"/>
        <v>0</v>
      </c>
      <c r="H175" s="3">
        <f t="shared" si="13"/>
        <v>0</v>
      </c>
      <c r="I175" s="3">
        <f t="shared" si="13"/>
        <v>0</v>
      </c>
      <c r="J175" s="3">
        <f t="shared" si="13"/>
        <v>0</v>
      </c>
      <c r="K175" s="3">
        <f t="shared" si="13"/>
        <v>0</v>
      </c>
      <c r="L175" s="3">
        <f t="shared" si="13"/>
        <v>0</v>
      </c>
      <c r="M175" s="3">
        <f t="shared" si="13"/>
        <v>0</v>
      </c>
      <c r="N175" s="3">
        <f t="shared" si="13"/>
        <v>0</v>
      </c>
      <c r="O175" s="3">
        <f t="shared" si="13"/>
        <v>0</v>
      </c>
      <c r="P175" s="3">
        <f t="shared" si="13"/>
        <v>0</v>
      </c>
      <c r="Q175" s="3">
        <f t="shared" si="13"/>
        <v>0</v>
      </c>
      <c r="R175" s="3">
        <f t="shared" si="13"/>
        <v>0</v>
      </c>
      <c r="S175" s="3">
        <f t="shared" si="13"/>
        <v>2.4105255972696242</v>
      </c>
      <c r="T175" s="3">
        <f t="shared" si="13"/>
        <v>2.3884602066564748</v>
      </c>
      <c r="U175" s="3">
        <f t="shared" si="13"/>
        <v>2.3687085213411341</v>
      </c>
      <c r="V175" s="3">
        <f t="shared" si="13"/>
        <v>2.4168822245574328</v>
      </c>
      <c r="W175" s="3">
        <f t="shared" si="13"/>
        <v>2.4271212627105787</v>
      </c>
      <c r="X175" s="3">
        <f t="shared" si="13"/>
        <v>2.6353100169779289</v>
      </c>
      <c r="Y175" s="3">
        <f t="shared" si="13"/>
        <v>2.6065554253284806</v>
      </c>
      <c r="Z175" s="3">
        <f t="shared" si="13"/>
        <v>2.5080567465321564</v>
      </c>
      <c r="AA175" s="3">
        <f t="shared" si="13"/>
        <v>2.3266758675078876</v>
      </c>
      <c r="AB175" s="3">
        <f t="shared" si="13"/>
        <v>2.4300000000000637</v>
      </c>
      <c r="AC175" s="3">
        <f t="shared" si="13"/>
        <v>2.4300000000000637</v>
      </c>
      <c r="AD175" s="3">
        <f t="shared" si="13"/>
        <v>2.4300000000000637</v>
      </c>
      <c r="AE175" s="3">
        <f t="shared" si="13"/>
        <v>2.4300000000000637</v>
      </c>
      <c r="AF175" s="3">
        <f t="shared" si="13"/>
        <v>2.4300000000000637</v>
      </c>
      <c r="AG175" s="3">
        <f t="shared" si="13"/>
        <v>2.4300000000000637</v>
      </c>
      <c r="AH175" s="3">
        <f t="shared" si="13"/>
        <v>2.4300000000000637</v>
      </c>
      <c r="AI175" s="3">
        <f t="shared" si="13"/>
        <v>2.4300000000000637</v>
      </c>
      <c r="AJ175" s="3">
        <f t="shared" si="13"/>
        <v>2.4300000000000637</v>
      </c>
      <c r="AK175" s="3">
        <f t="shared" si="13"/>
        <v>2.4300000000000637</v>
      </c>
      <c r="AL175" s="3">
        <f t="shared" si="13"/>
        <v>2.4300000000000637</v>
      </c>
      <c r="AM175" s="3">
        <f t="shared" si="13"/>
        <v>2.4300000000000637</v>
      </c>
      <c r="AN175" s="3">
        <f t="shared" si="13"/>
        <v>2.4300000000000637</v>
      </c>
      <c r="AO175" s="3">
        <f t="shared" si="13"/>
        <v>2.4300000000000637</v>
      </c>
      <c r="AP175" s="3">
        <f t="shared" si="13"/>
        <v>2.4300000000000637</v>
      </c>
      <c r="AQ175" s="3">
        <f t="shared" si="13"/>
        <v>2.4300000000000637</v>
      </c>
      <c r="AR175" s="3">
        <f t="shared" si="13"/>
        <v>2.4300000000000637</v>
      </c>
      <c r="AS175" s="3">
        <f t="shared" si="13"/>
        <v>2.4300000000000637</v>
      </c>
      <c r="AT175" s="3">
        <f t="shared" si="13"/>
        <v>2.4300000000000637</v>
      </c>
      <c r="AU175" s="3">
        <f t="shared" si="13"/>
        <v>2.4300000000000637</v>
      </c>
      <c r="AV175" s="3">
        <f t="shared" si="13"/>
        <v>2.4300000000000637</v>
      </c>
      <c r="AW175" s="3">
        <f t="shared" si="13"/>
        <v>2.4300000000000637</v>
      </c>
      <c r="AX175" s="3">
        <f t="shared" si="13"/>
        <v>2.4300000000000637</v>
      </c>
      <c r="AY175" s="3">
        <f t="shared" si="13"/>
        <v>2.4300000000000637</v>
      </c>
      <c r="AZ175" s="3">
        <f t="shared" si="13"/>
        <v>2.4300000000000637</v>
      </c>
      <c r="BA175" s="3">
        <f t="shared" si="13"/>
        <v>2.4300000000000637</v>
      </c>
      <c r="BB175" s="3">
        <f t="shared" si="13"/>
        <v>2.4300000000000637</v>
      </c>
      <c r="BC175" s="3">
        <f t="shared" si="13"/>
        <v>2.4300000000000637</v>
      </c>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row>
    <row r="176" spans="1:123" hidden="1" outlineLevel="1" x14ac:dyDescent="0.3">
      <c r="A176" t="s">
        <v>233</v>
      </c>
      <c r="B176" t="s">
        <v>234</v>
      </c>
      <c r="C176" t="s">
        <v>3</v>
      </c>
      <c r="D176" s="3">
        <f>+'Monthly Reserve Generation'!D176-'Stoping Schedule'!D176</f>
        <v>0</v>
      </c>
      <c r="E176" s="3">
        <f>IF((D176+'Monthly Reserve Generation'!E176-'Stoping Schedule'!E176)&gt;1,(D176+'Monthly Reserve Generation'!E176-'Stoping Schedule'!E176),0)</f>
        <v>0</v>
      </c>
      <c r="F176" s="3">
        <f>IF((E176+'Monthly Reserve Generation'!F176-'Stoping Schedule'!F176)&gt;1,(E176+'Monthly Reserve Generation'!F176-'Stoping Schedule'!F176),0)</f>
        <v>0</v>
      </c>
      <c r="G176" s="3">
        <f>IF((F176+'Monthly Reserve Generation'!G176-'Stoping Schedule'!G176)&gt;1,(F176+'Monthly Reserve Generation'!G176-'Stoping Schedule'!G176),0)</f>
        <v>0</v>
      </c>
      <c r="H176" s="3">
        <f>IF((G176+'Monthly Reserve Generation'!H176-'Stoping Schedule'!H176)&gt;1,(G176+'Monthly Reserve Generation'!H176-'Stoping Schedule'!H176),0)</f>
        <v>0</v>
      </c>
      <c r="I176" s="3">
        <f>IF((H176+'Monthly Reserve Generation'!I176-'Stoping Schedule'!I176)&gt;1,(H176+'Monthly Reserve Generation'!I176-'Stoping Schedule'!I176),0)</f>
        <v>0</v>
      </c>
      <c r="J176" s="3">
        <f>IF((I176+'Monthly Reserve Generation'!J176-'Stoping Schedule'!J176)&gt;1,(I176+'Monthly Reserve Generation'!J176-'Stoping Schedule'!J176),0)</f>
        <v>0</v>
      </c>
      <c r="K176" s="3">
        <f>IF((J176+'Monthly Reserve Generation'!K176-'Stoping Schedule'!K176)&gt;1,(J176+'Monthly Reserve Generation'!K176-'Stoping Schedule'!K176),0)</f>
        <v>0</v>
      </c>
      <c r="L176" s="3">
        <f>IF((K176+'Monthly Reserve Generation'!L176-'Stoping Schedule'!L176)&gt;1,(K176+'Monthly Reserve Generation'!L176-'Stoping Schedule'!L176),0)</f>
        <v>0</v>
      </c>
      <c r="M176" s="3">
        <f>IF((L176+'Monthly Reserve Generation'!M176-'Stoping Schedule'!M176)&gt;1,(L176+'Monthly Reserve Generation'!M176-'Stoping Schedule'!M176),0)</f>
        <v>0</v>
      </c>
      <c r="N176" s="3">
        <f>IF((M176+'Monthly Reserve Generation'!N176-'Stoping Schedule'!N176)&gt;1,(M176+'Monthly Reserve Generation'!N176-'Stoping Schedule'!N176),0)</f>
        <v>0</v>
      </c>
      <c r="O176" s="3">
        <f>IF((N176+'Monthly Reserve Generation'!O176-'Stoping Schedule'!O176)&gt;1,(N176+'Monthly Reserve Generation'!O176-'Stoping Schedule'!O176),0)</f>
        <v>0</v>
      </c>
      <c r="P176" s="3">
        <f>IF((O176+'Monthly Reserve Generation'!P176-'Stoping Schedule'!P176)&gt;1,(O176+'Monthly Reserve Generation'!P176-'Stoping Schedule'!P176),0)</f>
        <v>0</v>
      </c>
      <c r="Q176" s="3">
        <f>IF((P176+'Monthly Reserve Generation'!Q176-'Stoping Schedule'!Q176)&gt;1,(P176+'Monthly Reserve Generation'!Q176-'Stoping Schedule'!Q176),0)</f>
        <v>0</v>
      </c>
      <c r="R176" s="3">
        <f>IF((Q176+'Monthly Reserve Generation'!R176-'Stoping Schedule'!R176)&gt;1,(Q176+'Monthly Reserve Generation'!R176-'Stoping Schedule'!R176),0)</f>
        <v>0</v>
      </c>
      <c r="S176" s="3">
        <f>IF((R176+'Monthly Reserve Generation'!S176-'Stoping Schedule'!S176)&gt;1,(R176+'Monthly Reserve Generation'!S176-'Stoping Schedule'!S176),0)</f>
        <v>5483</v>
      </c>
      <c r="T176" s="3">
        <f>IF((S176+'Monthly Reserve Generation'!T176-'Stoping Schedule'!T176)&gt;1,(S176+'Monthly Reserve Generation'!T176-'Stoping Schedule'!T176),0)</f>
        <v>5483</v>
      </c>
      <c r="U176" s="3">
        <f>IF((T176+'Monthly Reserve Generation'!U176-'Stoping Schedule'!U176)&gt;1,(T176+'Monthly Reserve Generation'!U176-'Stoping Schedule'!U176),0)</f>
        <v>5483</v>
      </c>
      <c r="V176" s="3">
        <f>IF((U176+'Monthly Reserve Generation'!V176-'Stoping Schedule'!V176)&gt;1,(U176+'Monthly Reserve Generation'!V176-'Stoping Schedule'!V176),0)</f>
        <v>5483</v>
      </c>
      <c r="W176" s="3">
        <f>IF((V176+'Monthly Reserve Generation'!W176-'Stoping Schedule'!W176)&gt;1,(V176+'Monthly Reserve Generation'!W176-'Stoping Schedule'!W176),0)</f>
        <v>2562</v>
      </c>
      <c r="X176" s="3">
        <f>IF((W176+'Monthly Reserve Generation'!X176-'Stoping Schedule'!X176)&gt;1,(W176+'Monthly Reserve Generation'!X176-'Stoping Schedule'!X176),0)</f>
        <v>0</v>
      </c>
      <c r="Y176" s="3">
        <f>IF((X176+'Monthly Reserve Generation'!Y176-'Stoping Schedule'!Y176)&gt;1,(X176+'Monthly Reserve Generation'!Y176-'Stoping Schedule'!Y176),0)</f>
        <v>0</v>
      </c>
      <c r="Z176" s="3">
        <f>IF((Y176+'Monthly Reserve Generation'!Z176-'Stoping Schedule'!Z176)&gt;1,(Y176+'Monthly Reserve Generation'!Z176-'Stoping Schedule'!Z176),0)</f>
        <v>0</v>
      </c>
      <c r="AA176" s="3">
        <f>IF((Z176+'Monthly Reserve Generation'!AA176-'Stoping Schedule'!AA176)&gt;1,(Z176+'Monthly Reserve Generation'!AA176-'Stoping Schedule'!AA176),0)</f>
        <v>0</v>
      </c>
      <c r="AB176" s="3">
        <f>IF((AA176+'Monthly Reserve Generation'!AB176-'Stoping Schedule'!AB176)&gt;1,(AA176+'Monthly Reserve Generation'!AB176-'Stoping Schedule'!AB176),0)</f>
        <v>0</v>
      </c>
      <c r="AC176" s="3">
        <f>IF((AB176+'Monthly Reserve Generation'!AC176-'Stoping Schedule'!AC176)&gt;1,(AB176+'Monthly Reserve Generation'!AC176-'Stoping Schedule'!AC176),0)</f>
        <v>0</v>
      </c>
      <c r="AD176" s="3">
        <f>IF((AC176+'Monthly Reserve Generation'!AD176-'Stoping Schedule'!AD176)&gt;1,(AC176+'Monthly Reserve Generation'!AD176-'Stoping Schedule'!AD176),0)</f>
        <v>0</v>
      </c>
      <c r="AE176" s="3">
        <f>IF((AD176+'Monthly Reserve Generation'!AE176-'Stoping Schedule'!AE176)&gt;1,(AD176+'Monthly Reserve Generation'!AE176-'Stoping Schedule'!AE176),0)</f>
        <v>0</v>
      </c>
      <c r="AF176" s="3">
        <f>IF((AE176+'Monthly Reserve Generation'!AF176-'Stoping Schedule'!AF176)&gt;1,(AE176+'Monthly Reserve Generation'!AF176-'Stoping Schedule'!AF176),0)</f>
        <v>0</v>
      </c>
      <c r="AG176" s="3">
        <f>IF((AF176+'Monthly Reserve Generation'!AG176-'Stoping Schedule'!AG176)&gt;1,(AF176+'Monthly Reserve Generation'!AG176-'Stoping Schedule'!AG176),0)</f>
        <v>0</v>
      </c>
      <c r="AH176" s="3">
        <f>IF((AG176+'Monthly Reserve Generation'!AH176-'Stoping Schedule'!AH176)&gt;1,(AG176+'Monthly Reserve Generation'!AH176-'Stoping Schedule'!AH176),0)</f>
        <v>0</v>
      </c>
      <c r="AI176" s="3">
        <f>IF((AH176+'Monthly Reserve Generation'!AI176-'Stoping Schedule'!AI176)&gt;1,(AH176+'Monthly Reserve Generation'!AI176-'Stoping Schedule'!AI176),0)</f>
        <v>0</v>
      </c>
      <c r="AJ176" s="3">
        <f>IF((AI176+'Monthly Reserve Generation'!AJ176-'Stoping Schedule'!AJ176)&gt;1,(AI176+'Monthly Reserve Generation'!AJ176-'Stoping Schedule'!AJ176),0)</f>
        <v>0</v>
      </c>
      <c r="AK176" s="3">
        <f>IF((AJ176+'Monthly Reserve Generation'!AK176-'Stoping Schedule'!AK176)&gt;1,(AJ176+'Monthly Reserve Generation'!AK176-'Stoping Schedule'!AK176),0)</f>
        <v>0</v>
      </c>
      <c r="AL176" s="3">
        <f>IF((AK176+'Monthly Reserve Generation'!AL176-'Stoping Schedule'!AL176)&gt;1,(AK176+'Monthly Reserve Generation'!AL176-'Stoping Schedule'!AL176),0)</f>
        <v>0</v>
      </c>
      <c r="AM176" s="3">
        <f>IF((AL176+'Monthly Reserve Generation'!AM176-'Stoping Schedule'!AM176)&gt;1,(AL176+'Monthly Reserve Generation'!AM176-'Stoping Schedule'!AM176),0)</f>
        <v>0</v>
      </c>
      <c r="AN176" s="3">
        <f>IF((AM176+'Monthly Reserve Generation'!AN176-'Stoping Schedule'!AN176)&gt;1,(AM176+'Monthly Reserve Generation'!AN176-'Stoping Schedule'!AN176),0)</f>
        <v>0</v>
      </c>
      <c r="AO176" s="3">
        <f>IF((AN176+'Monthly Reserve Generation'!AO176-'Stoping Schedule'!AO176)&gt;1,(AN176+'Monthly Reserve Generation'!AO176-'Stoping Schedule'!AO176),0)</f>
        <v>0</v>
      </c>
      <c r="AP176" s="3">
        <f>IF((AO176+'Monthly Reserve Generation'!AP176-'Stoping Schedule'!AP176)&gt;1,(AO176+'Monthly Reserve Generation'!AP176-'Stoping Schedule'!AP176),0)</f>
        <v>0</v>
      </c>
      <c r="AQ176" s="3">
        <f>IF((AP176+'Monthly Reserve Generation'!AQ176-'Stoping Schedule'!AQ176)&gt;1,(AP176+'Monthly Reserve Generation'!AQ176-'Stoping Schedule'!AQ176),0)</f>
        <v>0</v>
      </c>
      <c r="AR176" s="3">
        <f>IF((AQ176+'Monthly Reserve Generation'!AR176-'Stoping Schedule'!AR176)&gt;1,(AQ176+'Monthly Reserve Generation'!AR176-'Stoping Schedule'!AR176),0)</f>
        <v>0</v>
      </c>
      <c r="AS176" s="3">
        <f>IF((AR176+'Monthly Reserve Generation'!AS176-'Stoping Schedule'!AS176)&gt;1,(AR176+'Monthly Reserve Generation'!AS176-'Stoping Schedule'!AS176),0)</f>
        <v>0</v>
      </c>
      <c r="AT176" s="3">
        <f>IF((AS176+'Monthly Reserve Generation'!AT176-'Stoping Schedule'!AT176)&gt;1,(AS176+'Monthly Reserve Generation'!AT176-'Stoping Schedule'!AT176),0)</f>
        <v>0</v>
      </c>
      <c r="AU176" s="3">
        <f>IF((AT176+'Monthly Reserve Generation'!AU176-'Stoping Schedule'!AU176)&gt;1,(AT176+'Monthly Reserve Generation'!AU176-'Stoping Schedule'!AU176),0)</f>
        <v>0</v>
      </c>
      <c r="AV176" s="3">
        <f>IF((AU176+'Monthly Reserve Generation'!AV176-'Stoping Schedule'!AV176)&gt;1,(AU176+'Monthly Reserve Generation'!AV176-'Stoping Schedule'!AV176),0)</f>
        <v>0</v>
      </c>
      <c r="AW176" s="3">
        <f>IF((AV176+'Monthly Reserve Generation'!AW176-'Stoping Schedule'!AW176)&gt;1,(AV176+'Monthly Reserve Generation'!AW176-'Stoping Schedule'!AW176),0)</f>
        <v>0</v>
      </c>
      <c r="AX176" s="3">
        <f>IF((AW176+'Monthly Reserve Generation'!AX176-'Stoping Schedule'!AX176)&gt;1,(AW176+'Monthly Reserve Generation'!AX176-'Stoping Schedule'!AX176),0)</f>
        <v>0</v>
      </c>
      <c r="AY176" s="3">
        <f>IF((AX176+'Monthly Reserve Generation'!AY176-'Stoping Schedule'!AY176)&gt;1,(AX176+'Monthly Reserve Generation'!AY176-'Stoping Schedule'!AY176),0)</f>
        <v>0</v>
      </c>
      <c r="AZ176" s="3">
        <f>IF((AY176+'Monthly Reserve Generation'!AZ176-'Stoping Schedule'!AZ176)&gt;1,(AY176+'Monthly Reserve Generation'!AZ176-'Stoping Schedule'!AZ176),0)</f>
        <v>0</v>
      </c>
      <c r="BA176" s="3">
        <f>IF((AZ176+'Monthly Reserve Generation'!BA176-'Stoping Schedule'!BA176)&gt;1,(AZ176+'Monthly Reserve Generation'!BA176-'Stoping Schedule'!BA176),0)</f>
        <v>0</v>
      </c>
      <c r="BB176" s="3">
        <f>IF((BA176+'Monthly Reserve Generation'!BB176-'Stoping Schedule'!BB176)&gt;1,(BA176+'Monthly Reserve Generation'!BB176-'Stoping Schedule'!BB176),0)</f>
        <v>0</v>
      </c>
      <c r="BC176" s="3">
        <f>IF((BB176+'Monthly Reserve Generation'!BC176-'Stoping Schedule'!BC176)&gt;1,(BB176+'Monthly Reserve Generation'!BC176-'Stoping Schedule'!BC176),0)</f>
        <v>0</v>
      </c>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row>
    <row r="177" spans="1:123" hidden="1" outlineLevel="1" x14ac:dyDescent="0.3">
      <c r="A177" t="s">
        <v>233</v>
      </c>
      <c r="B177" t="s">
        <v>234</v>
      </c>
      <c r="C177" t="s">
        <v>4</v>
      </c>
      <c r="D177" s="3">
        <f>+IFERROR(('Monthly Reserve Generation'!D176*'Monthly Reserve Generation'!D177-'Stoping Schedule'!D176*'Stoping Schedule'!D177)/D176,0)</f>
        <v>0</v>
      </c>
      <c r="E177" s="3">
        <f>+IFERROR((D176*D177+'Monthly Reserve Generation'!E176*'Monthly Reserve Generation'!E177-'Stoping Schedule'!E176*'Stoping Schedule'!E177)/E176,0)</f>
        <v>0</v>
      </c>
      <c r="F177" s="3">
        <f>+IFERROR((E176*E177+'Monthly Reserve Generation'!F176*'Monthly Reserve Generation'!F177-'Stoping Schedule'!F176*'Stoping Schedule'!F177)/F176,0)</f>
        <v>0</v>
      </c>
      <c r="G177" s="3">
        <f>+IFERROR((F176*F177+'Monthly Reserve Generation'!G176*'Monthly Reserve Generation'!G177-'Stoping Schedule'!G176*'Stoping Schedule'!G177)/G176,0)</f>
        <v>0</v>
      </c>
      <c r="H177" s="3">
        <f>+IFERROR((G176*G177+'Monthly Reserve Generation'!H176*'Monthly Reserve Generation'!H177-'Stoping Schedule'!H176*'Stoping Schedule'!H177)/H176,0)</f>
        <v>0</v>
      </c>
      <c r="I177" s="3">
        <f>+IFERROR((H176*H177+'Monthly Reserve Generation'!I176*'Monthly Reserve Generation'!I177-'Stoping Schedule'!I176*'Stoping Schedule'!I177)/I176,0)</f>
        <v>0</v>
      </c>
      <c r="J177" s="3">
        <f>+IFERROR((I176*I177+'Monthly Reserve Generation'!J176*'Monthly Reserve Generation'!J177-'Stoping Schedule'!J176*'Stoping Schedule'!J177)/J176,0)</f>
        <v>0</v>
      </c>
      <c r="K177" s="3">
        <f>+IFERROR((J176*J177+'Monthly Reserve Generation'!K176*'Monthly Reserve Generation'!K177-'Stoping Schedule'!K176*'Stoping Schedule'!K177)/K176,0)</f>
        <v>0</v>
      </c>
      <c r="L177" s="3">
        <f>+IFERROR((K176*K177+'Monthly Reserve Generation'!L176*'Monthly Reserve Generation'!L177-'Stoping Schedule'!L176*'Stoping Schedule'!L177)/L176,0)</f>
        <v>0</v>
      </c>
      <c r="M177" s="3">
        <f>+IFERROR((L176*L177+'Monthly Reserve Generation'!M176*'Monthly Reserve Generation'!M177-'Stoping Schedule'!M176*'Stoping Schedule'!M177)/M176,0)</f>
        <v>0</v>
      </c>
      <c r="N177" s="3">
        <f>+IFERROR((M176*M177+'Monthly Reserve Generation'!N176*'Monthly Reserve Generation'!N177-'Stoping Schedule'!N176*'Stoping Schedule'!N177)/N176,0)</f>
        <v>0</v>
      </c>
      <c r="O177" s="3">
        <f>+IFERROR((N176*N177+'Monthly Reserve Generation'!O176*'Monthly Reserve Generation'!O177-'Stoping Schedule'!O176*'Stoping Schedule'!O177)/O176,0)</f>
        <v>0</v>
      </c>
      <c r="P177" s="3">
        <f>+IFERROR((O176*O177+'Monthly Reserve Generation'!P176*'Monthly Reserve Generation'!P177-'Stoping Schedule'!P176*'Stoping Schedule'!P177)/P176,0)</f>
        <v>0</v>
      </c>
      <c r="Q177" s="3">
        <f>+IFERROR((P176*P177+'Monthly Reserve Generation'!Q176*'Monthly Reserve Generation'!Q177-'Stoping Schedule'!Q176*'Stoping Schedule'!Q177)/Q176,0)</f>
        <v>0</v>
      </c>
      <c r="R177" s="3">
        <f>+IFERROR((Q176*Q177+'Monthly Reserve Generation'!R176*'Monthly Reserve Generation'!R177-'Stoping Schedule'!R176*'Stoping Schedule'!R177)/R176,0)</f>
        <v>0</v>
      </c>
      <c r="S177" s="3">
        <f>+IFERROR((R176*R177+'Monthly Reserve Generation'!S176*'Monthly Reserve Generation'!S177-'Stoping Schedule'!S176*'Stoping Schedule'!S177)/S176,0)</f>
        <v>2.2400000000000002</v>
      </c>
      <c r="T177" s="3">
        <f>+IFERROR((S176*S177+'Monthly Reserve Generation'!T176*'Monthly Reserve Generation'!T177-'Stoping Schedule'!T176*'Stoping Schedule'!T177)/T176,0)</f>
        <v>2.2400000000000002</v>
      </c>
      <c r="U177" s="3">
        <f>+IFERROR((T176*T177+'Monthly Reserve Generation'!U176*'Monthly Reserve Generation'!U177-'Stoping Schedule'!U176*'Stoping Schedule'!U177)/U176,0)</f>
        <v>2.2400000000000002</v>
      </c>
      <c r="V177" s="3">
        <f>+IFERROR((U176*U177+'Monthly Reserve Generation'!V176*'Monthly Reserve Generation'!V177-'Stoping Schedule'!V176*'Stoping Schedule'!V177)/V176,0)</f>
        <v>2.2400000000000002</v>
      </c>
      <c r="W177" s="3">
        <f>+IFERROR((V176*V177+'Monthly Reserve Generation'!W176*'Monthly Reserve Generation'!W177-'Stoping Schedule'!W176*'Stoping Schedule'!W177)/W176,0)</f>
        <v>2.2400000000000002</v>
      </c>
      <c r="X177" s="3">
        <f>+IFERROR((W176*W177+'Monthly Reserve Generation'!X176*'Monthly Reserve Generation'!X177-'Stoping Schedule'!X176*'Stoping Schedule'!X177)/X176,0)</f>
        <v>0</v>
      </c>
      <c r="Y177" s="3">
        <f>+IFERROR((X176*X177+'Monthly Reserve Generation'!Y176*'Monthly Reserve Generation'!Y177-'Stoping Schedule'!Y176*'Stoping Schedule'!Y177)/Y176,0)</f>
        <v>0</v>
      </c>
      <c r="Z177" s="3">
        <f>+IFERROR((Y176*Y177+'Monthly Reserve Generation'!Z176*'Monthly Reserve Generation'!Z177-'Stoping Schedule'!Z176*'Stoping Schedule'!Z177)/Z176,0)</f>
        <v>0</v>
      </c>
      <c r="AA177" s="3">
        <f>+IFERROR((Z176*Z177+'Monthly Reserve Generation'!AA176*'Monthly Reserve Generation'!AA177-'Stoping Schedule'!AA176*'Stoping Schedule'!AA177)/AA176,0)</f>
        <v>0</v>
      </c>
      <c r="AB177" s="3">
        <f>+IFERROR((AA176*AA177+'Monthly Reserve Generation'!AB176*'Monthly Reserve Generation'!AB177-'Stoping Schedule'!AB176*'Stoping Schedule'!AB177)/AB176,0)</f>
        <v>0</v>
      </c>
      <c r="AC177" s="3">
        <f>+IFERROR((AB176*AB177+'Monthly Reserve Generation'!AC176*'Monthly Reserve Generation'!AC177-'Stoping Schedule'!AC176*'Stoping Schedule'!AC177)/AC176,0)</f>
        <v>0</v>
      </c>
      <c r="AD177" s="3">
        <f>+IFERROR((AC176*AC177+'Monthly Reserve Generation'!AD176*'Monthly Reserve Generation'!AD177-'Stoping Schedule'!AD176*'Stoping Schedule'!AD177)/AD176,0)</f>
        <v>0</v>
      </c>
      <c r="AE177" s="3">
        <f>+IFERROR((AD176*AD177+'Monthly Reserve Generation'!AE176*'Monthly Reserve Generation'!AE177-'Stoping Schedule'!AE176*'Stoping Schedule'!AE177)/AE176,0)</f>
        <v>0</v>
      </c>
      <c r="AF177" s="3">
        <f>+IFERROR((AE176*AE177+'Monthly Reserve Generation'!AF176*'Monthly Reserve Generation'!AF177-'Stoping Schedule'!AF176*'Stoping Schedule'!AF177)/AF176,0)</f>
        <v>0</v>
      </c>
      <c r="AG177" s="3">
        <f>+IFERROR((AF176*AF177+'Monthly Reserve Generation'!AG176*'Monthly Reserve Generation'!AG177-'Stoping Schedule'!AG176*'Stoping Schedule'!AG177)/AG176,0)</f>
        <v>0</v>
      </c>
      <c r="AH177" s="3">
        <f>+IFERROR((AG176*AG177+'Monthly Reserve Generation'!AH176*'Monthly Reserve Generation'!AH177-'Stoping Schedule'!AH176*'Stoping Schedule'!AH177)/AH176,0)</f>
        <v>0</v>
      </c>
      <c r="AI177" s="3">
        <f>+IFERROR((AH176*AH177+'Monthly Reserve Generation'!AI176*'Monthly Reserve Generation'!AI177-'Stoping Schedule'!AI176*'Stoping Schedule'!AI177)/AI176,0)</f>
        <v>0</v>
      </c>
      <c r="AJ177" s="3">
        <f>+IFERROR((AI176*AI177+'Monthly Reserve Generation'!AJ176*'Monthly Reserve Generation'!AJ177-'Stoping Schedule'!AJ176*'Stoping Schedule'!AJ177)/AJ176,0)</f>
        <v>0</v>
      </c>
      <c r="AK177" s="3">
        <f>+IFERROR((AJ176*AJ177+'Monthly Reserve Generation'!AK176*'Monthly Reserve Generation'!AK177-'Stoping Schedule'!AK176*'Stoping Schedule'!AK177)/AK176,0)</f>
        <v>0</v>
      </c>
      <c r="AL177" s="3">
        <f>+IFERROR((AK176*AK177+'Monthly Reserve Generation'!AL176*'Monthly Reserve Generation'!AL177-'Stoping Schedule'!AL176*'Stoping Schedule'!AL177)/AL176,0)</f>
        <v>0</v>
      </c>
      <c r="AM177" s="3">
        <f>+IFERROR((AL176*AL177+'Monthly Reserve Generation'!AM176*'Monthly Reserve Generation'!AM177-'Stoping Schedule'!AM176*'Stoping Schedule'!AM177)/AM176,0)</f>
        <v>0</v>
      </c>
      <c r="AN177" s="3">
        <f>+IFERROR((AM176*AM177+'Monthly Reserve Generation'!AN176*'Monthly Reserve Generation'!AN177-'Stoping Schedule'!AN176*'Stoping Schedule'!AN177)/AN176,0)</f>
        <v>0</v>
      </c>
      <c r="AO177" s="3">
        <f>+IFERROR((AN176*AN177+'Monthly Reserve Generation'!AO176*'Monthly Reserve Generation'!AO177-'Stoping Schedule'!AO176*'Stoping Schedule'!AO177)/AO176,0)</f>
        <v>0</v>
      </c>
      <c r="AP177" s="3">
        <f>+IFERROR((AO176*AO177+'Monthly Reserve Generation'!AP176*'Monthly Reserve Generation'!AP177-'Stoping Schedule'!AP176*'Stoping Schedule'!AP177)/AP176,0)</f>
        <v>0</v>
      </c>
      <c r="AQ177" s="3">
        <f>+IFERROR((AP176*AP177+'Monthly Reserve Generation'!AQ176*'Monthly Reserve Generation'!AQ177-'Stoping Schedule'!AQ176*'Stoping Schedule'!AQ177)/AQ176,0)</f>
        <v>0</v>
      </c>
      <c r="AR177" s="3">
        <f>+IFERROR((AQ176*AQ177+'Monthly Reserve Generation'!AR176*'Monthly Reserve Generation'!AR177-'Stoping Schedule'!AR176*'Stoping Schedule'!AR177)/AR176,0)</f>
        <v>0</v>
      </c>
      <c r="AS177" s="3">
        <f>+IFERROR((AR176*AR177+'Monthly Reserve Generation'!AS176*'Monthly Reserve Generation'!AS177-'Stoping Schedule'!AS176*'Stoping Schedule'!AS177)/AS176,0)</f>
        <v>0</v>
      </c>
      <c r="AT177" s="3">
        <f>+IFERROR((AS176*AS177+'Monthly Reserve Generation'!AT176*'Monthly Reserve Generation'!AT177-'Stoping Schedule'!AT176*'Stoping Schedule'!AT177)/AT176,0)</f>
        <v>0</v>
      </c>
      <c r="AU177" s="3">
        <f>+IFERROR((AT176*AT177+'Monthly Reserve Generation'!AU176*'Monthly Reserve Generation'!AU177-'Stoping Schedule'!AU176*'Stoping Schedule'!AU177)/AU176,0)</f>
        <v>0</v>
      </c>
      <c r="AV177" s="3">
        <f>+IFERROR((AU176*AU177+'Monthly Reserve Generation'!AV176*'Monthly Reserve Generation'!AV177-'Stoping Schedule'!AV176*'Stoping Schedule'!AV177)/AV176,0)</f>
        <v>0</v>
      </c>
      <c r="AW177" s="3">
        <f>+IFERROR((AV176*AV177+'Monthly Reserve Generation'!AW176*'Monthly Reserve Generation'!AW177-'Stoping Schedule'!AW176*'Stoping Schedule'!AW177)/AW176,0)</f>
        <v>0</v>
      </c>
      <c r="AX177" s="3">
        <f>+IFERROR((AW176*AW177+'Monthly Reserve Generation'!AX176*'Monthly Reserve Generation'!AX177-'Stoping Schedule'!AX176*'Stoping Schedule'!AX177)/AX176,0)</f>
        <v>0</v>
      </c>
      <c r="AY177" s="3">
        <f>+IFERROR((AX176*AX177+'Monthly Reserve Generation'!AY176*'Monthly Reserve Generation'!AY177-'Stoping Schedule'!AY176*'Stoping Schedule'!AY177)/AY176,0)</f>
        <v>0</v>
      </c>
      <c r="AZ177" s="3">
        <f>+IFERROR((AY176*AY177+'Monthly Reserve Generation'!AZ176*'Monthly Reserve Generation'!AZ177-'Stoping Schedule'!AZ176*'Stoping Schedule'!AZ177)/AZ176,0)</f>
        <v>0</v>
      </c>
      <c r="BA177" s="3">
        <f>+IFERROR((AZ176*AZ177+'Monthly Reserve Generation'!BA176*'Monthly Reserve Generation'!BA177-'Stoping Schedule'!BA176*'Stoping Schedule'!BA177)/BA176,0)</f>
        <v>0</v>
      </c>
      <c r="BB177" s="3">
        <f>+IFERROR((BA176*BA177+'Monthly Reserve Generation'!BB176*'Monthly Reserve Generation'!BB177-'Stoping Schedule'!BB176*'Stoping Schedule'!BB177)/BB176,0)</f>
        <v>0</v>
      </c>
      <c r="BC177" s="3">
        <f>+IFERROR((BB176*BB177+'Monthly Reserve Generation'!BC176*'Monthly Reserve Generation'!BC177-'Stoping Schedule'!BC176*'Stoping Schedule'!BC177)/BC176,0)</f>
        <v>0</v>
      </c>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row>
    <row r="178" spans="1:123" hidden="1" outlineLevel="1" x14ac:dyDescent="0.3">
      <c r="A178" t="s">
        <v>233</v>
      </c>
      <c r="B178" t="s">
        <v>235</v>
      </c>
      <c r="C178" t="s">
        <v>3</v>
      </c>
      <c r="D178" s="3">
        <f>+'Monthly Reserve Generation'!D178-'Stoping Schedule'!D178</f>
        <v>0</v>
      </c>
      <c r="E178" s="3">
        <f>IF((D178+'Monthly Reserve Generation'!E178-'Stoping Schedule'!E178)&gt;1,(D178+'Monthly Reserve Generation'!E178-'Stoping Schedule'!E178),0)</f>
        <v>0</v>
      </c>
      <c r="F178" s="3">
        <f>IF((E178+'Monthly Reserve Generation'!F178-'Stoping Schedule'!F178)&gt;1,(E178+'Monthly Reserve Generation'!F178-'Stoping Schedule'!F178),0)</f>
        <v>0</v>
      </c>
      <c r="G178" s="3">
        <f>IF((F178+'Monthly Reserve Generation'!G178-'Stoping Schedule'!G178)&gt;1,(F178+'Monthly Reserve Generation'!G178-'Stoping Schedule'!G178),0)</f>
        <v>0</v>
      </c>
      <c r="H178" s="3">
        <f>IF((G178+'Monthly Reserve Generation'!H178-'Stoping Schedule'!H178)&gt;1,(G178+'Monthly Reserve Generation'!H178-'Stoping Schedule'!H178),0)</f>
        <v>0</v>
      </c>
      <c r="I178" s="3">
        <f>IF((H178+'Monthly Reserve Generation'!I178-'Stoping Schedule'!I178)&gt;1,(H178+'Monthly Reserve Generation'!I178-'Stoping Schedule'!I178),0)</f>
        <v>0</v>
      </c>
      <c r="J178" s="3">
        <f>IF((I178+'Monthly Reserve Generation'!J178-'Stoping Schedule'!J178)&gt;1,(I178+'Monthly Reserve Generation'!J178-'Stoping Schedule'!J178),0)</f>
        <v>0</v>
      </c>
      <c r="K178" s="3">
        <f>IF((J178+'Monthly Reserve Generation'!K178-'Stoping Schedule'!K178)&gt;1,(J178+'Monthly Reserve Generation'!K178-'Stoping Schedule'!K178),0)</f>
        <v>0</v>
      </c>
      <c r="L178" s="3">
        <f>IF((K178+'Monthly Reserve Generation'!L178-'Stoping Schedule'!L178)&gt;1,(K178+'Monthly Reserve Generation'!L178-'Stoping Schedule'!L178),0)</f>
        <v>0</v>
      </c>
      <c r="M178" s="3">
        <f>IF((L178+'Monthly Reserve Generation'!M178-'Stoping Schedule'!M178)&gt;1,(L178+'Monthly Reserve Generation'!M178-'Stoping Schedule'!M178),0)</f>
        <v>0</v>
      </c>
      <c r="N178" s="3">
        <f>IF((M178+'Monthly Reserve Generation'!N178-'Stoping Schedule'!N178)&gt;1,(M178+'Monthly Reserve Generation'!N178-'Stoping Schedule'!N178),0)</f>
        <v>0</v>
      </c>
      <c r="O178" s="3">
        <f>IF((N178+'Monthly Reserve Generation'!O178-'Stoping Schedule'!O178)&gt;1,(N178+'Monthly Reserve Generation'!O178-'Stoping Schedule'!O178),0)</f>
        <v>0</v>
      </c>
      <c r="P178" s="3">
        <f>IF((O178+'Monthly Reserve Generation'!P178-'Stoping Schedule'!P178)&gt;1,(O178+'Monthly Reserve Generation'!P178-'Stoping Schedule'!P178),0)</f>
        <v>0</v>
      </c>
      <c r="Q178" s="3">
        <f>IF((P178+'Monthly Reserve Generation'!Q178-'Stoping Schedule'!Q178)&gt;1,(P178+'Monthly Reserve Generation'!Q178-'Stoping Schedule'!Q178),0)</f>
        <v>0</v>
      </c>
      <c r="R178" s="3">
        <f>IF((Q178+'Monthly Reserve Generation'!R178-'Stoping Schedule'!R178)&gt;1,(Q178+'Monthly Reserve Generation'!R178-'Stoping Schedule'!R178),0)</f>
        <v>0</v>
      </c>
      <c r="S178" s="3">
        <f>IF((R178+'Monthly Reserve Generation'!S178-'Stoping Schedule'!S178)&gt;1,(R178+'Monthly Reserve Generation'!S178-'Stoping Schedule'!S178),0)</f>
        <v>2899</v>
      </c>
      <c r="T178" s="3">
        <f>IF((S178+'Monthly Reserve Generation'!T178-'Stoping Schedule'!T178)&gt;1,(S178+'Monthly Reserve Generation'!T178-'Stoping Schedule'!T178),0)</f>
        <v>877</v>
      </c>
      <c r="U178" s="3">
        <f>IF((T178+'Monthly Reserve Generation'!U178-'Stoping Schedule'!U178)&gt;1,(T178+'Monthly Reserve Generation'!U178-'Stoping Schedule'!U178),0)</f>
        <v>0</v>
      </c>
      <c r="V178" s="3">
        <f>IF((U178+'Monthly Reserve Generation'!V178-'Stoping Schedule'!V178)&gt;1,(U178+'Monthly Reserve Generation'!V178-'Stoping Schedule'!V178),0)</f>
        <v>0</v>
      </c>
      <c r="W178" s="3">
        <f>IF((V178+'Monthly Reserve Generation'!W178-'Stoping Schedule'!W178)&gt;1,(V178+'Monthly Reserve Generation'!W178-'Stoping Schedule'!W178),0)</f>
        <v>0</v>
      </c>
      <c r="X178" s="3">
        <f>IF((W178+'Monthly Reserve Generation'!X178-'Stoping Schedule'!X178)&gt;1,(W178+'Monthly Reserve Generation'!X178-'Stoping Schedule'!X178),0)</f>
        <v>0</v>
      </c>
      <c r="Y178" s="3">
        <f>IF((X178+'Monthly Reserve Generation'!Y178-'Stoping Schedule'!Y178)&gt;1,(X178+'Monthly Reserve Generation'!Y178-'Stoping Schedule'!Y178),0)</f>
        <v>0</v>
      </c>
      <c r="Z178" s="3">
        <f>IF((Y178+'Monthly Reserve Generation'!Z178-'Stoping Schedule'!Z178)&gt;1,(Y178+'Monthly Reserve Generation'!Z178-'Stoping Schedule'!Z178),0)</f>
        <v>0</v>
      </c>
      <c r="AA178" s="3">
        <f>IF((Z178+'Monthly Reserve Generation'!AA178-'Stoping Schedule'!AA178)&gt;1,(Z178+'Monthly Reserve Generation'!AA178-'Stoping Schedule'!AA178),0)</f>
        <v>0</v>
      </c>
      <c r="AB178" s="3">
        <f>IF((AA178+'Monthly Reserve Generation'!AB178-'Stoping Schedule'!AB178)&gt;1,(AA178+'Monthly Reserve Generation'!AB178-'Stoping Schedule'!AB178),0)</f>
        <v>0</v>
      </c>
      <c r="AC178" s="3">
        <f>IF((AB178+'Monthly Reserve Generation'!AC178-'Stoping Schedule'!AC178)&gt;1,(AB178+'Monthly Reserve Generation'!AC178-'Stoping Schedule'!AC178),0)</f>
        <v>0</v>
      </c>
      <c r="AD178" s="3">
        <f>IF((AC178+'Monthly Reserve Generation'!AD178-'Stoping Schedule'!AD178)&gt;1,(AC178+'Monthly Reserve Generation'!AD178-'Stoping Schedule'!AD178),0)</f>
        <v>0</v>
      </c>
      <c r="AE178" s="3">
        <f>IF((AD178+'Monthly Reserve Generation'!AE178-'Stoping Schedule'!AE178)&gt;1,(AD178+'Monthly Reserve Generation'!AE178-'Stoping Schedule'!AE178),0)</f>
        <v>0</v>
      </c>
      <c r="AF178" s="3">
        <f>IF((AE178+'Monthly Reserve Generation'!AF178-'Stoping Schedule'!AF178)&gt;1,(AE178+'Monthly Reserve Generation'!AF178-'Stoping Schedule'!AF178),0)</f>
        <v>0</v>
      </c>
      <c r="AG178" s="3">
        <f>IF((AF178+'Monthly Reserve Generation'!AG178-'Stoping Schedule'!AG178)&gt;1,(AF178+'Monthly Reserve Generation'!AG178-'Stoping Schedule'!AG178),0)</f>
        <v>0</v>
      </c>
      <c r="AH178" s="3">
        <f>IF((AG178+'Monthly Reserve Generation'!AH178-'Stoping Schedule'!AH178)&gt;1,(AG178+'Monthly Reserve Generation'!AH178-'Stoping Schedule'!AH178),0)</f>
        <v>0</v>
      </c>
      <c r="AI178" s="3">
        <f>IF((AH178+'Monthly Reserve Generation'!AI178-'Stoping Schedule'!AI178)&gt;1,(AH178+'Monthly Reserve Generation'!AI178-'Stoping Schedule'!AI178),0)</f>
        <v>0</v>
      </c>
      <c r="AJ178" s="3">
        <f>IF((AI178+'Monthly Reserve Generation'!AJ178-'Stoping Schedule'!AJ178)&gt;1,(AI178+'Monthly Reserve Generation'!AJ178-'Stoping Schedule'!AJ178),0)</f>
        <v>0</v>
      </c>
      <c r="AK178" s="3">
        <f>IF((AJ178+'Monthly Reserve Generation'!AK178-'Stoping Schedule'!AK178)&gt;1,(AJ178+'Monthly Reserve Generation'!AK178-'Stoping Schedule'!AK178),0)</f>
        <v>0</v>
      </c>
      <c r="AL178" s="3">
        <f>IF((AK178+'Monthly Reserve Generation'!AL178-'Stoping Schedule'!AL178)&gt;1,(AK178+'Monthly Reserve Generation'!AL178-'Stoping Schedule'!AL178),0)</f>
        <v>0</v>
      </c>
      <c r="AM178" s="3">
        <f>IF((AL178+'Monthly Reserve Generation'!AM178-'Stoping Schedule'!AM178)&gt;1,(AL178+'Monthly Reserve Generation'!AM178-'Stoping Schedule'!AM178),0)</f>
        <v>0</v>
      </c>
      <c r="AN178" s="3">
        <f>IF((AM178+'Monthly Reserve Generation'!AN178-'Stoping Schedule'!AN178)&gt;1,(AM178+'Monthly Reserve Generation'!AN178-'Stoping Schedule'!AN178),0)</f>
        <v>0</v>
      </c>
      <c r="AO178" s="3">
        <f>IF((AN178+'Monthly Reserve Generation'!AO178-'Stoping Schedule'!AO178)&gt;1,(AN178+'Monthly Reserve Generation'!AO178-'Stoping Schedule'!AO178),0)</f>
        <v>0</v>
      </c>
      <c r="AP178" s="3">
        <f>IF((AO178+'Monthly Reserve Generation'!AP178-'Stoping Schedule'!AP178)&gt;1,(AO178+'Monthly Reserve Generation'!AP178-'Stoping Schedule'!AP178),0)</f>
        <v>0</v>
      </c>
      <c r="AQ178" s="3">
        <f>IF((AP178+'Monthly Reserve Generation'!AQ178-'Stoping Schedule'!AQ178)&gt;1,(AP178+'Monthly Reserve Generation'!AQ178-'Stoping Schedule'!AQ178),0)</f>
        <v>0</v>
      </c>
      <c r="AR178" s="3">
        <f>IF((AQ178+'Monthly Reserve Generation'!AR178-'Stoping Schedule'!AR178)&gt;1,(AQ178+'Monthly Reserve Generation'!AR178-'Stoping Schedule'!AR178),0)</f>
        <v>0</v>
      </c>
      <c r="AS178" s="3">
        <f>IF((AR178+'Monthly Reserve Generation'!AS178-'Stoping Schedule'!AS178)&gt;1,(AR178+'Monthly Reserve Generation'!AS178-'Stoping Schedule'!AS178),0)</f>
        <v>0</v>
      </c>
      <c r="AT178" s="3">
        <f>IF((AS178+'Monthly Reserve Generation'!AT178-'Stoping Schedule'!AT178)&gt;1,(AS178+'Monthly Reserve Generation'!AT178-'Stoping Schedule'!AT178),0)</f>
        <v>0</v>
      </c>
      <c r="AU178" s="3">
        <f>IF((AT178+'Monthly Reserve Generation'!AU178-'Stoping Schedule'!AU178)&gt;1,(AT178+'Monthly Reserve Generation'!AU178-'Stoping Schedule'!AU178),0)</f>
        <v>0</v>
      </c>
      <c r="AV178" s="3">
        <f>IF((AU178+'Monthly Reserve Generation'!AV178-'Stoping Schedule'!AV178)&gt;1,(AU178+'Monthly Reserve Generation'!AV178-'Stoping Schedule'!AV178),0)</f>
        <v>0</v>
      </c>
      <c r="AW178" s="3">
        <f>IF((AV178+'Monthly Reserve Generation'!AW178-'Stoping Schedule'!AW178)&gt;1,(AV178+'Monthly Reserve Generation'!AW178-'Stoping Schedule'!AW178),0)</f>
        <v>0</v>
      </c>
      <c r="AX178" s="3">
        <f>IF((AW178+'Monthly Reserve Generation'!AX178-'Stoping Schedule'!AX178)&gt;1,(AW178+'Monthly Reserve Generation'!AX178-'Stoping Schedule'!AX178),0)</f>
        <v>0</v>
      </c>
      <c r="AY178" s="3">
        <f>IF((AX178+'Monthly Reserve Generation'!AY178-'Stoping Schedule'!AY178)&gt;1,(AX178+'Monthly Reserve Generation'!AY178-'Stoping Schedule'!AY178),0)</f>
        <v>0</v>
      </c>
      <c r="AZ178" s="3">
        <f>IF((AY178+'Monthly Reserve Generation'!AZ178-'Stoping Schedule'!AZ178)&gt;1,(AY178+'Monthly Reserve Generation'!AZ178-'Stoping Schedule'!AZ178),0)</f>
        <v>0</v>
      </c>
      <c r="BA178" s="3">
        <f>IF((AZ178+'Monthly Reserve Generation'!BA178-'Stoping Schedule'!BA178)&gt;1,(AZ178+'Monthly Reserve Generation'!BA178-'Stoping Schedule'!BA178),0)</f>
        <v>0</v>
      </c>
      <c r="BB178" s="3">
        <f>IF((BA178+'Monthly Reserve Generation'!BB178-'Stoping Schedule'!BB178)&gt;1,(BA178+'Monthly Reserve Generation'!BB178-'Stoping Schedule'!BB178),0)</f>
        <v>0</v>
      </c>
      <c r="BC178" s="3">
        <f>IF((BB178+'Monthly Reserve Generation'!BC178-'Stoping Schedule'!BC178)&gt;1,(BB178+'Monthly Reserve Generation'!BC178-'Stoping Schedule'!BC178),0)</f>
        <v>0</v>
      </c>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row>
    <row r="179" spans="1:123" hidden="1" outlineLevel="1" x14ac:dyDescent="0.3">
      <c r="A179" t="s">
        <v>233</v>
      </c>
      <c r="B179" t="s">
        <v>235</v>
      </c>
      <c r="C179" t="s">
        <v>4</v>
      </c>
      <c r="D179" s="3">
        <f>+IFERROR(('Monthly Reserve Generation'!D178*'Monthly Reserve Generation'!D179-'Stoping Schedule'!D178*'Stoping Schedule'!D179)/D178,0)</f>
        <v>0</v>
      </c>
      <c r="E179" s="3">
        <f>+IFERROR((D178*D179+'Monthly Reserve Generation'!E178*'Monthly Reserve Generation'!E179-'Stoping Schedule'!E178*'Stoping Schedule'!E179)/E178,0)</f>
        <v>0</v>
      </c>
      <c r="F179" s="3">
        <f>+IFERROR((E178*E179+'Monthly Reserve Generation'!F178*'Monthly Reserve Generation'!F179-'Stoping Schedule'!F178*'Stoping Schedule'!F179)/F178,0)</f>
        <v>0</v>
      </c>
      <c r="G179" s="3">
        <f>+IFERROR((F178*F179+'Monthly Reserve Generation'!G178*'Monthly Reserve Generation'!G179-'Stoping Schedule'!G178*'Stoping Schedule'!G179)/G178,0)</f>
        <v>0</v>
      </c>
      <c r="H179" s="3">
        <f>+IFERROR((G178*G179+'Monthly Reserve Generation'!H178*'Monthly Reserve Generation'!H179-'Stoping Schedule'!H178*'Stoping Schedule'!H179)/H178,0)</f>
        <v>0</v>
      </c>
      <c r="I179" s="3">
        <f>+IFERROR((H178*H179+'Monthly Reserve Generation'!I178*'Monthly Reserve Generation'!I179-'Stoping Schedule'!I178*'Stoping Schedule'!I179)/I178,0)</f>
        <v>0</v>
      </c>
      <c r="J179" s="3">
        <f>+IFERROR((I178*I179+'Monthly Reserve Generation'!J178*'Monthly Reserve Generation'!J179-'Stoping Schedule'!J178*'Stoping Schedule'!J179)/J178,0)</f>
        <v>0</v>
      </c>
      <c r="K179" s="3">
        <f>+IFERROR((J178*J179+'Monthly Reserve Generation'!K178*'Monthly Reserve Generation'!K179-'Stoping Schedule'!K178*'Stoping Schedule'!K179)/K178,0)</f>
        <v>0</v>
      </c>
      <c r="L179" s="3">
        <f>+IFERROR((K178*K179+'Monthly Reserve Generation'!L178*'Monthly Reserve Generation'!L179-'Stoping Schedule'!L178*'Stoping Schedule'!L179)/L178,0)</f>
        <v>0</v>
      </c>
      <c r="M179" s="3">
        <f>+IFERROR((L178*L179+'Monthly Reserve Generation'!M178*'Monthly Reserve Generation'!M179-'Stoping Schedule'!M178*'Stoping Schedule'!M179)/M178,0)</f>
        <v>0</v>
      </c>
      <c r="N179" s="3">
        <f>+IFERROR((M178*M179+'Monthly Reserve Generation'!N178*'Monthly Reserve Generation'!N179-'Stoping Schedule'!N178*'Stoping Schedule'!N179)/N178,0)</f>
        <v>0</v>
      </c>
      <c r="O179" s="3">
        <f>+IFERROR((N178*N179+'Monthly Reserve Generation'!O178*'Monthly Reserve Generation'!O179-'Stoping Schedule'!O178*'Stoping Schedule'!O179)/O178,0)</f>
        <v>0</v>
      </c>
      <c r="P179" s="3">
        <f>+IFERROR((O178*O179+'Monthly Reserve Generation'!P178*'Monthly Reserve Generation'!P179-'Stoping Schedule'!P178*'Stoping Schedule'!P179)/P178,0)</f>
        <v>0</v>
      </c>
      <c r="Q179" s="3">
        <f>+IFERROR((P178*P179+'Monthly Reserve Generation'!Q178*'Monthly Reserve Generation'!Q179-'Stoping Schedule'!Q178*'Stoping Schedule'!Q179)/Q178,0)</f>
        <v>0</v>
      </c>
      <c r="R179" s="3">
        <f>+IFERROR((Q178*Q179+'Monthly Reserve Generation'!R178*'Monthly Reserve Generation'!R179-'Stoping Schedule'!R178*'Stoping Schedule'!R179)/R178,0)</f>
        <v>0</v>
      </c>
      <c r="S179" s="3">
        <f>+IFERROR((R178*R179+'Monthly Reserve Generation'!S178*'Monthly Reserve Generation'!S179-'Stoping Schedule'!S178*'Stoping Schedule'!S179)/S178,0)</f>
        <v>2.64</v>
      </c>
      <c r="T179" s="3">
        <f>+IFERROR((S178*S179+'Monthly Reserve Generation'!T178*'Monthly Reserve Generation'!T179-'Stoping Schedule'!T178*'Stoping Schedule'!T179)/T178,0)</f>
        <v>2.6400000000000006</v>
      </c>
      <c r="U179" s="3">
        <f>+IFERROR((T178*T179+'Monthly Reserve Generation'!U178*'Monthly Reserve Generation'!U179-'Stoping Schedule'!U178*'Stoping Schedule'!U179)/U178,0)</f>
        <v>0</v>
      </c>
      <c r="V179" s="3">
        <f>+IFERROR((U178*U179+'Monthly Reserve Generation'!V178*'Monthly Reserve Generation'!V179-'Stoping Schedule'!V178*'Stoping Schedule'!V179)/V178,0)</f>
        <v>0</v>
      </c>
      <c r="W179" s="3">
        <f>+IFERROR((V178*V179+'Monthly Reserve Generation'!W178*'Monthly Reserve Generation'!W179-'Stoping Schedule'!W178*'Stoping Schedule'!W179)/W178,0)</f>
        <v>0</v>
      </c>
      <c r="X179" s="3">
        <f>+IFERROR((W178*W179+'Monthly Reserve Generation'!X178*'Monthly Reserve Generation'!X179-'Stoping Schedule'!X178*'Stoping Schedule'!X179)/X178,0)</f>
        <v>0</v>
      </c>
      <c r="Y179" s="3">
        <f>+IFERROR((X178*X179+'Monthly Reserve Generation'!Y178*'Monthly Reserve Generation'!Y179-'Stoping Schedule'!Y178*'Stoping Schedule'!Y179)/Y178,0)</f>
        <v>0</v>
      </c>
      <c r="Z179" s="3">
        <f>+IFERROR((Y178*Y179+'Monthly Reserve Generation'!Z178*'Monthly Reserve Generation'!Z179-'Stoping Schedule'!Z178*'Stoping Schedule'!Z179)/Z178,0)</f>
        <v>0</v>
      </c>
      <c r="AA179" s="3">
        <f>+IFERROR((Z178*Z179+'Monthly Reserve Generation'!AA178*'Monthly Reserve Generation'!AA179-'Stoping Schedule'!AA178*'Stoping Schedule'!AA179)/AA178,0)</f>
        <v>0</v>
      </c>
      <c r="AB179" s="3">
        <f>+IFERROR((AA178*AA179+'Monthly Reserve Generation'!AB178*'Monthly Reserve Generation'!AB179-'Stoping Schedule'!AB178*'Stoping Schedule'!AB179)/AB178,0)</f>
        <v>0</v>
      </c>
      <c r="AC179" s="3">
        <f>+IFERROR((AB178*AB179+'Monthly Reserve Generation'!AC178*'Monthly Reserve Generation'!AC179-'Stoping Schedule'!AC178*'Stoping Schedule'!AC179)/AC178,0)</f>
        <v>0</v>
      </c>
      <c r="AD179" s="3">
        <f>+IFERROR((AC178*AC179+'Monthly Reserve Generation'!AD178*'Monthly Reserve Generation'!AD179-'Stoping Schedule'!AD178*'Stoping Schedule'!AD179)/AD178,0)</f>
        <v>0</v>
      </c>
      <c r="AE179" s="3">
        <f>+IFERROR((AD178*AD179+'Monthly Reserve Generation'!AE178*'Monthly Reserve Generation'!AE179-'Stoping Schedule'!AE178*'Stoping Schedule'!AE179)/AE178,0)</f>
        <v>0</v>
      </c>
      <c r="AF179" s="3">
        <f>+IFERROR((AE178*AE179+'Monthly Reserve Generation'!AF178*'Monthly Reserve Generation'!AF179-'Stoping Schedule'!AF178*'Stoping Schedule'!AF179)/AF178,0)</f>
        <v>0</v>
      </c>
      <c r="AG179" s="3">
        <f>+IFERROR((AF178*AF179+'Monthly Reserve Generation'!AG178*'Monthly Reserve Generation'!AG179-'Stoping Schedule'!AG178*'Stoping Schedule'!AG179)/AG178,0)</f>
        <v>0</v>
      </c>
      <c r="AH179" s="3">
        <f>+IFERROR((AG178*AG179+'Monthly Reserve Generation'!AH178*'Monthly Reserve Generation'!AH179-'Stoping Schedule'!AH178*'Stoping Schedule'!AH179)/AH178,0)</f>
        <v>0</v>
      </c>
      <c r="AI179" s="3">
        <f>+IFERROR((AH178*AH179+'Monthly Reserve Generation'!AI178*'Monthly Reserve Generation'!AI179-'Stoping Schedule'!AI178*'Stoping Schedule'!AI179)/AI178,0)</f>
        <v>0</v>
      </c>
      <c r="AJ179" s="3">
        <f>+IFERROR((AI178*AI179+'Monthly Reserve Generation'!AJ178*'Monthly Reserve Generation'!AJ179-'Stoping Schedule'!AJ178*'Stoping Schedule'!AJ179)/AJ178,0)</f>
        <v>0</v>
      </c>
      <c r="AK179" s="3">
        <f>+IFERROR((AJ178*AJ179+'Monthly Reserve Generation'!AK178*'Monthly Reserve Generation'!AK179-'Stoping Schedule'!AK178*'Stoping Schedule'!AK179)/AK178,0)</f>
        <v>0</v>
      </c>
      <c r="AL179" s="3">
        <f>+IFERROR((AK178*AK179+'Monthly Reserve Generation'!AL178*'Monthly Reserve Generation'!AL179-'Stoping Schedule'!AL178*'Stoping Schedule'!AL179)/AL178,0)</f>
        <v>0</v>
      </c>
      <c r="AM179" s="3">
        <f>+IFERROR((AL178*AL179+'Monthly Reserve Generation'!AM178*'Monthly Reserve Generation'!AM179-'Stoping Schedule'!AM178*'Stoping Schedule'!AM179)/AM178,0)</f>
        <v>0</v>
      </c>
      <c r="AN179" s="3">
        <f>+IFERROR((AM178*AM179+'Monthly Reserve Generation'!AN178*'Monthly Reserve Generation'!AN179-'Stoping Schedule'!AN178*'Stoping Schedule'!AN179)/AN178,0)</f>
        <v>0</v>
      </c>
      <c r="AO179" s="3">
        <f>+IFERROR((AN178*AN179+'Monthly Reserve Generation'!AO178*'Monthly Reserve Generation'!AO179-'Stoping Schedule'!AO178*'Stoping Schedule'!AO179)/AO178,0)</f>
        <v>0</v>
      </c>
      <c r="AP179" s="3">
        <f>+IFERROR((AO178*AO179+'Monthly Reserve Generation'!AP178*'Monthly Reserve Generation'!AP179-'Stoping Schedule'!AP178*'Stoping Schedule'!AP179)/AP178,0)</f>
        <v>0</v>
      </c>
      <c r="AQ179" s="3">
        <f>+IFERROR((AP178*AP179+'Monthly Reserve Generation'!AQ178*'Monthly Reserve Generation'!AQ179-'Stoping Schedule'!AQ178*'Stoping Schedule'!AQ179)/AQ178,0)</f>
        <v>0</v>
      </c>
      <c r="AR179" s="3">
        <f>+IFERROR((AQ178*AQ179+'Monthly Reserve Generation'!AR178*'Monthly Reserve Generation'!AR179-'Stoping Schedule'!AR178*'Stoping Schedule'!AR179)/AR178,0)</f>
        <v>0</v>
      </c>
      <c r="AS179" s="3">
        <f>+IFERROR((AR178*AR179+'Monthly Reserve Generation'!AS178*'Monthly Reserve Generation'!AS179-'Stoping Schedule'!AS178*'Stoping Schedule'!AS179)/AS178,0)</f>
        <v>0</v>
      </c>
      <c r="AT179" s="3">
        <f>+IFERROR((AS178*AS179+'Monthly Reserve Generation'!AT178*'Monthly Reserve Generation'!AT179-'Stoping Schedule'!AT178*'Stoping Schedule'!AT179)/AT178,0)</f>
        <v>0</v>
      </c>
      <c r="AU179" s="3">
        <f>+IFERROR((AT178*AT179+'Monthly Reserve Generation'!AU178*'Monthly Reserve Generation'!AU179-'Stoping Schedule'!AU178*'Stoping Schedule'!AU179)/AU178,0)</f>
        <v>0</v>
      </c>
      <c r="AV179" s="3">
        <f>+IFERROR((AU178*AU179+'Monthly Reserve Generation'!AV178*'Monthly Reserve Generation'!AV179-'Stoping Schedule'!AV178*'Stoping Schedule'!AV179)/AV178,0)</f>
        <v>0</v>
      </c>
      <c r="AW179" s="3">
        <f>+IFERROR((AV178*AV179+'Monthly Reserve Generation'!AW178*'Monthly Reserve Generation'!AW179-'Stoping Schedule'!AW178*'Stoping Schedule'!AW179)/AW178,0)</f>
        <v>0</v>
      </c>
      <c r="AX179" s="3">
        <f>+IFERROR((AW178*AW179+'Monthly Reserve Generation'!AX178*'Monthly Reserve Generation'!AX179-'Stoping Schedule'!AX178*'Stoping Schedule'!AX179)/AX178,0)</f>
        <v>0</v>
      </c>
      <c r="AY179" s="3">
        <f>+IFERROR((AX178*AX179+'Monthly Reserve Generation'!AY178*'Monthly Reserve Generation'!AY179-'Stoping Schedule'!AY178*'Stoping Schedule'!AY179)/AY178,0)</f>
        <v>0</v>
      </c>
      <c r="AZ179" s="3">
        <f>+IFERROR((AY178*AY179+'Monthly Reserve Generation'!AZ178*'Monthly Reserve Generation'!AZ179-'Stoping Schedule'!AZ178*'Stoping Schedule'!AZ179)/AZ178,0)</f>
        <v>0</v>
      </c>
      <c r="BA179" s="3">
        <f>+IFERROR((AZ178*AZ179+'Monthly Reserve Generation'!BA178*'Monthly Reserve Generation'!BA179-'Stoping Schedule'!BA178*'Stoping Schedule'!BA179)/BA178,0)</f>
        <v>0</v>
      </c>
      <c r="BB179" s="3">
        <f>+IFERROR((BA178*BA179+'Monthly Reserve Generation'!BB178*'Monthly Reserve Generation'!BB179-'Stoping Schedule'!BB178*'Stoping Schedule'!BB179)/BB178,0)</f>
        <v>0</v>
      </c>
      <c r="BC179" s="3">
        <f>+IFERROR((BB178*BB179+'Monthly Reserve Generation'!BC178*'Monthly Reserve Generation'!BC179-'Stoping Schedule'!BC178*'Stoping Schedule'!BC179)/BC178,0)</f>
        <v>0</v>
      </c>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row>
    <row r="180" spans="1:123" hidden="1" outlineLevel="1" x14ac:dyDescent="0.3">
      <c r="A180" t="s">
        <v>233</v>
      </c>
      <c r="B180" t="s">
        <v>236</v>
      </c>
      <c r="C180" t="s">
        <v>3</v>
      </c>
      <c r="D180" s="3">
        <f>+'Monthly Reserve Generation'!D180-'Stoping Schedule'!D180</f>
        <v>0</v>
      </c>
      <c r="E180" s="3">
        <f>IF((D180+'Monthly Reserve Generation'!E180-'Stoping Schedule'!E180)&gt;1,(D180+'Monthly Reserve Generation'!E180-'Stoping Schedule'!E180),0)</f>
        <v>0</v>
      </c>
      <c r="F180" s="3">
        <f>IF((E180+'Monthly Reserve Generation'!F180-'Stoping Schedule'!F180)&gt;1,(E180+'Monthly Reserve Generation'!F180-'Stoping Schedule'!F180),0)</f>
        <v>0</v>
      </c>
      <c r="G180" s="3">
        <f>IF((F180+'Monthly Reserve Generation'!G180-'Stoping Schedule'!G180)&gt;1,(F180+'Monthly Reserve Generation'!G180-'Stoping Schedule'!G180),0)</f>
        <v>0</v>
      </c>
      <c r="H180" s="3">
        <f>IF((G180+'Monthly Reserve Generation'!H180-'Stoping Schedule'!H180)&gt;1,(G180+'Monthly Reserve Generation'!H180-'Stoping Schedule'!H180),0)</f>
        <v>0</v>
      </c>
      <c r="I180" s="3">
        <f>IF((H180+'Monthly Reserve Generation'!I180-'Stoping Schedule'!I180)&gt;1,(H180+'Monthly Reserve Generation'!I180-'Stoping Schedule'!I180),0)</f>
        <v>0</v>
      </c>
      <c r="J180" s="3">
        <f>IF((I180+'Monthly Reserve Generation'!J180-'Stoping Schedule'!J180)&gt;1,(I180+'Monthly Reserve Generation'!J180-'Stoping Schedule'!J180),0)</f>
        <v>0</v>
      </c>
      <c r="K180" s="3">
        <f>IF((J180+'Monthly Reserve Generation'!K180-'Stoping Schedule'!K180)&gt;1,(J180+'Monthly Reserve Generation'!K180-'Stoping Schedule'!K180),0)</f>
        <v>0</v>
      </c>
      <c r="L180" s="3">
        <f>IF((K180+'Monthly Reserve Generation'!L180-'Stoping Schedule'!L180)&gt;1,(K180+'Monthly Reserve Generation'!L180-'Stoping Schedule'!L180),0)</f>
        <v>0</v>
      </c>
      <c r="M180" s="3">
        <f>IF((L180+'Monthly Reserve Generation'!M180-'Stoping Schedule'!M180)&gt;1,(L180+'Monthly Reserve Generation'!M180-'Stoping Schedule'!M180),0)</f>
        <v>0</v>
      </c>
      <c r="N180" s="3">
        <f>IF((M180+'Monthly Reserve Generation'!N180-'Stoping Schedule'!N180)&gt;1,(M180+'Monthly Reserve Generation'!N180-'Stoping Schedule'!N180),0)</f>
        <v>0</v>
      </c>
      <c r="O180" s="3">
        <f>IF((N180+'Monthly Reserve Generation'!O180-'Stoping Schedule'!O180)&gt;1,(N180+'Monthly Reserve Generation'!O180-'Stoping Schedule'!O180),0)</f>
        <v>0</v>
      </c>
      <c r="P180" s="3">
        <f>IF((O180+'Monthly Reserve Generation'!P180-'Stoping Schedule'!P180)&gt;1,(O180+'Monthly Reserve Generation'!P180-'Stoping Schedule'!P180),0)</f>
        <v>0</v>
      </c>
      <c r="Q180" s="3">
        <f>IF((P180+'Monthly Reserve Generation'!Q180-'Stoping Schedule'!Q180)&gt;1,(P180+'Monthly Reserve Generation'!Q180-'Stoping Schedule'!Q180),0)</f>
        <v>0</v>
      </c>
      <c r="R180" s="3">
        <f>IF((Q180+'Monthly Reserve Generation'!R180-'Stoping Schedule'!R180)&gt;1,(Q180+'Monthly Reserve Generation'!R180-'Stoping Schedule'!R180),0)</f>
        <v>0</v>
      </c>
      <c r="S180" s="3">
        <f>IF((R180+'Monthly Reserve Generation'!S180-'Stoping Schedule'!S180)&gt;1,(R180+'Monthly Reserve Generation'!S180-'Stoping Schedule'!S180),0)</f>
        <v>3303</v>
      </c>
      <c r="T180" s="3">
        <f>IF((S180+'Monthly Reserve Generation'!T180-'Stoping Schedule'!T180)&gt;1,(S180+'Monthly Reserve Generation'!T180-'Stoping Schedule'!T180),0)</f>
        <v>3303</v>
      </c>
      <c r="U180" s="3">
        <f>IF((T180+'Monthly Reserve Generation'!U180-'Stoping Schedule'!U180)&gt;1,(T180+'Monthly Reserve Generation'!U180-'Stoping Schedule'!U180),0)</f>
        <v>3303</v>
      </c>
      <c r="V180" s="3">
        <f>IF((U180+'Monthly Reserve Generation'!V180-'Stoping Schedule'!V180)&gt;1,(U180+'Monthly Reserve Generation'!V180-'Stoping Schedule'!V180),0)</f>
        <v>3303</v>
      </c>
      <c r="W180" s="3">
        <f>IF((V180+'Monthly Reserve Generation'!W180-'Stoping Schedule'!W180)&gt;1,(V180+'Monthly Reserve Generation'!W180-'Stoping Schedule'!W180),0)</f>
        <v>3303</v>
      </c>
      <c r="X180" s="3">
        <f>IF((W180+'Monthly Reserve Generation'!X180-'Stoping Schedule'!X180)&gt;1,(W180+'Monthly Reserve Generation'!X180-'Stoping Schedule'!X180),0)</f>
        <v>1580</v>
      </c>
      <c r="Y180" s="3">
        <f>IF((X180+'Monthly Reserve Generation'!Y180-'Stoping Schedule'!Y180)&gt;1,(X180+'Monthly Reserve Generation'!Y180-'Stoping Schedule'!Y180),0)</f>
        <v>0</v>
      </c>
      <c r="Z180" s="3">
        <f>IF((Y180+'Monthly Reserve Generation'!Z180-'Stoping Schedule'!Z180)&gt;1,(Y180+'Monthly Reserve Generation'!Z180-'Stoping Schedule'!Z180),0)</f>
        <v>0</v>
      </c>
      <c r="AA180" s="3">
        <f>IF((Z180+'Monthly Reserve Generation'!AA180-'Stoping Schedule'!AA180)&gt;1,(Z180+'Monthly Reserve Generation'!AA180-'Stoping Schedule'!AA180),0)</f>
        <v>0</v>
      </c>
      <c r="AB180" s="3">
        <f>IF((AA180+'Monthly Reserve Generation'!AB180-'Stoping Schedule'!AB180)&gt;1,(AA180+'Monthly Reserve Generation'!AB180-'Stoping Schedule'!AB180),0)</f>
        <v>0</v>
      </c>
      <c r="AC180" s="3">
        <f>IF((AB180+'Monthly Reserve Generation'!AC180-'Stoping Schedule'!AC180)&gt;1,(AB180+'Monthly Reserve Generation'!AC180-'Stoping Schedule'!AC180),0)</f>
        <v>0</v>
      </c>
      <c r="AD180" s="3">
        <f>IF((AC180+'Monthly Reserve Generation'!AD180-'Stoping Schedule'!AD180)&gt;1,(AC180+'Monthly Reserve Generation'!AD180-'Stoping Schedule'!AD180),0)</f>
        <v>0</v>
      </c>
      <c r="AE180" s="3">
        <f>IF((AD180+'Monthly Reserve Generation'!AE180-'Stoping Schedule'!AE180)&gt;1,(AD180+'Monthly Reserve Generation'!AE180-'Stoping Schedule'!AE180),0)</f>
        <v>0</v>
      </c>
      <c r="AF180" s="3">
        <f>IF((AE180+'Monthly Reserve Generation'!AF180-'Stoping Schedule'!AF180)&gt;1,(AE180+'Monthly Reserve Generation'!AF180-'Stoping Schedule'!AF180),0)</f>
        <v>0</v>
      </c>
      <c r="AG180" s="3">
        <f>IF((AF180+'Monthly Reserve Generation'!AG180-'Stoping Schedule'!AG180)&gt;1,(AF180+'Monthly Reserve Generation'!AG180-'Stoping Schedule'!AG180),0)</f>
        <v>0</v>
      </c>
      <c r="AH180" s="3">
        <f>IF((AG180+'Monthly Reserve Generation'!AH180-'Stoping Schedule'!AH180)&gt;1,(AG180+'Monthly Reserve Generation'!AH180-'Stoping Schedule'!AH180),0)</f>
        <v>0</v>
      </c>
      <c r="AI180" s="3">
        <f>IF((AH180+'Monthly Reserve Generation'!AI180-'Stoping Schedule'!AI180)&gt;1,(AH180+'Monthly Reserve Generation'!AI180-'Stoping Schedule'!AI180),0)</f>
        <v>0</v>
      </c>
      <c r="AJ180" s="3">
        <f>IF((AI180+'Monthly Reserve Generation'!AJ180-'Stoping Schedule'!AJ180)&gt;1,(AI180+'Monthly Reserve Generation'!AJ180-'Stoping Schedule'!AJ180),0)</f>
        <v>0</v>
      </c>
      <c r="AK180" s="3">
        <f>IF((AJ180+'Monthly Reserve Generation'!AK180-'Stoping Schedule'!AK180)&gt;1,(AJ180+'Monthly Reserve Generation'!AK180-'Stoping Schedule'!AK180),0)</f>
        <v>0</v>
      </c>
      <c r="AL180" s="3">
        <f>IF((AK180+'Monthly Reserve Generation'!AL180-'Stoping Schedule'!AL180)&gt;1,(AK180+'Monthly Reserve Generation'!AL180-'Stoping Schedule'!AL180),0)</f>
        <v>0</v>
      </c>
      <c r="AM180" s="3">
        <f>IF((AL180+'Monthly Reserve Generation'!AM180-'Stoping Schedule'!AM180)&gt;1,(AL180+'Monthly Reserve Generation'!AM180-'Stoping Schedule'!AM180),0)</f>
        <v>0</v>
      </c>
      <c r="AN180" s="3">
        <f>IF((AM180+'Monthly Reserve Generation'!AN180-'Stoping Schedule'!AN180)&gt;1,(AM180+'Monthly Reserve Generation'!AN180-'Stoping Schedule'!AN180),0)</f>
        <v>0</v>
      </c>
      <c r="AO180" s="3">
        <f>IF((AN180+'Monthly Reserve Generation'!AO180-'Stoping Schedule'!AO180)&gt;1,(AN180+'Monthly Reserve Generation'!AO180-'Stoping Schedule'!AO180),0)</f>
        <v>0</v>
      </c>
      <c r="AP180" s="3">
        <f>IF((AO180+'Monthly Reserve Generation'!AP180-'Stoping Schedule'!AP180)&gt;1,(AO180+'Monthly Reserve Generation'!AP180-'Stoping Schedule'!AP180),0)</f>
        <v>0</v>
      </c>
      <c r="AQ180" s="3">
        <f>IF((AP180+'Monthly Reserve Generation'!AQ180-'Stoping Schedule'!AQ180)&gt;1,(AP180+'Monthly Reserve Generation'!AQ180-'Stoping Schedule'!AQ180),0)</f>
        <v>0</v>
      </c>
      <c r="AR180" s="3">
        <f>IF((AQ180+'Monthly Reserve Generation'!AR180-'Stoping Schedule'!AR180)&gt;1,(AQ180+'Monthly Reserve Generation'!AR180-'Stoping Schedule'!AR180),0)</f>
        <v>0</v>
      </c>
      <c r="AS180" s="3">
        <f>IF((AR180+'Monthly Reserve Generation'!AS180-'Stoping Schedule'!AS180)&gt;1,(AR180+'Monthly Reserve Generation'!AS180-'Stoping Schedule'!AS180),0)</f>
        <v>0</v>
      </c>
      <c r="AT180" s="3">
        <f>IF((AS180+'Monthly Reserve Generation'!AT180-'Stoping Schedule'!AT180)&gt;1,(AS180+'Monthly Reserve Generation'!AT180-'Stoping Schedule'!AT180),0)</f>
        <v>0</v>
      </c>
      <c r="AU180" s="3">
        <f>IF((AT180+'Monthly Reserve Generation'!AU180-'Stoping Schedule'!AU180)&gt;1,(AT180+'Monthly Reserve Generation'!AU180-'Stoping Schedule'!AU180),0)</f>
        <v>0</v>
      </c>
      <c r="AV180" s="3">
        <f>IF((AU180+'Monthly Reserve Generation'!AV180-'Stoping Schedule'!AV180)&gt;1,(AU180+'Monthly Reserve Generation'!AV180-'Stoping Schedule'!AV180),0)</f>
        <v>0</v>
      </c>
      <c r="AW180" s="3">
        <f>IF((AV180+'Monthly Reserve Generation'!AW180-'Stoping Schedule'!AW180)&gt;1,(AV180+'Monthly Reserve Generation'!AW180-'Stoping Schedule'!AW180),0)</f>
        <v>0</v>
      </c>
      <c r="AX180" s="3">
        <f>IF((AW180+'Monthly Reserve Generation'!AX180-'Stoping Schedule'!AX180)&gt;1,(AW180+'Monthly Reserve Generation'!AX180-'Stoping Schedule'!AX180),0)</f>
        <v>0</v>
      </c>
      <c r="AY180" s="3">
        <f>IF((AX180+'Monthly Reserve Generation'!AY180-'Stoping Schedule'!AY180)&gt;1,(AX180+'Monthly Reserve Generation'!AY180-'Stoping Schedule'!AY180),0)</f>
        <v>0</v>
      </c>
      <c r="AZ180" s="3">
        <f>IF((AY180+'Monthly Reserve Generation'!AZ180-'Stoping Schedule'!AZ180)&gt;1,(AY180+'Monthly Reserve Generation'!AZ180-'Stoping Schedule'!AZ180),0)</f>
        <v>0</v>
      </c>
      <c r="BA180" s="3">
        <f>IF((AZ180+'Monthly Reserve Generation'!BA180-'Stoping Schedule'!BA180)&gt;1,(AZ180+'Monthly Reserve Generation'!BA180-'Stoping Schedule'!BA180),0)</f>
        <v>0</v>
      </c>
      <c r="BB180" s="3">
        <f>IF((BA180+'Monthly Reserve Generation'!BB180-'Stoping Schedule'!BB180)&gt;1,(BA180+'Monthly Reserve Generation'!BB180-'Stoping Schedule'!BB180),0)</f>
        <v>0</v>
      </c>
      <c r="BC180" s="3">
        <f>IF((BB180+'Monthly Reserve Generation'!BC180-'Stoping Schedule'!BC180)&gt;1,(BB180+'Monthly Reserve Generation'!BC180-'Stoping Schedule'!BC180),0)</f>
        <v>0</v>
      </c>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row>
    <row r="181" spans="1:123" hidden="1" outlineLevel="1" x14ac:dyDescent="0.3">
      <c r="A181" t="s">
        <v>233</v>
      </c>
      <c r="B181" t="s">
        <v>236</v>
      </c>
      <c r="C181" t="s">
        <v>4</v>
      </c>
      <c r="D181" s="3">
        <f>+IFERROR(('Monthly Reserve Generation'!D180*'Monthly Reserve Generation'!D181-'Stoping Schedule'!D180*'Stoping Schedule'!D181)/D180,0)</f>
        <v>0</v>
      </c>
      <c r="E181" s="3">
        <f>+IFERROR((D180*D181+'Monthly Reserve Generation'!E180*'Monthly Reserve Generation'!E181-'Stoping Schedule'!E180*'Stoping Schedule'!E181)/E180,0)</f>
        <v>0</v>
      </c>
      <c r="F181" s="3">
        <f>+IFERROR((E180*E181+'Monthly Reserve Generation'!F180*'Monthly Reserve Generation'!F181-'Stoping Schedule'!F180*'Stoping Schedule'!F181)/F180,0)</f>
        <v>0</v>
      </c>
      <c r="G181" s="3">
        <f>+IFERROR((F180*F181+'Monthly Reserve Generation'!G180*'Monthly Reserve Generation'!G181-'Stoping Schedule'!G180*'Stoping Schedule'!G181)/G180,0)</f>
        <v>0</v>
      </c>
      <c r="H181" s="3">
        <f>+IFERROR((G180*G181+'Monthly Reserve Generation'!H180*'Monthly Reserve Generation'!H181-'Stoping Schedule'!H180*'Stoping Schedule'!H181)/H180,0)</f>
        <v>0</v>
      </c>
      <c r="I181" s="3">
        <f>+IFERROR((H180*H181+'Monthly Reserve Generation'!I180*'Monthly Reserve Generation'!I181-'Stoping Schedule'!I180*'Stoping Schedule'!I181)/I180,0)</f>
        <v>0</v>
      </c>
      <c r="J181" s="3">
        <f>+IFERROR((I180*I181+'Monthly Reserve Generation'!J180*'Monthly Reserve Generation'!J181-'Stoping Schedule'!J180*'Stoping Schedule'!J181)/J180,0)</f>
        <v>0</v>
      </c>
      <c r="K181" s="3">
        <f>+IFERROR((J180*J181+'Monthly Reserve Generation'!K180*'Monthly Reserve Generation'!K181-'Stoping Schedule'!K180*'Stoping Schedule'!K181)/K180,0)</f>
        <v>0</v>
      </c>
      <c r="L181" s="3">
        <f>+IFERROR((K180*K181+'Monthly Reserve Generation'!L180*'Monthly Reserve Generation'!L181-'Stoping Schedule'!L180*'Stoping Schedule'!L181)/L180,0)</f>
        <v>0</v>
      </c>
      <c r="M181" s="3">
        <f>+IFERROR((L180*L181+'Monthly Reserve Generation'!M180*'Monthly Reserve Generation'!M181-'Stoping Schedule'!M180*'Stoping Schedule'!M181)/M180,0)</f>
        <v>0</v>
      </c>
      <c r="N181" s="3">
        <f>+IFERROR((M180*M181+'Monthly Reserve Generation'!N180*'Monthly Reserve Generation'!N181-'Stoping Schedule'!N180*'Stoping Schedule'!N181)/N180,0)</f>
        <v>0</v>
      </c>
      <c r="O181" s="3">
        <f>+IFERROR((N180*N181+'Monthly Reserve Generation'!O180*'Monthly Reserve Generation'!O181-'Stoping Schedule'!O180*'Stoping Schedule'!O181)/O180,0)</f>
        <v>0</v>
      </c>
      <c r="P181" s="3">
        <f>+IFERROR((O180*O181+'Monthly Reserve Generation'!P180*'Monthly Reserve Generation'!P181-'Stoping Schedule'!P180*'Stoping Schedule'!P181)/P180,0)</f>
        <v>0</v>
      </c>
      <c r="Q181" s="3">
        <f>+IFERROR((P180*P181+'Monthly Reserve Generation'!Q180*'Monthly Reserve Generation'!Q181-'Stoping Schedule'!Q180*'Stoping Schedule'!Q181)/Q180,0)</f>
        <v>0</v>
      </c>
      <c r="R181" s="3">
        <f>+IFERROR((Q180*Q181+'Monthly Reserve Generation'!R180*'Monthly Reserve Generation'!R181-'Stoping Schedule'!R180*'Stoping Schedule'!R181)/R180,0)</f>
        <v>0</v>
      </c>
      <c r="S181" s="3">
        <f>+IFERROR((R180*R181+'Monthly Reserve Generation'!S180*'Monthly Reserve Generation'!S181-'Stoping Schedule'!S180*'Stoping Schedule'!S181)/S180,0)</f>
        <v>3.9699999999999998</v>
      </c>
      <c r="T181" s="3">
        <f>+IFERROR((S180*S181+'Monthly Reserve Generation'!T180*'Monthly Reserve Generation'!T181-'Stoping Schedule'!T180*'Stoping Schedule'!T181)/T180,0)</f>
        <v>3.9699999999999998</v>
      </c>
      <c r="U181" s="3">
        <f>+IFERROR((T180*T181+'Monthly Reserve Generation'!U180*'Monthly Reserve Generation'!U181-'Stoping Schedule'!U180*'Stoping Schedule'!U181)/U180,0)</f>
        <v>3.9699999999999998</v>
      </c>
      <c r="V181" s="3">
        <f>+IFERROR((U180*U181+'Monthly Reserve Generation'!V180*'Monthly Reserve Generation'!V181-'Stoping Schedule'!V180*'Stoping Schedule'!V181)/V180,0)</f>
        <v>3.9699999999999998</v>
      </c>
      <c r="W181" s="3">
        <f>+IFERROR((V180*V181+'Monthly Reserve Generation'!W180*'Monthly Reserve Generation'!W181-'Stoping Schedule'!W180*'Stoping Schedule'!W181)/W180,0)</f>
        <v>3.9699999999999998</v>
      </c>
      <c r="X181" s="3">
        <f>+IFERROR((W180*W181+'Monthly Reserve Generation'!X180*'Monthly Reserve Generation'!X181-'Stoping Schedule'!X180*'Stoping Schedule'!X181)/X180,0)</f>
        <v>3.9699999999999998</v>
      </c>
      <c r="Y181" s="3">
        <f>+IFERROR((X180*X181+'Monthly Reserve Generation'!Y180*'Monthly Reserve Generation'!Y181-'Stoping Schedule'!Y180*'Stoping Schedule'!Y181)/Y180,0)</f>
        <v>0</v>
      </c>
      <c r="Z181" s="3">
        <f>+IFERROR((Y180*Y181+'Monthly Reserve Generation'!Z180*'Monthly Reserve Generation'!Z181-'Stoping Schedule'!Z180*'Stoping Schedule'!Z181)/Z180,0)</f>
        <v>0</v>
      </c>
      <c r="AA181" s="3">
        <f>+IFERROR((Z180*Z181+'Monthly Reserve Generation'!AA180*'Monthly Reserve Generation'!AA181-'Stoping Schedule'!AA180*'Stoping Schedule'!AA181)/AA180,0)</f>
        <v>0</v>
      </c>
      <c r="AB181" s="3">
        <f>+IFERROR((AA180*AA181+'Monthly Reserve Generation'!AB180*'Monthly Reserve Generation'!AB181-'Stoping Schedule'!AB180*'Stoping Schedule'!AB181)/AB180,0)</f>
        <v>0</v>
      </c>
      <c r="AC181" s="3">
        <f>+IFERROR((AB180*AB181+'Monthly Reserve Generation'!AC180*'Monthly Reserve Generation'!AC181-'Stoping Schedule'!AC180*'Stoping Schedule'!AC181)/AC180,0)</f>
        <v>0</v>
      </c>
      <c r="AD181" s="3">
        <f>+IFERROR((AC180*AC181+'Monthly Reserve Generation'!AD180*'Monthly Reserve Generation'!AD181-'Stoping Schedule'!AD180*'Stoping Schedule'!AD181)/AD180,0)</f>
        <v>0</v>
      </c>
      <c r="AE181" s="3">
        <f>+IFERROR((AD180*AD181+'Monthly Reserve Generation'!AE180*'Monthly Reserve Generation'!AE181-'Stoping Schedule'!AE180*'Stoping Schedule'!AE181)/AE180,0)</f>
        <v>0</v>
      </c>
      <c r="AF181" s="3">
        <f>+IFERROR((AE180*AE181+'Monthly Reserve Generation'!AF180*'Monthly Reserve Generation'!AF181-'Stoping Schedule'!AF180*'Stoping Schedule'!AF181)/AF180,0)</f>
        <v>0</v>
      </c>
      <c r="AG181" s="3">
        <f>+IFERROR((AF180*AF181+'Monthly Reserve Generation'!AG180*'Monthly Reserve Generation'!AG181-'Stoping Schedule'!AG180*'Stoping Schedule'!AG181)/AG180,0)</f>
        <v>0</v>
      </c>
      <c r="AH181" s="3">
        <f>+IFERROR((AG180*AG181+'Monthly Reserve Generation'!AH180*'Monthly Reserve Generation'!AH181-'Stoping Schedule'!AH180*'Stoping Schedule'!AH181)/AH180,0)</f>
        <v>0</v>
      </c>
      <c r="AI181" s="3">
        <f>+IFERROR((AH180*AH181+'Monthly Reserve Generation'!AI180*'Monthly Reserve Generation'!AI181-'Stoping Schedule'!AI180*'Stoping Schedule'!AI181)/AI180,0)</f>
        <v>0</v>
      </c>
      <c r="AJ181" s="3">
        <f>+IFERROR((AI180*AI181+'Monthly Reserve Generation'!AJ180*'Monthly Reserve Generation'!AJ181-'Stoping Schedule'!AJ180*'Stoping Schedule'!AJ181)/AJ180,0)</f>
        <v>0</v>
      </c>
      <c r="AK181" s="3">
        <f>+IFERROR((AJ180*AJ181+'Monthly Reserve Generation'!AK180*'Monthly Reserve Generation'!AK181-'Stoping Schedule'!AK180*'Stoping Schedule'!AK181)/AK180,0)</f>
        <v>0</v>
      </c>
      <c r="AL181" s="3">
        <f>+IFERROR((AK180*AK181+'Monthly Reserve Generation'!AL180*'Monthly Reserve Generation'!AL181-'Stoping Schedule'!AL180*'Stoping Schedule'!AL181)/AL180,0)</f>
        <v>0</v>
      </c>
      <c r="AM181" s="3">
        <f>+IFERROR((AL180*AL181+'Monthly Reserve Generation'!AM180*'Monthly Reserve Generation'!AM181-'Stoping Schedule'!AM180*'Stoping Schedule'!AM181)/AM180,0)</f>
        <v>0</v>
      </c>
      <c r="AN181" s="3">
        <f>+IFERROR((AM180*AM181+'Monthly Reserve Generation'!AN180*'Monthly Reserve Generation'!AN181-'Stoping Schedule'!AN180*'Stoping Schedule'!AN181)/AN180,0)</f>
        <v>0</v>
      </c>
      <c r="AO181" s="3">
        <f>+IFERROR((AN180*AN181+'Monthly Reserve Generation'!AO180*'Monthly Reserve Generation'!AO181-'Stoping Schedule'!AO180*'Stoping Schedule'!AO181)/AO180,0)</f>
        <v>0</v>
      </c>
      <c r="AP181" s="3">
        <f>+IFERROR((AO180*AO181+'Monthly Reserve Generation'!AP180*'Monthly Reserve Generation'!AP181-'Stoping Schedule'!AP180*'Stoping Schedule'!AP181)/AP180,0)</f>
        <v>0</v>
      </c>
      <c r="AQ181" s="3">
        <f>+IFERROR((AP180*AP181+'Monthly Reserve Generation'!AQ180*'Monthly Reserve Generation'!AQ181-'Stoping Schedule'!AQ180*'Stoping Schedule'!AQ181)/AQ180,0)</f>
        <v>0</v>
      </c>
      <c r="AR181" s="3">
        <f>+IFERROR((AQ180*AQ181+'Monthly Reserve Generation'!AR180*'Monthly Reserve Generation'!AR181-'Stoping Schedule'!AR180*'Stoping Schedule'!AR181)/AR180,0)</f>
        <v>0</v>
      </c>
      <c r="AS181" s="3">
        <f>+IFERROR((AR180*AR181+'Monthly Reserve Generation'!AS180*'Monthly Reserve Generation'!AS181-'Stoping Schedule'!AS180*'Stoping Schedule'!AS181)/AS180,0)</f>
        <v>0</v>
      </c>
      <c r="AT181" s="3">
        <f>+IFERROR((AS180*AS181+'Monthly Reserve Generation'!AT180*'Monthly Reserve Generation'!AT181-'Stoping Schedule'!AT180*'Stoping Schedule'!AT181)/AT180,0)</f>
        <v>0</v>
      </c>
      <c r="AU181" s="3">
        <f>+IFERROR((AT180*AT181+'Monthly Reserve Generation'!AU180*'Monthly Reserve Generation'!AU181-'Stoping Schedule'!AU180*'Stoping Schedule'!AU181)/AU180,0)</f>
        <v>0</v>
      </c>
      <c r="AV181" s="3">
        <f>+IFERROR((AU180*AU181+'Monthly Reserve Generation'!AV180*'Monthly Reserve Generation'!AV181-'Stoping Schedule'!AV180*'Stoping Schedule'!AV181)/AV180,0)</f>
        <v>0</v>
      </c>
      <c r="AW181" s="3">
        <f>+IFERROR((AV180*AV181+'Monthly Reserve Generation'!AW180*'Monthly Reserve Generation'!AW181-'Stoping Schedule'!AW180*'Stoping Schedule'!AW181)/AW180,0)</f>
        <v>0</v>
      </c>
      <c r="AX181" s="3">
        <f>+IFERROR((AW180*AW181+'Monthly Reserve Generation'!AX180*'Monthly Reserve Generation'!AX181-'Stoping Schedule'!AX180*'Stoping Schedule'!AX181)/AX180,0)</f>
        <v>0</v>
      </c>
      <c r="AY181" s="3">
        <f>+IFERROR((AX180*AX181+'Monthly Reserve Generation'!AY180*'Monthly Reserve Generation'!AY181-'Stoping Schedule'!AY180*'Stoping Schedule'!AY181)/AY180,0)</f>
        <v>0</v>
      </c>
      <c r="AZ181" s="3">
        <f>+IFERROR((AY180*AY181+'Monthly Reserve Generation'!AZ180*'Monthly Reserve Generation'!AZ181-'Stoping Schedule'!AZ180*'Stoping Schedule'!AZ181)/AZ180,0)</f>
        <v>0</v>
      </c>
      <c r="BA181" s="3">
        <f>+IFERROR((AZ180*AZ181+'Monthly Reserve Generation'!BA180*'Monthly Reserve Generation'!BA181-'Stoping Schedule'!BA180*'Stoping Schedule'!BA181)/BA180,0)</f>
        <v>0</v>
      </c>
      <c r="BB181" s="3">
        <f>+IFERROR((BA180*BA181+'Monthly Reserve Generation'!BB180*'Monthly Reserve Generation'!BB181-'Stoping Schedule'!BB180*'Stoping Schedule'!BB181)/BB180,0)</f>
        <v>0</v>
      </c>
      <c r="BC181" s="3">
        <f>+IFERROR((BB180*BB181+'Monthly Reserve Generation'!BC180*'Monthly Reserve Generation'!BC181-'Stoping Schedule'!BC180*'Stoping Schedule'!BC181)/BC180,0)</f>
        <v>0</v>
      </c>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row>
    <row r="182" spans="1:123" hidden="1" outlineLevel="1" x14ac:dyDescent="0.3">
      <c r="A182" t="s">
        <v>233</v>
      </c>
      <c r="B182" t="s">
        <v>237</v>
      </c>
      <c r="C182" t="s">
        <v>3</v>
      </c>
      <c r="D182" s="3">
        <f>+'Monthly Reserve Generation'!D182-'Stoping Schedule'!D182</f>
        <v>0</v>
      </c>
      <c r="E182" s="3">
        <f>IF((D182+'Monthly Reserve Generation'!E182-'Stoping Schedule'!E182)&gt;1,(D182+'Monthly Reserve Generation'!E182-'Stoping Schedule'!E182),0)</f>
        <v>0</v>
      </c>
      <c r="F182" s="3">
        <f>IF((E182+'Monthly Reserve Generation'!F182-'Stoping Schedule'!F182)&gt;1,(E182+'Monthly Reserve Generation'!F182-'Stoping Schedule'!F182),0)</f>
        <v>0</v>
      </c>
      <c r="G182" s="3">
        <f>IF((F182+'Monthly Reserve Generation'!G182-'Stoping Schedule'!G182)&gt;1,(F182+'Monthly Reserve Generation'!G182-'Stoping Schedule'!G182),0)</f>
        <v>0</v>
      </c>
      <c r="H182" s="3">
        <f>IF((G182+'Monthly Reserve Generation'!H182-'Stoping Schedule'!H182)&gt;1,(G182+'Monthly Reserve Generation'!H182-'Stoping Schedule'!H182),0)</f>
        <v>0</v>
      </c>
      <c r="I182" s="3">
        <f>IF((H182+'Monthly Reserve Generation'!I182-'Stoping Schedule'!I182)&gt;1,(H182+'Monthly Reserve Generation'!I182-'Stoping Schedule'!I182),0)</f>
        <v>0</v>
      </c>
      <c r="J182" s="3">
        <f>IF((I182+'Monthly Reserve Generation'!J182-'Stoping Schedule'!J182)&gt;1,(I182+'Monthly Reserve Generation'!J182-'Stoping Schedule'!J182),0)</f>
        <v>0</v>
      </c>
      <c r="K182" s="3">
        <f>IF((J182+'Monthly Reserve Generation'!K182-'Stoping Schedule'!K182)&gt;1,(J182+'Monthly Reserve Generation'!K182-'Stoping Schedule'!K182),0)</f>
        <v>0</v>
      </c>
      <c r="L182" s="3">
        <f>IF((K182+'Monthly Reserve Generation'!L182-'Stoping Schedule'!L182)&gt;1,(K182+'Monthly Reserve Generation'!L182-'Stoping Schedule'!L182),0)</f>
        <v>0</v>
      </c>
      <c r="M182" s="3">
        <f>IF((L182+'Monthly Reserve Generation'!M182-'Stoping Schedule'!M182)&gt;1,(L182+'Monthly Reserve Generation'!M182-'Stoping Schedule'!M182),0)</f>
        <v>0</v>
      </c>
      <c r="N182" s="3">
        <f>IF((M182+'Monthly Reserve Generation'!N182-'Stoping Schedule'!N182)&gt;1,(M182+'Monthly Reserve Generation'!N182-'Stoping Schedule'!N182),0)</f>
        <v>0</v>
      </c>
      <c r="O182" s="3">
        <f>IF((N182+'Monthly Reserve Generation'!O182-'Stoping Schedule'!O182)&gt;1,(N182+'Monthly Reserve Generation'!O182-'Stoping Schedule'!O182),0)</f>
        <v>0</v>
      </c>
      <c r="P182" s="3">
        <f>IF((O182+'Monthly Reserve Generation'!P182-'Stoping Schedule'!P182)&gt;1,(O182+'Monthly Reserve Generation'!P182-'Stoping Schedule'!P182),0)</f>
        <v>0</v>
      </c>
      <c r="Q182" s="3">
        <f>IF((P182+'Monthly Reserve Generation'!Q182-'Stoping Schedule'!Q182)&gt;1,(P182+'Monthly Reserve Generation'!Q182-'Stoping Schedule'!Q182),0)</f>
        <v>0</v>
      </c>
      <c r="R182" s="3">
        <f>IF((Q182+'Monthly Reserve Generation'!R182-'Stoping Schedule'!R182)&gt;1,(Q182+'Monthly Reserve Generation'!R182-'Stoping Schedule'!R182),0)</f>
        <v>0</v>
      </c>
      <c r="S182" s="3">
        <f>IF((R182+'Monthly Reserve Generation'!S182-'Stoping Schedule'!S182)&gt;1,(R182+'Monthly Reserve Generation'!S182-'Stoping Schedule'!S182),0)</f>
        <v>3570</v>
      </c>
      <c r="T182" s="3">
        <f>IF((S182+'Monthly Reserve Generation'!T182-'Stoping Schedule'!T182)&gt;1,(S182+'Monthly Reserve Generation'!T182-'Stoping Schedule'!T182),0)</f>
        <v>3570</v>
      </c>
      <c r="U182" s="3">
        <f>IF((T182+'Monthly Reserve Generation'!U182-'Stoping Schedule'!U182)&gt;1,(T182+'Monthly Reserve Generation'!U182-'Stoping Schedule'!U182),0)</f>
        <v>3570</v>
      </c>
      <c r="V182" s="3">
        <f>IF((U182+'Monthly Reserve Generation'!V182-'Stoping Schedule'!V182)&gt;1,(U182+'Monthly Reserve Generation'!V182-'Stoping Schedule'!V182),0)</f>
        <v>3570</v>
      </c>
      <c r="W182" s="3">
        <f>IF((V182+'Monthly Reserve Generation'!W182-'Stoping Schedule'!W182)&gt;1,(V182+'Monthly Reserve Generation'!W182-'Stoping Schedule'!W182),0)</f>
        <v>1623</v>
      </c>
      <c r="X182" s="3">
        <f>IF((W182+'Monthly Reserve Generation'!X182-'Stoping Schedule'!X182)&gt;1,(W182+'Monthly Reserve Generation'!X182-'Stoping Schedule'!X182),0)</f>
        <v>0</v>
      </c>
      <c r="Y182" s="3">
        <f>IF((X182+'Monthly Reserve Generation'!Y182-'Stoping Schedule'!Y182)&gt;1,(X182+'Monthly Reserve Generation'!Y182-'Stoping Schedule'!Y182),0)</f>
        <v>0</v>
      </c>
      <c r="Z182" s="3">
        <f>IF((Y182+'Monthly Reserve Generation'!Z182-'Stoping Schedule'!Z182)&gt;1,(Y182+'Monthly Reserve Generation'!Z182-'Stoping Schedule'!Z182),0)</f>
        <v>0</v>
      </c>
      <c r="AA182" s="3">
        <f>IF((Z182+'Monthly Reserve Generation'!AA182-'Stoping Schedule'!AA182)&gt;1,(Z182+'Monthly Reserve Generation'!AA182-'Stoping Schedule'!AA182),0)</f>
        <v>0</v>
      </c>
      <c r="AB182" s="3">
        <f>IF((AA182+'Monthly Reserve Generation'!AB182-'Stoping Schedule'!AB182)&gt;1,(AA182+'Monthly Reserve Generation'!AB182-'Stoping Schedule'!AB182),0)</f>
        <v>0</v>
      </c>
      <c r="AC182" s="3">
        <f>IF((AB182+'Monthly Reserve Generation'!AC182-'Stoping Schedule'!AC182)&gt;1,(AB182+'Monthly Reserve Generation'!AC182-'Stoping Schedule'!AC182),0)</f>
        <v>0</v>
      </c>
      <c r="AD182" s="3">
        <f>IF((AC182+'Monthly Reserve Generation'!AD182-'Stoping Schedule'!AD182)&gt;1,(AC182+'Monthly Reserve Generation'!AD182-'Stoping Schedule'!AD182),0)</f>
        <v>0</v>
      </c>
      <c r="AE182" s="3">
        <f>IF((AD182+'Monthly Reserve Generation'!AE182-'Stoping Schedule'!AE182)&gt;1,(AD182+'Monthly Reserve Generation'!AE182-'Stoping Schedule'!AE182),0)</f>
        <v>0</v>
      </c>
      <c r="AF182" s="3">
        <f>IF((AE182+'Monthly Reserve Generation'!AF182-'Stoping Schedule'!AF182)&gt;1,(AE182+'Monthly Reserve Generation'!AF182-'Stoping Schedule'!AF182),0)</f>
        <v>0</v>
      </c>
      <c r="AG182" s="3">
        <f>IF((AF182+'Monthly Reserve Generation'!AG182-'Stoping Schedule'!AG182)&gt;1,(AF182+'Monthly Reserve Generation'!AG182-'Stoping Schedule'!AG182),0)</f>
        <v>0</v>
      </c>
      <c r="AH182" s="3">
        <f>IF((AG182+'Monthly Reserve Generation'!AH182-'Stoping Schedule'!AH182)&gt;1,(AG182+'Monthly Reserve Generation'!AH182-'Stoping Schedule'!AH182),0)</f>
        <v>0</v>
      </c>
      <c r="AI182" s="3">
        <f>IF((AH182+'Monthly Reserve Generation'!AI182-'Stoping Schedule'!AI182)&gt;1,(AH182+'Monthly Reserve Generation'!AI182-'Stoping Schedule'!AI182),0)</f>
        <v>0</v>
      </c>
      <c r="AJ182" s="3">
        <f>IF((AI182+'Monthly Reserve Generation'!AJ182-'Stoping Schedule'!AJ182)&gt;1,(AI182+'Monthly Reserve Generation'!AJ182-'Stoping Schedule'!AJ182),0)</f>
        <v>0</v>
      </c>
      <c r="AK182" s="3">
        <f>IF((AJ182+'Monthly Reserve Generation'!AK182-'Stoping Schedule'!AK182)&gt;1,(AJ182+'Monthly Reserve Generation'!AK182-'Stoping Schedule'!AK182),0)</f>
        <v>0</v>
      </c>
      <c r="AL182" s="3">
        <f>IF((AK182+'Monthly Reserve Generation'!AL182-'Stoping Schedule'!AL182)&gt;1,(AK182+'Monthly Reserve Generation'!AL182-'Stoping Schedule'!AL182),0)</f>
        <v>0</v>
      </c>
      <c r="AM182" s="3">
        <f>IF((AL182+'Monthly Reserve Generation'!AM182-'Stoping Schedule'!AM182)&gt;1,(AL182+'Monthly Reserve Generation'!AM182-'Stoping Schedule'!AM182),0)</f>
        <v>0</v>
      </c>
      <c r="AN182" s="3">
        <f>IF((AM182+'Monthly Reserve Generation'!AN182-'Stoping Schedule'!AN182)&gt;1,(AM182+'Monthly Reserve Generation'!AN182-'Stoping Schedule'!AN182),0)</f>
        <v>0</v>
      </c>
      <c r="AO182" s="3">
        <f>IF((AN182+'Monthly Reserve Generation'!AO182-'Stoping Schedule'!AO182)&gt;1,(AN182+'Monthly Reserve Generation'!AO182-'Stoping Schedule'!AO182),0)</f>
        <v>0</v>
      </c>
      <c r="AP182" s="3">
        <f>IF((AO182+'Monthly Reserve Generation'!AP182-'Stoping Schedule'!AP182)&gt;1,(AO182+'Monthly Reserve Generation'!AP182-'Stoping Schedule'!AP182),0)</f>
        <v>0</v>
      </c>
      <c r="AQ182" s="3">
        <f>IF((AP182+'Monthly Reserve Generation'!AQ182-'Stoping Schedule'!AQ182)&gt;1,(AP182+'Monthly Reserve Generation'!AQ182-'Stoping Schedule'!AQ182),0)</f>
        <v>0</v>
      </c>
      <c r="AR182" s="3">
        <f>IF((AQ182+'Monthly Reserve Generation'!AR182-'Stoping Schedule'!AR182)&gt;1,(AQ182+'Monthly Reserve Generation'!AR182-'Stoping Schedule'!AR182),0)</f>
        <v>0</v>
      </c>
      <c r="AS182" s="3">
        <f>IF((AR182+'Monthly Reserve Generation'!AS182-'Stoping Schedule'!AS182)&gt;1,(AR182+'Monthly Reserve Generation'!AS182-'Stoping Schedule'!AS182),0)</f>
        <v>0</v>
      </c>
      <c r="AT182" s="3">
        <f>IF((AS182+'Monthly Reserve Generation'!AT182-'Stoping Schedule'!AT182)&gt;1,(AS182+'Monthly Reserve Generation'!AT182-'Stoping Schedule'!AT182),0)</f>
        <v>0</v>
      </c>
      <c r="AU182" s="3">
        <f>IF((AT182+'Monthly Reserve Generation'!AU182-'Stoping Schedule'!AU182)&gt;1,(AT182+'Monthly Reserve Generation'!AU182-'Stoping Schedule'!AU182),0)</f>
        <v>0</v>
      </c>
      <c r="AV182" s="3">
        <f>IF((AU182+'Monthly Reserve Generation'!AV182-'Stoping Schedule'!AV182)&gt;1,(AU182+'Monthly Reserve Generation'!AV182-'Stoping Schedule'!AV182),0)</f>
        <v>0</v>
      </c>
      <c r="AW182" s="3">
        <f>IF((AV182+'Monthly Reserve Generation'!AW182-'Stoping Schedule'!AW182)&gt;1,(AV182+'Monthly Reserve Generation'!AW182-'Stoping Schedule'!AW182),0)</f>
        <v>0</v>
      </c>
      <c r="AX182" s="3">
        <f>IF((AW182+'Monthly Reserve Generation'!AX182-'Stoping Schedule'!AX182)&gt;1,(AW182+'Monthly Reserve Generation'!AX182-'Stoping Schedule'!AX182),0)</f>
        <v>0</v>
      </c>
      <c r="AY182" s="3">
        <f>IF((AX182+'Monthly Reserve Generation'!AY182-'Stoping Schedule'!AY182)&gt;1,(AX182+'Monthly Reserve Generation'!AY182-'Stoping Schedule'!AY182),0)</f>
        <v>0</v>
      </c>
      <c r="AZ182" s="3">
        <f>IF((AY182+'Monthly Reserve Generation'!AZ182-'Stoping Schedule'!AZ182)&gt;1,(AY182+'Monthly Reserve Generation'!AZ182-'Stoping Schedule'!AZ182),0)</f>
        <v>0</v>
      </c>
      <c r="BA182" s="3">
        <f>IF((AZ182+'Monthly Reserve Generation'!BA182-'Stoping Schedule'!BA182)&gt;1,(AZ182+'Monthly Reserve Generation'!BA182-'Stoping Schedule'!BA182),0)</f>
        <v>0</v>
      </c>
      <c r="BB182" s="3">
        <f>IF((BA182+'Monthly Reserve Generation'!BB182-'Stoping Schedule'!BB182)&gt;1,(BA182+'Monthly Reserve Generation'!BB182-'Stoping Schedule'!BB182),0)</f>
        <v>0</v>
      </c>
      <c r="BC182" s="3">
        <f>IF((BB182+'Monthly Reserve Generation'!BC182-'Stoping Schedule'!BC182)&gt;1,(BB182+'Monthly Reserve Generation'!BC182-'Stoping Schedule'!BC182),0)</f>
        <v>0</v>
      </c>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row>
    <row r="183" spans="1:123" hidden="1" outlineLevel="1" x14ac:dyDescent="0.3">
      <c r="A183" t="s">
        <v>233</v>
      </c>
      <c r="B183" t="s">
        <v>237</v>
      </c>
      <c r="C183" t="s">
        <v>4</v>
      </c>
      <c r="D183" s="3">
        <f>+IFERROR(('Monthly Reserve Generation'!D182*'Monthly Reserve Generation'!D183-'Stoping Schedule'!D182*'Stoping Schedule'!D183)/D182,0)</f>
        <v>0</v>
      </c>
      <c r="E183" s="3">
        <f>+IFERROR((D182*D183+'Monthly Reserve Generation'!E182*'Monthly Reserve Generation'!E183-'Stoping Schedule'!E182*'Stoping Schedule'!E183)/E182,0)</f>
        <v>0</v>
      </c>
      <c r="F183" s="3">
        <f>+IFERROR((E182*E183+'Monthly Reserve Generation'!F182*'Monthly Reserve Generation'!F183-'Stoping Schedule'!F182*'Stoping Schedule'!F183)/F182,0)</f>
        <v>0</v>
      </c>
      <c r="G183" s="3">
        <f>+IFERROR((F182*F183+'Monthly Reserve Generation'!G182*'Monthly Reserve Generation'!G183-'Stoping Schedule'!G182*'Stoping Schedule'!G183)/G182,0)</f>
        <v>0</v>
      </c>
      <c r="H183" s="3">
        <f>+IFERROR((G182*G183+'Monthly Reserve Generation'!H182*'Monthly Reserve Generation'!H183-'Stoping Schedule'!H182*'Stoping Schedule'!H183)/H182,0)</f>
        <v>0</v>
      </c>
      <c r="I183" s="3">
        <f>+IFERROR((H182*H183+'Monthly Reserve Generation'!I182*'Monthly Reserve Generation'!I183-'Stoping Schedule'!I182*'Stoping Schedule'!I183)/I182,0)</f>
        <v>0</v>
      </c>
      <c r="J183" s="3">
        <f>+IFERROR((I182*I183+'Monthly Reserve Generation'!J182*'Monthly Reserve Generation'!J183-'Stoping Schedule'!J182*'Stoping Schedule'!J183)/J182,0)</f>
        <v>0</v>
      </c>
      <c r="K183" s="3">
        <f>+IFERROR((J182*J183+'Monthly Reserve Generation'!K182*'Monthly Reserve Generation'!K183-'Stoping Schedule'!K182*'Stoping Schedule'!K183)/K182,0)</f>
        <v>0</v>
      </c>
      <c r="L183" s="3">
        <f>+IFERROR((K182*K183+'Monthly Reserve Generation'!L182*'Monthly Reserve Generation'!L183-'Stoping Schedule'!L182*'Stoping Schedule'!L183)/L182,0)</f>
        <v>0</v>
      </c>
      <c r="M183" s="3">
        <f>+IFERROR((L182*L183+'Monthly Reserve Generation'!M182*'Monthly Reserve Generation'!M183-'Stoping Schedule'!M182*'Stoping Schedule'!M183)/M182,0)</f>
        <v>0</v>
      </c>
      <c r="N183" s="3">
        <f>+IFERROR((M182*M183+'Monthly Reserve Generation'!N182*'Monthly Reserve Generation'!N183-'Stoping Schedule'!N182*'Stoping Schedule'!N183)/N182,0)</f>
        <v>0</v>
      </c>
      <c r="O183" s="3">
        <f>+IFERROR((N182*N183+'Monthly Reserve Generation'!O182*'Monthly Reserve Generation'!O183-'Stoping Schedule'!O182*'Stoping Schedule'!O183)/O182,0)</f>
        <v>0</v>
      </c>
      <c r="P183" s="3">
        <f>+IFERROR((O182*O183+'Monthly Reserve Generation'!P182*'Monthly Reserve Generation'!P183-'Stoping Schedule'!P182*'Stoping Schedule'!P183)/P182,0)</f>
        <v>0</v>
      </c>
      <c r="Q183" s="3">
        <f>+IFERROR((P182*P183+'Monthly Reserve Generation'!Q182*'Monthly Reserve Generation'!Q183-'Stoping Schedule'!Q182*'Stoping Schedule'!Q183)/Q182,0)</f>
        <v>0</v>
      </c>
      <c r="R183" s="3">
        <f>+IFERROR((Q182*Q183+'Monthly Reserve Generation'!R182*'Monthly Reserve Generation'!R183-'Stoping Schedule'!R182*'Stoping Schedule'!R183)/R182,0)</f>
        <v>0</v>
      </c>
      <c r="S183" s="3">
        <f>+IFERROR((R182*R183+'Monthly Reserve Generation'!S182*'Monthly Reserve Generation'!S183-'Stoping Schedule'!S182*'Stoping Schedule'!S183)/S182,0)</f>
        <v>2.5499999999999998</v>
      </c>
      <c r="T183" s="3">
        <f>+IFERROR((S182*S183+'Monthly Reserve Generation'!T182*'Monthly Reserve Generation'!T183-'Stoping Schedule'!T182*'Stoping Schedule'!T183)/T182,0)</f>
        <v>2.5499999999999998</v>
      </c>
      <c r="U183" s="3">
        <f>+IFERROR((T182*T183+'Monthly Reserve Generation'!U182*'Monthly Reserve Generation'!U183-'Stoping Schedule'!U182*'Stoping Schedule'!U183)/U182,0)</f>
        <v>2.5499999999999998</v>
      </c>
      <c r="V183" s="3">
        <f>+IFERROR((U182*U183+'Monthly Reserve Generation'!V182*'Monthly Reserve Generation'!V183-'Stoping Schedule'!V182*'Stoping Schedule'!V183)/V182,0)</f>
        <v>2.5499999999999998</v>
      </c>
      <c r="W183" s="3">
        <f>+IFERROR((V182*V183+'Monthly Reserve Generation'!W182*'Monthly Reserve Generation'!W183-'Stoping Schedule'!W182*'Stoping Schedule'!W183)/W182,0)</f>
        <v>2.5500000000000003</v>
      </c>
      <c r="X183" s="3">
        <f>+IFERROR((W182*W183+'Monthly Reserve Generation'!X182*'Monthly Reserve Generation'!X183-'Stoping Schedule'!X182*'Stoping Schedule'!X183)/X182,0)</f>
        <v>0</v>
      </c>
      <c r="Y183" s="3">
        <f>+IFERROR((X182*X183+'Monthly Reserve Generation'!Y182*'Monthly Reserve Generation'!Y183-'Stoping Schedule'!Y182*'Stoping Schedule'!Y183)/Y182,0)</f>
        <v>0</v>
      </c>
      <c r="Z183" s="3">
        <f>+IFERROR((Y182*Y183+'Monthly Reserve Generation'!Z182*'Monthly Reserve Generation'!Z183-'Stoping Schedule'!Z182*'Stoping Schedule'!Z183)/Z182,0)</f>
        <v>0</v>
      </c>
      <c r="AA183" s="3">
        <f>+IFERROR((Z182*Z183+'Monthly Reserve Generation'!AA182*'Monthly Reserve Generation'!AA183-'Stoping Schedule'!AA182*'Stoping Schedule'!AA183)/AA182,0)</f>
        <v>0</v>
      </c>
      <c r="AB183" s="3">
        <f>+IFERROR((AA182*AA183+'Monthly Reserve Generation'!AB182*'Monthly Reserve Generation'!AB183-'Stoping Schedule'!AB182*'Stoping Schedule'!AB183)/AB182,0)</f>
        <v>0</v>
      </c>
      <c r="AC183" s="3">
        <f>+IFERROR((AB182*AB183+'Monthly Reserve Generation'!AC182*'Monthly Reserve Generation'!AC183-'Stoping Schedule'!AC182*'Stoping Schedule'!AC183)/AC182,0)</f>
        <v>0</v>
      </c>
      <c r="AD183" s="3">
        <f>+IFERROR((AC182*AC183+'Monthly Reserve Generation'!AD182*'Monthly Reserve Generation'!AD183-'Stoping Schedule'!AD182*'Stoping Schedule'!AD183)/AD182,0)</f>
        <v>0</v>
      </c>
      <c r="AE183" s="3">
        <f>+IFERROR((AD182*AD183+'Monthly Reserve Generation'!AE182*'Monthly Reserve Generation'!AE183-'Stoping Schedule'!AE182*'Stoping Schedule'!AE183)/AE182,0)</f>
        <v>0</v>
      </c>
      <c r="AF183" s="3">
        <f>+IFERROR((AE182*AE183+'Monthly Reserve Generation'!AF182*'Monthly Reserve Generation'!AF183-'Stoping Schedule'!AF182*'Stoping Schedule'!AF183)/AF182,0)</f>
        <v>0</v>
      </c>
      <c r="AG183" s="3">
        <f>+IFERROR((AF182*AF183+'Monthly Reserve Generation'!AG182*'Monthly Reserve Generation'!AG183-'Stoping Schedule'!AG182*'Stoping Schedule'!AG183)/AG182,0)</f>
        <v>0</v>
      </c>
      <c r="AH183" s="3">
        <f>+IFERROR((AG182*AG183+'Monthly Reserve Generation'!AH182*'Monthly Reserve Generation'!AH183-'Stoping Schedule'!AH182*'Stoping Schedule'!AH183)/AH182,0)</f>
        <v>0</v>
      </c>
      <c r="AI183" s="3">
        <f>+IFERROR((AH182*AH183+'Monthly Reserve Generation'!AI182*'Monthly Reserve Generation'!AI183-'Stoping Schedule'!AI182*'Stoping Schedule'!AI183)/AI182,0)</f>
        <v>0</v>
      </c>
      <c r="AJ183" s="3">
        <f>+IFERROR((AI182*AI183+'Monthly Reserve Generation'!AJ182*'Monthly Reserve Generation'!AJ183-'Stoping Schedule'!AJ182*'Stoping Schedule'!AJ183)/AJ182,0)</f>
        <v>0</v>
      </c>
      <c r="AK183" s="3">
        <f>+IFERROR((AJ182*AJ183+'Monthly Reserve Generation'!AK182*'Monthly Reserve Generation'!AK183-'Stoping Schedule'!AK182*'Stoping Schedule'!AK183)/AK182,0)</f>
        <v>0</v>
      </c>
      <c r="AL183" s="3">
        <f>+IFERROR((AK182*AK183+'Monthly Reserve Generation'!AL182*'Monthly Reserve Generation'!AL183-'Stoping Schedule'!AL182*'Stoping Schedule'!AL183)/AL182,0)</f>
        <v>0</v>
      </c>
      <c r="AM183" s="3">
        <f>+IFERROR((AL182*AL183+'Monthly Reserve Generation'!AM182*'Monthly Reserve Generation'!AM183-'Stoping Schedule'!AM182*'Stoping Schedule'!AM183)/AM182,0)</f>
        <v>0</v>
      </c>
      <c r="AN183" s="3">
        <f>+IFERROR((AM182*AM183+'Monthly Reserve Generation'!AN182*'Monthly Reserve Generation'!AN183-'Stoping Schedule'!AN182*'Stoping Schedule'!AN183)/AN182,0)</f>
        <v>0</v>
      </c>
      <c r="AO183" s="3">
        <f>+IFERROR((AN182*AN183+'Monthly Reserve Generation'!AO182*'Monthly Reserve Generation'!AO183-'Stoping Schedule'!AO182*'Stoping Schedule'!AO183)/AO182,0)</f>
        <v>0</v>
      </c>
      <c r="AP183" s="3">
        <f>+IFERROR((AO182*AO183+'Monthly Reserve Generation'!AP182*'Monthly Reserve Generation'!AP183-'Stoping Schedule'!AP182*'Stoping Schedule'!AP183)/AP182,0)</f>
        <v>0</v>
      </c>
      <c r="AQ183" s="3">
        <f>+IFERROR((AP182*AP183+'Monthly Reserve Generation'!AQ182*'Monthly Reserve Generation'!AQ183-'Stoping Schedule'!AQ182*'Stoping Schedule'!AQ183)/AQ182,0)</f>
        <v>0</v>
      </c>
      <c r="AR183" s="3">
        <f>+IFERROR((AQ182*AQ183+'Monthly Reserve Generation'!AR182*'Monthly Reserve Generation'!AR183-'Stoping Schedule'!AR182*'Stoping Schedule'!AR183)/AR182,0)</f>
        <v>0</v>
      </c>
      <c r="AS183" s="3">
        <f>+IFERROR((AR182*AR183+'Monthly Reserve Generation'!AS182*'Monthly Reserve Generation'!AS183-'Stoping Schedule'!AS182*'Stoping Schedule'!AS183)/AS182,0)</f>
        <v>0</v>
      </c>
      <c r="AT183" s="3">
        <f>+IFERROR((AS182*AS183+'Monthly Reserve Generation'!AT182*'Monthly Reserve Generation'!AT183-'Stoping Schedule'!AT182*'Stoping Schedule'!AT183)/AT182,0)</f>
        <v>0</v>
      </c>
      <c r="AU183" s="3">
        <f>+IFERROR((AT182*AT183+'Monthly Reserve Generation'!AU182*'Monthly Reserve Generation'!AU183-'Stoping Schedule'!AU182*'Stoping Schedule'!AU183)/AU182,0)</f>
        <v>0</v>
      </c>
      <c r="AV183" s="3">
        <f>+IFERROR((AU182*AU183+'Monthly Reserve Generation'!AV182*'Monthly Reserve Generation'!AV183-'Stoping Schedule'!AV182*'Stoping Schedule'!AV183)/AV182,0)</f>
        <v>0</v>
      </c>
      <c r="AW183" s="3">
        <f>+IFERROR((AV182*AV183+'Monthly Reserve Generation'!AW182*'Monthly Reserve Generation'!AW183-'Stoping Schedule'!AW182*'Stoping Schedule'!AW183)/AW182,0)</f>
        <v>0</v>
      </c>
      <c r="AX183" s="3">
        <f>+IFERROR((AW182*AW183+'Monthly Reserve Generation'!AX182*'Monthly Reserve Generation'!AX183-'Stoping Schedule'!AX182*'Stoping Schedule'!AX183)/AX182,0)</f>
        <v>0</v>
      </c>
      <c r="AY183" s="3">
        <f>+IFERROR((AX182*AX183+'Monthly Reserve Generation'!AY182*'Monthly Reserve Generation'!AY183-'Stoping Schedule'!AY182*'Stoping Schedule'!AY183)/AY182,0)</f>
        <v>0</v>
      </c>
      <c r="AZ183" s="3">
        <f>+IFERROR((AY182*AY183+'Monthly Reserve Generation'!AZ182*'Monthly Reserve Generation'!AZ183-'Stoping Schedule'!AZ182*'Stoping Schedule'!AZ183)/AZ182,0)</f>
        <v>0</v>
      </c>
      <c r="BA183" s="3">
        <f>+IFERROR((AZ182*AZ183+'Monthly Reserve Generation'!BA182*'Monthly Reserve Generation'!BA183-'Stoping Schedule'!BA182*'Stoping Schedule'!BA183)/BA182,0)</f>
        <v>0</v>
      </c>
      <c r="BB183" s="3">
        <f>+IFERROR((BA182*BA183+'Monthly Reserve Generation'!BB182*'Monthly Reserve Generation'!BB183-'Stoping Schedule'!BB182*'Stoping Schedule'!BB183)/BB182,0)</f>
        <v>0</v>
      </c>
      <c r="BC183" s="3">
        <f>+IFERROR((BB182*BB183+'Monthly Reserve Generation'!BC182*'Monthly Reserve Generation'!BC183-'Stoping Schedule'!BC182*'Stoping Schedule'!BC183)/BC182,0)</f>
        <v>0</v>
      </c>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row>
    <row r="184" spans="1:123" hidden="1" outlineLevel="1" x14ac:dyDescent="0.3">
      <c r="A184" t="s">
        <v>233</v>
      </c>
      <c r="B184" t="s">
        <v>238</v>
      </c>
      <c r="C184" t="s">
        <v>3</v>
      </c>
      <c r="D184" s="3">
        <f>+'Monthly Reserve Generation'!D184-'Stoping Schedule'!D184</f>
        <v>0</v>
      </c>
      <c r="E184" s="3">
        <f>IF((D184+'Monthly Reserve Generation'!E184-'Stoping Schedule'!E184)&gt;1,(D184+'Monthly Reserve Generation'!E184-'Stoping Schedule'!E184),0)</f>
        <v>0</v>
      </c>
      <c r="F184" s="3">
        <f>IF((E184+'Monthly Reserve Generation'!F184-'Stoping Schedule'!F184)&gt;1,(E184+'Monthly Reserve Generation'!F184-'Stoping Schedule'!F184),0)</f>
        <v>0</v>
      </c>
      <c r="G184" s="3">
        <f>IF((F184+'Monthly Reserve Generation'!G184-'Stoping Schedule'!G184)&gt;1,(F184+'Monthly Reserve Generation'!G184-'Stoping Schedule'!G184),0)</f>
        <v>0</v>
      </c>
      <c r="H184" s="3">
        <f>IF((G184+'Monthly Reserve Generation'!H184-'Stoping Schedule'!H184)&gt;1,(G184+'Monthly Reserve Generation'!H184-'Stoping Schedule'!H184),0)</f>
        <v>0</v>
      </c>
      <c r="I184" s="3">
        <f>IF((H184+'Monthly Reserve Generation'!I184-'Stoping Schedule'!I184)&gt;1,(H184+'Monthly Reserve Generation'!I184-'Stoping Schedule'!I184),0)</f>
        <v>0</v>
      </c>
      <c r="J184" s="3">
        <f>IF((I184+'Monthly Reserve Generation'!J184-'Stoping Schedule'!J184)&gt;1,(I184+'Monthly Reserve Generation'!J184-'Stoping Schedule'!J184),0)</f>
        <v>0</v>
      </c>
      <c r="K184" s="3">
        <f>IF((J184+'Monthly Reserve Generation'!K184-'Stoping Schedule'!K184)&gt;1,(J184+'Monthly Reserve Generation'!K184-'Stoping Schedule'!K184),0)</f>
        <v>0</v>
      </c>
      <c r="L184" s="3">
        <f>IF((K184+'Monthly Reserve Generation'!L184-'Stoping Schedule'!L184)&gt;1,(K184+'Monthly Reserve Generation'!L184-'Stoping Schedule'!L184),0)</f>
        <v>0</v>
      </c>
      <c r="M184" s="3">
        <f>IF((L184+'Monthly Reserve Generation'!M184-'Stoping Schedule'!M184)&gt;1,(L184+'Monthly Reserve Generation'!M184-'Stoping Schedule'!M184),0)</f>
        <v>0</v>
      </c>
      <c r="N184" s="3">
        <f>IF((M184+'Monthly Reserve Generation'!N184-'Stoping Schedule'!N184)&gt;1,(M184+'Monthly Reserve Generation'!N184-'Stoping Schedule'!N184),0)</f>
        <v>0</v>
      </c>
      <c r="O184" s="3">
        <f>IF((N184+'Monthly Reserve Generation'!O184-'Stoping Schedule'!O184)&gt;1,(N184+'Monthly Reserve Generation'!O184-'Stoping Schedule'!O184),0)</f>
        <v>0</v>
      </c>
      <c r="P184" s="3">
        <f>IF((O184+'Monthly Reserve Generation'!P184-'Stoping Schedule'!P184)&gt;1,(O184+'Monthly Reserve Generation'!P184-'Stoping Schedule'!P184),0)</f>
        <v>0</v>
      </c>
      <c r="Q184" s="3">
        <f>IF((P184+'Monthly Reserve Generation'!Q184-'Stoping Schedule'!Q184)&gt;1,(P184+'Monthly Reserve Generation'!Q184-'Stoping Schedule'!Q184),0)</f>
        <v>0</v>
      </c>
      <c r="R184" s="3">
        <f>IF((Q184+'Monthly Reserve Generation'!R184-'Stoping Schedule'!R184)&gt;1,(Q184+'Monthly Reserve Generation'!R184-'Stoping Schedule'!R184),0)</f>
        <v>0</v>
      </c>
      <c r="S184" s="3">
        <f>IF((R184+'Monthly Reserve Generation'!S184-'Stoping Schedule'!S184)&gt;1,(R184+'Monthly Reserve Generation'!S184-'Stoping Schedule'!S184),0)</f>
        <v>3959</v>
      </c>
      <c r="T184" s="3">
        <f>IF((S184+'Monthly Reserve Generation'!T184-'Stoping Schedule'!T184)&gt;1,(S184+'Monthly Reserve Generation'!T184-'Stoping Schedule'!T184),0)</f>
        <v>3959</v>
      </c>
      <c r="U184" s="3">
        <f>IF((T184+'Monthly Reserve Generation'!U184-'Stoping Schedule'!U184)&gt;1,(T184+'Monthly Reserve Generation'!U184-'Stoping Schedule'!U184),0)</f>
        <v>3959</v>
      </c>
      <c r="V184" s="3">
        <f>IF((U184+'Monthly Reserve Generation'!V184-'Stoping Schedule'!V184)&gt;1,(U184+'Monthly Reserve Generation'!V184-'Stoping Schedule'!V184),0)</f>
        <v>3959</v>
      </c>
      <c r="W184" s="3">
        <f>IF((V184+'Monthly Reserve Generation'!W184-'Stoping Schedule'!W184)&gt;1,(V184+'Monthly Reserve Generation'!W184-'Stoping Schedule'!W184),0)</f>
        <v>3959</v>
      </c>
      <c r="X184" s="3">
        <f>IF((W184+'Monthly Reserve Generation'!X184-'Stoping Schedule'!X184)&gt;1,(W184+'Monthly Reserve Generation'!X184-'Stoping Schedule'!X184),0)</f>
        <v>2236</v>
      </c>
      <c r="Y184" s="3">
        <f>IF((X184+'Monthly Reserve Generation'!Y184-'Stoping Schedule'!Y184)&gt;1,(X184+'Monthly Reserve Generation'!Y184-'Stoping Schedule'!Y184),0)</f>
        <v>438</v>
      </c>
      <c r="Z184" s="3">
        <f>IF((Y184+'Monthly Reserve Generation'!Z184-'Stoping Schedule'!Z184)&gt;1,(Y184+'Monthly Reserve Generation'!Z184-'Stoping Schedule'!Z184),0)</f>
        <v>0</v>
      </c>
      <c r="AA184" s="3">
        <f>IF((Z184+'Monthly Reserve Generation'!AA184-'Stoping Schedule'!AA184)&gt;1,(Z184+'Monthly Reserve Generation'!AA184-'Stoping Schedule'!AA184),0)</f>
        <v>0</v>
      </c>
      <c r="AB184" s="3">
        <f>IF((AA184+'Monthly Reserve Generation'!AB184-'Stoping Schedule'!AB184)&gt;1,(AA184+'Monthly Reserve Generation'!AB184-'Stoping Schedule'!AB184),0)</f>
        <v>0</v>
      </c>
      <c r="AC184" s="3">
        <f>IF((AB184+'Monthly Reserve Generation'!AC184-'Stoping Schedule'!AC184)&gt;1,(AB184+'Monthly Reserve Generation'!AC184-'Stoping Schedule'!AC184),0)</f>
        <v>0</v>
      </c>
      <c r="AD184" s="3">
        <f>IF((AC184+'Monthly Reserve Generation'!AD184-'Stoping Schedule'!AD184)&gt;1,(AC184+'Monthly Reserve Generation'!AD184-'Stoping Schedule'!AD184),0)</f>
        <v>0</v>
      </c>
      <c r="AE184" s="3">
        <f>IF((AD184+'Monthly Reserve Generation'!AE184-'Stoping Schedule'!AE184)&gt;1,(AD184+'Monthly Reserve Generation'!AE184-'Stoping Schedule'!AE184),0)</f>
        <v>0</v>
      </c>
      <c r="AF184" s="3">
        <f>IF((AE184+'Monthly Reserve Generation'!AF184-'Stoping Schedule'!AF184)&gt;1,(AE184+'Monthly Reserve Generation'!AF184-'Stoping Schedule'!AF184),0)</f>
        <v>0</v>
      </c>
      <c r="AG184" s="3">
        <f>IF((AF184+'Monthly Reserve Generation'!AG184-'Stoping Schedule'!AG184)&gt;1,(AF184+'Monthly Reserve Generation'!AG184-'Stoping Schedule'!AG184),0)</f>
        <v>0</v>
      </c>
      <c r="AH184" s="3">
        <f>IF((AG184+'Monthly Reserve Generation'!AH184-'Stoping Schedule'!AH184)&gt;1,(AG184+'Monthly Reserve Generation'!AH184-'Stoping Schedule'!AH184),0)</f>
        <v>0</v>
      </c>
      <c r="AI184" s="3">
        <f>IF((AH184+'Monthly Reserve Generation'!AI184-'Stoping Schedule'!AI184)&gt;1,(AH184+'Monthly Reserve Generation'!AI184-'Stoping Schedule'!AI184),0)</f>
        <v>0</v>
      </c>
      <c r="AJ184" s="3">
        <f>IF((AI184+'Monthly Reserve Generation'!AJ184-'Stoping Schedule'!AJ184)&gt;1,(AI184+'Monthly Reserve Generation'!AJ184-'Stoping Schedule'!AJ184),0)</f>
        <v>0</v>
      </c>
      <c r="AK184" s="3">
        <f>IF((AJ184+'Monthly Reserve Generation'!AK184-'Stoping Schedule'!AK184)&gt;1,(AJ184+'Monthly Reserve Generation'!AK184-'Stoping Schedule'!AK184),0)</f>
        <v>0</v>
      </c>
      <c r="AL184" s="3">
        <f>IF((AK184+'Monthly Reserve Generation'!AL184-'Stoping Schedule'!AL184)&gt;1,(AK184+'Monthly Reserve Generation'!AL184-'Stoping Schedule'!AL184),0)</f>
        <v>0</v>
      </c>
      <c r="AM184" s="3">
        <f>IF((AL184+'Monthly Reserve Generation'!AM184-'Stoping Schedule'!AM184)&gt;1,(AL184+'Monthly Reserve Generation'!AM184-'Stoping Schedule'!AM184),0)</f>
        <v>0</v>
      </c>
      <c r="AN184" s="3">
        <f>IF((AM184+'Monthly Reserve Generation'!AN184-'Stoping Schedule'!AN184)&gt;1,(AM184+'Monthly Reserve Generation'!AN184-'Stoping Schedule'!AN184),0)</f>
        <v>0</v>
      </c>
      <c r="AO184" s="3">
        <f>IF((AN184+'Monthly Reserve Generation'!AO184-'Stoping Schedule'!AO184)&gt;1,(AN184+'Monthly Reserve Generation'!AO184-'Stoping Schedule'!AO184),0)</f>
        <v>0</v>
      </c>
      <c r="AP184" s="3">
        <f>IF((AO184+'Monthly Reserve Generation'!AP184-'Stoping Schedule'!AP184)&gt;1,(AO184+'Monthly Reserve Generation'!AP184-'Stoping Schedule'!AP184),0)</f>
        <v>0</v>
      </c>
      <c r="AQ184" s="3">
        <f>IF((AP184+'Monthly Reserve Generation'!AQ184-'Stoping Schedule'!AQ184)&gt;1,(AP184+'Monthly Reserve Generation'!AQ184-'Stoping Schedule'!AQ184),0)</f>
        <v>0</v>
      </c>
      <c r="AR184" s="3">
        <f>IF((AQ184+'Monthly Reserve Generation'!AR184-'Stoping Schedule'!AR184)&gt;1,(AQ184+'Monthly Reserve Generation'!AR184-'Stoping Schedule'!AR184),0)</f>
        <v>0</v>
      </c>
      <c r="AS184" s="3">
        <f>IF((AR184+'Monthly Reserve Generation'!AS184-'Stoping Schedule'!AS184)&gt;1,(AR184+'Monthly Reserve Generation'!AS184-'Stoping Schedule'!AS184),0)</f>
        <v>0</v>
      </c>
      <c r="AT184" s="3">
        <f>IF((AS184+'Monthly Reserve Generation'!AT184-'Stoping Schedule'!AT184)&gt;1,(AS184+'Monthly Reserve Generation'!AT184-'Stoping Schedule'!AT184),0)</f>
        <v>0</v>
      </c>
      <c r="AU184" s="3">
        <f>IF((AT184+'Monthly Reserve Generation'!AU184-'Stoping Schedule'!AU184)&gt;1,(AT184+'Monthly Reserve Generation'!AU184-'Stoping Schedule'!AU184),0)</f>
        <v>0</v>
      </c>
      <c r="AV184" s="3">
        <f>IF((AU184+'Monthly Reserve Generation'!AV184-'Stoping Schedule'!AV184)&gt;1,(AU184+'Monthly Reserve Generation'!AV184-'Stoping Schedule'!AV184),0)</f>
        <v>0</v>
      </c>
      <c r="AW184" s="3">
        <f>IF((AV184+'Monthly Reserve Generation'!AW184-'Stoping Schedule'!AW184)&gt;1,(AV184+'Monthly Reserve Generation'!AW184-'Stoping Schedule'!AW184),0)</f>
        <v>0</v>
      </c>
      <c r="AX184" s="3">
        <f>IF((AW184+'Monthly Reserve Generation'!AX184-'Stoping Schedule'!AX184)&gt;1,(AW184+'Monthly Reserve Generation'!AX184-'Stoping Schedule'!AX184),0)</f>
        <v>0</v>
      </c>
      <c r="AY184" s="3">
        <f>IF((AX184+'Monthly Reserve Generation'!AY184-'Stoping Schedule'!AY184)&gt;1,(AX184+'Monthly Reserve Generation'!AY184-'Stoping Schedule'!AY184),0)</f>
        <v>0</v>
      </c>
      <c r="AZ184" s="3">
        <f>IF((AY184+'Monthly Reserve Generation'!AZ184-'Stoping Schedule'!AZ184)&gt;1,(AY184+'Monthly Reserve Generation'!AZ184-'Stoping Schedule'!AZ184),0)</f>
        <v>0</v>
      </c>
      <c r="BA184" s="3">
        <f>IF((AZ184+'Monthly Reserve Generation'!BA184-'Stoping Schedule'!BA184)&gt;1,(AZ184+'Monthly Reserve Generation'!BA184-'Stoping Schedule'!BA184),0)</f>
        <v>0</v>
      </c>
      <c r="BB184" s="3">
        <f>IF((BA184+'Monthly Reserve Generation'!BB184-'Stoping Schedule'!BB184)&gt;1,(BA184+'Monthly Reserve Generation'!BB184-'Stoping Schedule'!BB184),0)</f>
        <v>0</v>
      </c>
      <c r="BC184" s="3">
        <f>IF((BB184+'Monthly Reserve Generation'!BC184-'Stoping Schedule'!BC184)&gt;1,(BB184+'Monthly Reserve Generation'!BC184-'Stoping Schedule'!BC184),0)</f>
        <v>0</v>
      </c>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row>
    <row r="185" spans="1:123" hidden="1" outlineLevel="1" x14ac:dyDescent="0.3">
      <c r="A185" t="s">
        <v>233</v>
      </c>
      <c r="B185" t="s">
        <v>238</v>
      </c>
      <c r="C185" t="s">
        <v>4</v>
      </c>
      <c r="D185" s="3">
        <f>+IFERROR(('Monthly Reserve Generation'!D184*'Monthly Reserve Generation'!D185-'Stoping Schedule'!D184*'Stoping Schedule'!D185)/D184,0)</f>
        <v>0</v>
      </c>
      <c r="E185" s="3">
        <f>+IFERROR((D184*D185+'Monthly Reserve Generation'!E184*'Monthly Reserve Generation'!E185-'Stoping Schedule'!E184*'Stoping Schedule'!E185)/E184,0)</f>
        <v>0</v>
      </c>
      <c r="F185" s="3">
        <f>+IFERROR((E184*E185+'Monthly Reserve Generation'!F184*'Monthly Reserve Generation'!F185-'Stoping Schedule'!F184*'Stoping Schedule'!F185)/F184,0)</f>
        <v>0</v>
      </c>
      <c r="G185" s="3">
        <f>+IFERROR((F184*F185+'Monthly Reserve Generation'!G184*'Monthly Reserve Generation'!G185-'Stoping Schedule'!G184*'Stoping Schedule'!G185)/G184,0)</f>
        <v>0</v>
      </c>
      <c r="H185" s="3">
        <f>+IFERROR((G184*G185+'Monthly Reserve Generation'!H184*'Monthly Reserve Generation'!H185-'Stoping Schedule'!H184*'Stoping Schedule'!H185)/H184,0)</f>
        <v>0</v>
      </c>
      <c r="I185" s="3">
        <f>+IFERROR((H184*H185+'Monthly Reserve Generation'!I184*'Monthly Reserve Generation'!I185-'Stoping Schedule'!I184*'Stoping Schedule'!I185)/I184,0)</f>
        <v>0</v>
      </c>
      <c r="J185" s="3">
        <f>+IFERROR((I184*I185+'Monthly Reserve Generation'!J184*'Monthly Reserve Generation'!J185-'Stoping Schedule'!J184*'Stoping Schedule'!J185)/J184,0)</f>
        <v>0</v>
      </c>
      <c r="K185" s="3">
        <f>+IFERROR((J184*J185+'Monthly Reserve Generation'!K184*'Monthly Reserve Generation'!K185-'Stoping Schedule'!K184*'Stoping Schedule'!K185)/K184,0)</f>
        <v>0</v>
      </c>
      <c r="L185" s="3">
        <f>+IFERROR((K184*K185+'Monthly Reserve Generation'!L184*'Monthly Reserve Generation'!L185-'Stoping Schedule'!L184*'Stoping Schedule'!L185)/L184,0)</f>
        <v>0</v>
      </c>
      <c r="M185" s="3">
        <f>+IFERROR((L184*L185+'Monthly Reserve Generation'!M184*'Monthly Reserve Generation'!M185-'Stoping Schedule'!M184*'Stoping Schedule'!M185)/M184,0)</f>
        <v>0</v>
      </c>
      <c r="N185" s="3">
        <f>+IFERROR((M184*M185+'Monthly Reserve Generation'!N184*'Monthly Reserve Generation'!N185-'Stoping Schedule'!N184*'Stoping Schedule'!N185)/N184,0)</f>
        <v>0</v>
      </c>
      <c r="O185" s="3">
        <f>+IFERROR((N184*N185+'Monthly Reserve Generation'!O184*'Monthly Reserve Generation'!O185-'Stoping Schedule'!O184*'Stoping Schedule'!O185)/O184,0)</f>
        <v>0</v>
      </c>
      <c r="P185" s="3">
        <f>+IFERROR((O184*O185+'Monthly Reserve Generation'!P184*'Monthly Reserve Generation'!P185-'Stoping Schedule'!P184*'Stoping Schedule'!P185)/P184,0)</f>
        <v>0</v>
      </c>
      <c r="Q185" s="3">
        <f>+IFERROR((P184*P185+'Monthly Reserve Generation'!Q184*'Monthly Reserve Generation'!Q185-'Stoping Schedule'!Q184*'Stoping Schedule'!Q185)/Q184,0)</f>
        <v>0</v>
      </c>
      <c r="R185" s="3">
        <f>+IFERROR((Q184*Q185+'Monthly Reserve Generation'!R184*'Monthly Reserve Generation'!R185-'Stoping Schedule'!R184*'Stoping Schedule'!R185)/R184,0)</f>
        <v>0</v>
      </c>
      <c r="S185" s="3">
        <f>+IFERROR((R184*R185+'Monthly Reserve Generation'!S184*'Monthly Reserve Generation'!S185-'Stoping Schedule'!S184*'Stoping Schedule'!S185)/S184,0)</f>
        <v>3.97</v>
      </c>
      <c r="T185" s="3">
        <f>+IFERROR((S184*S185+'Monthly Reserve Generation'!T184*'Monthly Reserve Generation'!T185-'Stoping Schedule'!T184*'Stoping Schedule'!T185)/T184,0)</f>
        <v>3.97</v>
      </c>
      <c r="U185" s="3">
        <f>+IFERROR((T184*T185+'Monthly Reserve Generation'!U184*'Monthly Reserve Generation'!U185-'Stoping Schedule'!U184*'Stoping Schedule'!U185)/U184,0)</f>
        <v>3.97</v>
      </c>
      <c r="V185" s="3">
        <f>+IFERROR((U184*U185+'Monthly Reserve Generation'!V184*'Monthly Reserve Generation'!V185-'Stoping Schedule'!V184*'Stoping Schedule'!V185)/V184,0)</f>
        <v>3.97</v>
      </c>
      <c r="W185" s="3">
        <f>+IFERROR((V184*V185+'Monthly Reserve Generation'!W184*'Monthly Reserve Generation'!W185-'Stoping Schedule'!W184*'Stoping Schedule'!W185)/W184,0)</f>
        <v>3.97</v>
      </c>
      <c r="X185" s="3">
        <f>+IFERROR((W184*W185+'Monthly Reserve Generation'!X184*'Monthly Reserve Generation'!X185-'Stoping Schedule'!X184*'Stoping Schedule'!X185)/X184,0)</f>
        <v>3.9700000000000006</v>
      </c>
      <c r="Y185" s="3">
        <f>+IFERROR((X184*X185+'Monthly Reserve Generation'!Y184*'Monthly Reserve Generation'!Y185-'Stoping Schedule'!Y184*'Stoping Schedule'!Y185)/Y184,0)</f>
        <v>3.9700000000000033</v>
      </c>
      <c r="Z185" s="3">
        <f>+IFERROR((Y184*Y185+'Monthly Reserve Generation'!Z184*'Monthly Reserve Generation'!Z185-'Stoping Schedule'!Z184*'Stoping Schedule'!Z185)/Z184,0)</f>
        <v>0</v>
      </c>
      <c r="AA185" s="3">
        <f>+IFERROR((Z184*Z185+'Monthly Reserve Generation'!AA184*'Monthly Reserve Generation'!AA185-'Stoping Schedule'!AA184*'Stoping Schedule'!AA185)/AA184,0)</f>
        <v>0</v>
      </c>
      <c r="AB185" s="3">
        <f>+IFERROR((AA184*AA185+'Monthly Reserve Generation'!AB184*'Monthly Reserve Generation'!AB185-'Stoping Schedule'!AB184*'Stoping Schedule'!AB185)/AB184,0)</f>
        <v>0</v>
      </c>
      <c r="AC185" s="3">
        <f>+IFERROR((AB184*AB185+'Monthly Reserve Generation'!AC184*'Monthly Reserve Generation'!AC185-'Stoping Schedule'!AC184*'Stoping Schedule'!AC185)/AC184,0)</f>
        <v>0</v>
      </c>
      <c r="AD185" s="3">
        <f>+IFERROR((AC184*AC185+'Monthly Reserve Generation'!AD184*'Monthly Reserve Generation'!AD185-'Stoping Schedule'!AD184*'Stoping Schedule'!AD185)/AD184,0)</f>
        <v>0</v>
      </c>
      <c r="AE185" s="3">
        <f>+IFERROR((AD184*AD185+'Monthly Reserve Generation'!AE184*'Monthly Reserve Generation'!AE185-'Stoping Schedule'!AE184*'Stoping Schedule'!AE185)/AE184,0)</f>
        <v>0</v>
      </c>
      <c r="AF185" s="3">
        <f>+IFERROR((AE184*AE185+'Monthly Reserve Generation'!AF184*'Monthly Reserve Generation'!AF185-'Stoping Schedule'!AF184*'Stoping Schedule'!AF185)/AF184,0)</f>
        <v>0</v>
      </c>
      <c r="AG185" s="3">
        <f>+IFERROR((AF184*AF185+'Monthly Reserve Generation'!AG184*'Monthly Reserve Generation'!AG185-'Stoping Schedule'!AG184*'Stoping Schedule'!AG185)/AG184,0)</f>
        <v>0</v>
      </c>
      <c r="AH185" s="3">
        <f>+IFERROR((AG184*AG185+'Monthly Reserve Generation'!AH184*'Monthly Reserve Generation'!AH185-'Stoping Schedule'!AH184*'Stoping Schedule'!AH185)/AH184,0)</f>
        <v>0</v>
      </c>
      <c r="AI185" s="3">
        <f>+IFERROR((AH184*AH185+'Monthly Reserve Generation'!AI184*'Monthly Reserve Generation'!AI185-'Stoping Schedule'!AI184*'Stoping Schedule'!AI185)/AI184,0)</f>
        <v>0</v>
      </c>
      <c r="AJ185" s="3">
        <f>+IFERROR((AI184*AI185+'Monthly Reserve Generation'!AJ184*'Monthly Reserve Generation'!AJ185-'Stoping Schedule'!AJ184*'Stoping Schedule'!AJ185)/AJ184,0)</f>
        <v>0</v>
      </c>
      <c r="AK185" s="3">
        <f>+IFERROR((AJ184*AJ185+'Monthly Reserve Generation'!AK184*'Monthly Reserve Generation'!AK185-'Stoping Schedule'!AK184*'Stoping Schedule'!AK185)/AK184,0)</f>
        <v>0</v>
      </c>
      <c r="AL185" s="3">
        <f>+IFERROR((AK184*AK185+'Monthly Reserve Generation'!AL184*'Monthly Reserve Generation'!AL185-'Stoping Schedule'!AL184*'Stoping Schedule'!AL185)/AL184,0)</f>
        <v>0</v>
      </c>
      <c r="AM185" s="3">
        <f>+IFERROR((AL184*AL185+'Monthly Reserve Generation'!AM184*'Monthly Reserve Generation'!AM185-'Stoping Schedule'!AM184*'Stoping Schedule'!AM185)/AM184,0)</f>
        <v>0</v>
      </c>
      <c r="AN185" s="3">
        <f>+IFERROR((AM184*AM185+'Monthly Reserve Generation'!AN184*'Monthly Reserve Generation'!AN185-'Stoping Schedule'!AN184*'Stoping Schedule'!AN185)/AN184,0)</f>
        <v>0</v>
      </c>
      <c r="AO185" s="3">
        <f>+IFERROR((AN184*AN185+'Monthly Reserve Generation'!AO184*'Monthly Reserve Generation'!AO185-'Stoping Schedule'!AO184*'Stoping Schedule'!AO185)/AO184,0)</f>
        <v>0</v>
      </c>
      <c r="AP185" s="3">
        <f>+IFERROR((AO184*AO185+'Monthly Reserve Generation'!AP184*'Monthly Reserve Generation'!AP185-'Stoping Schedule'!AP184*'Stoping Schedule'!AP185)/AP184,0)</f>
        <v>0</v>
      </c>
      <c r="AQ185" s="3">
        <f>+IFERROR((AP184*AP185+'Monthly Reserve Generation'!AQ184*'Monthly Reserve Generation'!AQ185-'Stoping Schedule'!AQ184*'Stoping Schedule'!AQ185)/AQ184,0)</f>
        <v>0</v>
      </c>
      <c r="AR185" s="3">
        <f>+IFERROR((AQ184*AQ185+'Monthly Reserve Generation'!AR184*'Monthly Reserve Generation'!AR185-'Stoping Schedule'!AR184*'Stoping Schedule'!AR185)/AR184,0)</f>
        <v>0</v>
      </c>
      <c r="AS185" s="3">
        <f>+IFERROR((AR184*AR185+'Monthly Reserve Generation'!AS184*'Monthly Reserve Generation'!AS185-'Stoping Schedule'!AS184*'Stoping Schedule'!AS185)/AS184,0)</f>
        <v>0</v>
      </c>
      <c r="AT185" s="3">
        <f>+IFERROR((AS184*AS185+'Monthly Reserve Generation'!AT184*'Monthly Reserve Generation'!AT185-'Stoping Schedule'!AT184*'Stoping Schedule'!AT185)/AT184,0)</f>
        <v>0</v>
      </c>
      <c r="AU185" s="3">
        <f>+IFERROR((AT184*AT185+'Monthly Reserve Generation'!AU184*'Monthly Reserve Generation'!AU185-'Stoping Schedule'!AU184*'Stoping Schedule'!AU185)/AU184,0)</f>
        <v>0</v>
      </c>
      <c r="AV185" s="3">
        <f>+IFERROR((AU184*AU185+'Monthly Reserve Generation'!AV184*'Monthly Reserve Generation'!AV185-'Stoping Schedule'!AV184*'Stoping Schedule'!AV185)/AV184,0)</f>
        <v>0</v>
      </c>
      <c r="AW185" s="3">
        <f>+IFERROR((AV184*AV185+'Monthly Reserve Generation'!AW184*'Monthly Reserve Generation'!AW185-'Stoping Schedule'!AW184*'Stoping Schedule'!AW185)/AW184,0)</f>
        <v>0</v>
      </c>
      <c r="AX185" s="3">
        <f>+IFERROR((AW184*AW185+'Monthly Reserve Generation'!AX184*'Monthly Reserve Generation'!AX185-'Stoping Schedule'!AX184*'Stoping Schedule'!AX185)/AX184,0)</f>
        <v>0</v>
      </c>
      <c r="AY185" s="3">
        <f>+IFERROR((AX184*AX185+'Monthly Reserve Generation'!AY184*'Monthly Reserve Generation'!AY185-'Stoping Schedule'!AY184*'Stoping Schedule'!AY185)/AY184,0)</f>
        <v>0</v>
      </c>
      <c r="AZ185" s="3">
        <f>+IFERROR((AY184*AY185+'Monthly Reserve Generation'!AZ184*'Monthly Reserve Generation'!AZ185-'Stoping Schedule'!AZ184*'Stoping Schedule'!AZ185)/AZ184,0)</f>
        <v>0</v>
      </c>
      <c r="BA185" s="3">
        <f>+IFERROR((AZ184*AZ185+'Monthly Reserve Generation'!BA184*'Monthly Reserve Generation'!BA185-'Stoping Schedule'!BA184*'Stoping Schedule'!BA185)/BA184,0)</f>
        <v>0</v>
      </c>
      <c r="BB185" s="3">
        <f>+IFERROR((BA184*BA185+'Monthly Reserve Generation'!BB184*'Monthly Reserve Generation'!BB185-'Stoping Schedule'!BB184*'Stoping Schedule'!BB185)/BB184,0)</f>
        <v>0</v>
      </c>
      <c r="BC185" s="3">
        <f>+IFERROR((BB184*BB185+'Monthly Reserve Generation'!BC184*'Monthly Reserve Generation'!BC185-'Stoping Schedule'!BC184*'Stoping Schedule'!BC185)/BC184,0)</f>
        <v>0</v>
      </c>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row>
    <row r="186" spans="1:123" hidden="1" outlineLevel="1" x14ac:dyDescent="0.3">
      <c r="A186" t="s">
        <v>233</v>
      </c>
      <c r="B186" t="s">
        <v>239</v>
      </c>
      <c r="C186" t="s">
        <v>3</v>
      </c>
      <c r="D186" s="3">
        <f>+'Monthly Reserve Generation'!D186-'Stoping Schedule'!D186</f>
        <v>0</v>
      </c>
      <c r="E186" s="3">
        <f>IF((D186+'Monthly Reserve Generation'!E186-'Stoping Schedule'!E186)&gt;1,(D186+'Monthly Reserve Generation'!E186-'Stoping Schedule'!E186),0)</f>
        <v>0</v>
      </c>
      <c r="F186" s="3">
        <f>IF((E186+'Monthly Reserve Generation'!F186-'Stoping Schedule'!F186)&gt;1,(E186+'Monthly Reserve Generation'!F186-'Stoping Schedule'!F186),0)</f>
        <v>0</v>
      </c>
      <c r="G186" s="3">
        <f>IF((F186+'Monthly Reserve Generation'!G186-'Stoping Schedule'!G186)&gt;1,(F186+'Monthly Reserve Generation'!G186-'Stoping Schedule'!G186),0)</f>
        <v>0</v>
      </c>
      <c r="H186" s="3">
        <f>IF((G186+'Monthly Reserve Generation'!H186-'Stoping Schedule'!H186)&gt;1,(G186+'Monthly Reserve Generation'!H186-'Stoping Schedule'!H186),0)</f>
        <v>0</v>
      </c>
      <c r="I186" s="3">
        <f>IF((H186+'Monthly Reserve Generation'!I186-'Stoping Schedule'!I186)&gt;1,(H186+'Monthly Reserve Generation'!I186-'Stoping Schedule'!I186),0)</f>
        <v>0</v>
      </c>
      <c r="J186" s="3">
        <f>IF((I186+'Monthly Reserve Generation'!J186-'Stoping Schedule'!J186)&gt;1,(I186+'Monthly Reserve Generation'!J186-'Stoping Schedule'!J186),0)</f>
        <v>0</v>
      </c>
      <c r="K186" s="3">
        <f>IF((J186+'Monthly Reserve Generation'!K186-'Stoping Schedule'!K186)&gt;1,(J186+'Monthly Reserve Generation'!K186-'Stoping Schedule'!K186),0)</f>
        <v>0</v>
      </c>
      <c r="L186" s="3">
        <f>IF((K186+'Monthly Reserve Generation'!L186-'Stoping Schedule'!L186)&gt;1,(K186+'Monthly Reserve Generation'!L186-'Stoping Schedule'!L186),0)</f>
        <v>0</v>
      </c>
      <c r="M186" s="3">
        <f>IF((L186+'Monthly Reserve Generation'!M186-'Stoping Schedule'!M186)&gt;1,(L186+'Monthly Reserve Generation'!M186-'Stoping Schedule'!M186),0)</f>
        <v>0</v>
      </c>
      <c r="N186" s="3">
        <f>IF((M186+'Monthly Reserve Generation'!N186-'Stoping Schedule'!N186)&gt;1,(M186+'Monthly Reserve Generation'!N186-'Stoping Schedule'!N186),0)</f>
        <v>0</v>
      </c>
      <c r="O186" s="3">
        <f>IF((N186+'Monthly Reserve Generation'!O186-'Stoping Schedule'!O186)&gt;1,(N186+'Monthly Reserve Generation'!O186-'Stoping Schedule'!O186),0)</f>
        <v>0</v>
      </c>
      <c r="P186" s="3">
        <f>IF((O186+'Monthly Reserve Generation'!P186-'Stoping Schedule'!P186)&gt;1,(O186+'Monthly Reserve Generation'!P186-'Stoping Schedule'!P186),0)</f>
        <v>0</v>
      </c>
      <c r="Q186" s="3">
        <f>IF((P186+'Monthly Reserve Generation'!Q186-'Stoping Schedule'!Q186)&gt;1,(P186+'Monthly Reserve Generation'!Q186-'Stoping Schedule'!Q186),0)</f>
        <v>0</v>
      </c>
      <c r="R186" s="3">
        <f>IF((Q186+'Monthly Reserve Generation'!R186-'Stoping Schedule'!R186)&gt;1,(Q186+'Monthly Reserve Generation'!R186-'Stoping Schedule'!R186),0)</f>
        <v>0</v>
      </c>
      <c r="S186" s="3">
        <f>IF((R186+'Monthly Reserve Generation'!S186-'Stoping Schedule'!S186)&gt;1,(R186+'Monthly Reserve Generation'!S186-'Stoping Schedule'!S186),0)</f>
        <v>4267</v>
      </c>
      <c r="T186" s="3">
        <f>IF((S186+'Monthly Reserve Generation'!T186-'Stoping Schedule'!T186)&gt;1,(S186+'Monthly Reserve Generation'!T186-'Stoping Schedule'!T186),0)</f>
        <v>4267</v>
      </c>
      <c r="U186" s="3">
        <f>IF((T186+'Monthly Reserve Generation'!U186-'Stoping Schedule'!U186)&gt;1,(T186+'Monthly Reserve Generation'!U186-'Stoping Schedule'!U186),0)</f>
        <v>4267</v>
      </c>
      <c r="V186" s="3">
        <f>IF((U186+'Monthly Reserve Generation'!V186-'Stoping Schedule'!V186)&gt;1,(U186+'Monthly Reserve Generation'!V186-'Stoping Schedule'!V186),0)</f>
        <v>3265</v>
      </c>
      <c r="W186" s="3">
        <f>IF((V186+'Monthly Reserve Generation'!W186-'Stoping Schedule'!W186)&gt;1,(V186+'Monthly Reserve Generation'!W186-'Stoping Schedule'!W186),0)</f>
        <v>1318</v>
      </c>
      <c r="X186" s="3">
        <f>IF((W186+'Monthly Reserve Generation'!X186-'Stoping Schedule'!X186)&gt;1,(W186+'Monthly Reserve Generation'!X186-'Stoping Schedule'!X186),0)</f>
        <v>0</v>
      </c>
      <c r="Y186" s="3">
        <f>IF((X186+'Monthly Reserve Generation'!Y186-'Stoping Schedule'!Y186)&gt;1,(X186+'Monthly Reserve Generation'!Y186-'Stoping Schedule'!Y186),0)</f>
        <v>0</v>
      </c>
      <c r="Z186" s="3">
        <f>IF((Y186+'Monthly Reserve Generation'!Z186-'Stoping Schedule'!Z186)&gt;1,(Y186+'Monthly Reserve Generation'!Z186-'Stoping Schedule'!Z186),0)</f>
        <v>0</v>
      </c>
      <c r="AA186" s="3">
        <f>IF((Z186+'Monthly Reserve Generation'!AA186-'Stoping Schedule'!AA186)&gt;1,(Z186+'Monthly Reserve Generation'!AA186-'Stoping Schedule'!AA186),0)</f>
        <v>0</v>
      </c>
      <c r="AB186" s="3">
        <f>IF((AA186+'Monthly Reserve Generation'!AB186-'Stoping Schedule'!AB186)&gt;1,(AA186+'Monthly Reserve Generation'!AB186-'Stoping Schedule'!AB186),0)</f>
        <v>0</v>
      </c>
      <c r="AC186" s="3">
        <f>IF((AB186+'Monthly Reserve Generation'!AC186-'Stoping Schedule'!AC186)&gt;1,(AB186+'Monthly Reserve Generation'!AC186-'Stoping Schedule'!AC186),0)</f>
        <v>0</v>
      </c>
      <c r="AD186" s="3">
        <f>IF((AC186+'Monthly Reserve Generation'!AD186-'Stoping Schedule'!AD186)&gt;1,(AC186+'Monthly Reserve Generation'!AD186-'Stoping Schedule'!AD186),0)</f>
        <v>0</v>
      </c>
      <c r="AE186" s="3">
        <f>IF((AD186+'Monthly Reserve Generation'!AE186-'Stoping Schedule'!AE186)&gt;1,(AD186+'Monthly Reserve Generation'!AE186-'Stoping Schedule'!AE186),0)</f>
        <v>0</v>
      </c>
      <c r="AF186" s="3">
        <f>IF((AE186+'Monthly Reserve Generation'!AF186-'Stoping Schedule'!AF186)&gt;1,(AE186+'Monthly Reserve Generation'!AF186-'Stoping Schedule'!AF186),0)</f>
        <v>0</v>
      </c>
      <c r="AG186" s="3">
        <f>IF((AF186+'Monthly Reserve Generation'!AG186-'Stoping Schedule'!AG186)&gt;1,(AF186+'Monthly Reserve Generation'!AG186-'Stoping Schedule'!AG186),0)</f>
        <v>0</v>
      </c>
      <c r="AH186" s="3">
        <f>IF((AG186+'Monthly Reserve Generation'!AH186-'Stoping Schedule'!AH186)&gt;1,(AG186+'Monthly Reserve Generation'!AH186-'Stoping Schedule'!AH186),0)</f>
        <v>0</v>
      </c>
      <c r="AI186" s="3">
        <f>IF((AH186+'Monthly Reserve Generation'!AI186-'Stoping Schedule'!AI186)&gt;1,(AH186+'Monthly Reserve Generation'!AI186-'Stoping Schedule'!AI186),0)</f>
        <v>0</v>
      </c>
      <c r="AJ186" s="3">
        <f>IF((AI186+'Monthly Reserve Generation'!AJ186-'Stoping Schedule'!AJ186)&gt;1,(AI186+'Monthly Reserve Generation'!AJ186-'Stoping Schedule'!AJ186),0)</f>
        <v>0</v>
      </c>
      <c r="AK186" s="3">
        <f>IF((AJ186+'Monthly Reserve Generation'!AK186-'Stoping Schedule'!AK186)&gt;1,(AJ186+'Monthly Reserve Generation'!AK186-'Stoping Schedule'!AK186),0)</f>
        <v>0</v>
      </c>
      <c r="AL186" s="3">
        <f>IF((AK186+'Monthly Reserve Generation'!AL186-'Stoping Schedule'!AL186)&gt;1,(AK186+'Monthly Reserve Generation'!AL186-'Stoping Schedule'!AL186),0)</f>
        <v>0</v>
      </c>
      <c r="AM186" s="3">
        <f>IF((AL186+'Monthly Reserve Generation'!AM186-'Stoping Schedule'!AM186)&gt;1,(AL186+'Monthly Reserve Generation'!AM186-'Stoping Schedule'!AM186),0)</f>
        <v>0</v>
      </c>
      <c r="AN186" s="3">
        <f>IF((AM186+'Monthly Reserve Generation'!AN186-'Stoping Schedule'!AN186)&gt;1,(AM186+'Monthly Reserve Generation'!AN186-'Stoping Schedule'!AN186),0)</f>
        <v>0</v>
      </c>
      <c r="AO186" s="3">
        <f>IF((AN186+'Monthly Reserve Generation'!AO186-'Stoping Schedule'!AO186)&gt;1,(AN186+'Monthly Reserve Generation'!AO186-'Stoping Schedule'!AO186),0)</f>
        <v>0</v>
      </c>
      <c r="AP186" s="3">
        <f>IF((AO186+'Monthly Reserve Generation'!AP186-'Stoping Schedule'!AP186)&gt;1,(AO186+'Monthly Reserve Generation'!AP186-'Stoping Schedule'!AP186),0)</f>
        <v>0</v>
      </c>
      <c r="AQ186" s="3">
        <f>IF((AP186+'Monthly Reserve Generation'!AQ186-'Stoping Schedule'!AQ186)&gt;1,(AP186+'Monthly Reserve Generation'!AQ186-'Stoping Schedule'!AQ186),0)</f>
        <v>0</v>
      </c>
      <c r="AR186" s="3">
        <f>IF((AQ186+'Monthly Reserve Generation'!AR186-'Stoping Schedule'!AR186)&gt;1,(AQ186+'Monthly Reserve Generation'!AR186-'Stoping Schedule'!AR186),0)</f>
        <v>0</v>
      </c>
      <c r="AS186" s="3">
        <f>IF((AR186+'Monthly Reserve Generation'!AS186-'Stoping Schedule'!AS186)&gt;1,(AR186+'Monthly Reserve Generation'!AS186-'Stoping Schedule'!AS186),0)</f>
        <v>0</v>
      </c>
      <c r="AT186" s="3">
        <f>IF((AS186+'Monthly Reserve Generation'!AT186-'Stoping Schedule'!AT186)&gt;1,(AS186+'Monthly Reserve Generation'!AT186-'Stoping Schedule'!AT186),0)</f>
        <v>0</v>
      </c>
      <c r="AU186" s="3">
        <f>IF((AT186+'Monthly Reserve Generation'!AU186-'Stoping Schedule'!AU186)&gt;1,(AT186+'Monthly Reserve Generation'!AU186-'Stoping Schedule'!AU186),0)</f>
        <v>0</v>
      </c>
      <c r="AV186" s="3">
        <f>IF((AU186+'Monthly Reserve Generation'!AV186-'Stoping Schedule'!AV186)&gt;1,(AU186+'Monthly Reserve Generation'!AV186-'Stoping Schedule'!AV186),0)</f>
        <v>0</v>
      </c>
      <c r="AW186" s="3">
        <f>IF((AV186+'Monthly Reserve Generation'!AW186-'Stoping Schedule'!AW186)&gt;1,(AV186+'Monthly Reserve Generation'!AW186-'Stoping Schedule'!AW186),0)</f>
        <v>0</v>
      </c>
      <c r="AX186" s="3">
        <f>IF((AW186+'Monthly Reserve Generation'!AX186-'Stoping Schedule'!AX186)&gt;1,(AW186+'Monthly Reserve Generation'!AX186-'Stoping Schedule'!AX186),0)</f>
        <v>0</v>
      </c>
      <c r="AY186" s="3">
        <f>IF((AX186+'Monthly Reserve Generation'!AY186-'Stoping Schedule'!AY186)&gt;1,(AX186+'Monthly Reserve Generation'!AY186-'Stoping Schedule'!AY186),0)</f>
        <v>0</v>
      </c>
      <c r="AZ186" s="3">
        <f>IF((AY186+'Monthly Reserve Generation'!AZ186-'Stoping Schedule'!AZ186)&gt;1,(AY186+'Monthly Reserve Generation'!AZ186-'Stoping Schedule'!AZ186),0)</f>
        <v>0</v>
      </c>
      <c r="BA186" s="3">
        <f>IF((AZ186+'Monthly Reserve Generation'!BA186-'Stoping Schedule'!BA186)&gt;1,(AZ186+'Monthly Reserve Generation'!BA186-'Stoping Schedule'!BA186),0)</f>
        <v>0</v>
      </c>
      <c r="BB186" s="3">
        <f>IF((BA186+'Monthly Reserve Generation'!BB186-'Stoping Schedule'!BB186)&gt;1,(BA186+'Monthly Reserve Generation'!BB186-'Stoping Schedule'!BB186),0)</f>
        <v>0</v>
      </c>
      <c r="BC186" s="3">
        <f>IF((BB186+'Monthly Reserve Generation'!BC186-'Stoping Schedule'!BC186)&gt;1,(BB186+'Monthly Reserve Generation'!BC186-'Stoping Schedule'!BC186),0)</f>
        <v>0</v>
      </c>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row>
    <row r="187" spans="1:123" hidden="1" outlineLevel="1" x14ac:dyDescent="0.3">
      <c r="A187" t="s">
        <v>233</v>
      </c>
      <c r="B187" t="s">
        <v>239</v>
      </c>
      <c r="C187" t="s">
        <v>4</v>
      </c>
      <c r="D187" s="3">
        <f>+IFERROR(('Monthly Reserve Generation'!D186*'Monthly Reserve Generation'!D187-'Stoping Schedule'!D186*'Stoping Schedule'!D187)/D186,0)</f>
        <v>0</v>
      </c>
      <c r="E187" s="3">
        <f>+IFERROR((D186*D187+'Monthly Reserve Generation'!E186*'Monthly Reserve Generation'!E187-'Stoping Schedule'!E186*'Stoping Schedule'!E187)/E186,0)</f>
        <v>0</v>
      </c>
      <c r="F187" s="3">
        <f>+IFERROR((E186*E187+'Monthly Reserve Generation'!F186*'Monthly Reserve Generation'!F187-'Stoping Schedule'!F186*'Stoping Schedule'!F187)/F186,0)</f>
        <v>0</v>
      </c>
      <c r="G187" s="3">
        <f>+IFERROR((F186*F187+'Monthly Reserve Generation'!G186*'Monthly Reserve Generation'!G187-'Stoping Schedule'!G186*'Stoping Schedule'!G187)/G186,0)</f>
        <v>0</v>
      </c>
      <c r="H187" s="3">
        <f>+IFERROR((G186*G187+'Monthly Reserve Generation'!H186*'Monthly Reserve Generation'!H187-'Stoping Schedule'!H186*'Stoping Schedule'!H187)/H186,0)</f>
        <v>0</v>
      </c>
      <c r="I187" s="3">
        <f>+IFERROR((H186*H187+'Monthly Reserve Generation'!I186*'Monthly Reserve Generation'!I187-'Stoping Schedule'!I186*'Stoping Schedule'!I187)/I186,0)</f>
        <v>0</v>
      </c>
      <c r="J187" s="3">
        <f>+IFERROR((I186*I187+'Monthly Reserve Generation'!J186*'Monthly Reserve Generation'!J187-'Stoping Schedule'!J186*'Stoping Schedule'!J187)/J186,0)</f>
        <v>0</v>
      </c>
      <c r="K187" s="3">
        <f>+IFERROR((J186*J187+'Monthly Reserve Generation'!K186*'Monthly Reserve Generation'!K187-'Stoping Schedule'!K186*'Stoping Schedule'!K187)/K186,0)</f>
        <v>0</v>
      </c>
      <c r="L187" s="3">
        <f>+IFERROR((K186*K187+'Monthly Reserve Generation'!L186*'Monthly Reserve Generation'!L187-'Stoping Schedule'!L186*'Stoping Schedule'!L187)/L186,0)</f>
        <v>0</v>
      </c>
      <c r="M187" s="3">
        <f>+IFERROR((L186*L187+'Monthly Reserve Generation'!M186*'Monthly Reserve Generation'!M187-'Stoping Schedule'!M186*'Stoping Schedule'!M187)/M186,0)</f>
        <v>0</v>
      </c>
      <c r="N187" s="3">
        <f>+IFERROR((M186*M187+'Monthly Reserve Generation'!N186*'Monthly Reserve Generation'!N187-'Stoping Schedule'!N186*'Stoping Schedule'!N187)/N186,0)</f>
        <v>0</v>
      </c>
      <c r="O187" s="3">
        <f>+IFERROR((N186*N187+'Monthly Reserve Generation'!O186*'Monthly Reserve Generation'!O187-'Stoping Schedule'!O186*'Stoping Schedule'!O187)/O186,0)</f>
        <v>0</v>
      </c>
      <c r="P187" s="3">
        <f>+IFERROR((O186*O187+'Monthly Reserve Generation'!P186*'Monthly Reserve Generation'!P187-'Stoping Schedule'!P186*'Stoping Schedule'!P187)/P186,0)</f>
        <v>0</v>
      </c>
      <c r="Q187" s="3">
        <f>+IFERROR((P186*P187+'Monthly Reserve Generation'!Q186*'Monthly Reserve Generation'!Q187-'Stoping Schedule'!Q186*'Stoping Schedule'!Q187)/Q186,0)</f>
        <v>0</v>
      </c>
      <c r="R187" s="3">
        <f>+IFERROR((Q186*Q187+'Monthly Reserve Generation'!R186*'Monthly Reserve Generation'!R187-'Stoping Schedule'!R186*'Stoping Schedule'!R187)/R186,0)</f>
        <v>0</v>
      </c>
      <c r="S187" s="3">
        <f>+IFERROR((R186*R187+'Monthly Reserve Generation'!S186*'Monthly Reserve Generation'!S187-'Stoping Schedule'!S186*'Stoping Schedule'!S187)/S186,0)</f>
        <v>2.23</v>
      </c>
      <c r="T187" s="3">
        <f>+IFERROR((S186*S187+'Monthly Reserve Generation'!T186*'Monthly Reserve Generation'!T187-'Stoping Schedule'!T186*'Stoping Schedule'!T187)/T186,0)</f>
        <v>2.23</v>
      </c>
      <c r="U187" s="3">
        <f>+IFERROR((T186*T187+'Monthly Reserve Generation'!U186*'Monthly Reserve Generation'!U187-'Stoping Schedule'!U186*'Stoping Schedule'!U187)/U186,0)</f>
        <v>2.23</v>
      </c>
      <c r="V187" s="3">
        <f>+IFERROR((U186*U187+'Monthly Reserve Generation'!V186*'Monthly Reserve Generation'!V187-'Stoping Schedule'!V186*'Stoping Schedule'!V187)/V186,0)</f>
        <v>2.23</v>
      </c>
      <c r="W187" s="3">
        <f>+IFERROR((V186*V187+'Monthly Reserve Generation'!W186*'Monthly Reserve Generation'!W187-'Stoping Schedule'!W186*'Stoping Schedule'!W187)/W186,0)</f>
        <v>2.2299999999999995</v>
      </c>
      <c r="X187" s="3">
        <f>+IFERROR((W186*W187+'Monthly Reserve Generation'!X186*'Monthly Reserve Generation'!X187-'Stoping Schedule'!X186*'Stoping Schedule'!X187)/X186,0)</f>
        <v>0</v>
      </c>
      <c r="Y187" s="3">
        <f>+IFERROR((X186*X187+'Monthly Reserve Generation'!Y186*'Monthly Reserve Generation'!Y187-'Stoping Schedule'!Y186*'Stoping Schedule'!Y187)/Y186,0)</f>
        <v>0</v>
      </c>
      <c r="Z187" s="3">
        <f>+IFERROR((Y186*Y187+'Monthly Reserve Generation'!Z186*'Monthly Reserve Generation'!Z187-'Stoping Schedule'!Z186*'Stoping Schedule'!Z187)/Z186,0)</f>
        <v>0</v>
      </c>
      <c r="AA187" s="3">
        <f>+IFERROR((Z186*Z187+'Monthly Reserve Generation'!AA186*'Monthly Reserve Generation'!AA187-'Stoping Schedule'!AA186*'Stoping Schedule'!AA187)/AA186,0)</f>
        <v>0</v>
      </c>
      <c r="AB187" s="3">
        <f>+IFERROR((AA186*AA187+'Monthly Reserve Generation'!AB186*'Monthly Reserve Generation'!AB187-'Stoping Schedule'!AB186*'Stoping Schedule'!AB187)/AB186,0)</f>
        <v>0</v>
      </c>
      <c r="AC187" s="3">
        <f>+IFERROR((AB186*AB187+'Monthly Reserve Generation'!AC186*'Monthly Reserve Generation'!AC187-'Stoping Schedule'!AC186*'Stoping Schedule'!AC187)/AC186,0)</f>
        <v>0</v>
      </c>
      <c r="AD187" s="3">
        <f>+IFERROR((AC186*AC187+'Monthly Reserve Generation'!AD186*'Monthly Reserve Generation'!AD187-'Stoping Schedule'!AD186*'Stoping Schedule'!AD187)/AD186,0)</f>
        <v>0</v>
      </c>
      <c r="AE187" s="3">
        <f>+IFERROR((AD186*AD187+'Monthly Reserve Generation'!AE186*'Monthly Reserve Generation'!AE187-'Stoping Schedule'!AE186*'Stoping Schedule'!AE187)/AE186,0)</f>
        <v>0</v>
      </c>
      <c r="AF187" s="3">
        <f>+IFERROR((AE186*AE187+'Monthly Reserve Generation'!AF186*'Monthly Reserve Generation'!AF187-'Stoping Schedule'!AF186*'Stoping Schedule'!AF187)/AF186,0)</f>
        <v>0</v>
      </c>
      <c r="AG187" s="3">
        <f>+IFERROR((AF186*AF187+'Monthly Reserve Generation'!AG186*'Monthly Reserve Generation'!AG187-'Stoping Schedule'!AG186*'Stoping Schedule'!AG187)/AG186,0)</f>
        <v>0</v>
      </c>
      <c r="AH187" s="3">
        <f>+IFERROR((AG186*AG187+'Monthly Reserve Generation'!AH186*'Monthly Reserve Generation'!AH187-'Stoping Schedule'!AH186*'Stoping Schedule'!AH187)/AH186,0)</f>
        <v>0</v>
      </c>
      <c r="AI187" s="3">
        <f>+IFERROR((AH186*AH187+'Monthly Reserve Generation'!AI186*'Monthly Reserve Generation'!AI187-'Stoping Schedule'!AI186*'Stoping Schedule'!AI187)/AI186,0)</f>
        <v>0</v>
      </c>
      <c r="AJ187" s="3">
        <f>+IFERROR((AI186*AI187+'Monthly Reserve Generation'!AJ186*'Monthly Reserve Generation'!AJ187-'Stoping Schedule'!AJ186*'Stoping Schedule'!AJ187)/AJ186,0)</f>
        <v>0</v>
      </c>
      <c r="AK187" s="3">
        <f>+IFERROR((AJ186*AJ187+'Monthly Reserve Generation'!AK186*'Monthly Reserve Generation'!AK187-'Stoping Schedule'!AK186*'Stoping Schedule'!AK187)/AK186,0)</f>
        <v>0</v>
      </c>
      <c r="AL187" s="3">
        <f>+IFERROR((AK186*AK187+'Monthly Reserve Generation'!AL186*'Monthly Reserve Generation'!AL187-'Stoping Schedule'!AL186*'Stoping Schedule'!AL187)/AL186,0)</f>
        <v>0</v>
      </c>
      <c r="AM187" s="3">
        <f>+IFERROR((AL186*AL187+'Monthly Reserve Generation'!AM186*'Monthly Reserve Generation'!AM187-'Stoping Schedule'!AM186*'Stoping Schedule'!AM187)/AM186,0)</f>
        <v>0</v>
      </c>
      <c r="AN187" s="3">
        <f>+IFERROR((AM186*AM187+'Monthly Reserve Generation'!AN186*'Monthly Reserve Generation'!AN187-'Stoping Schedule'!AN186*'Stoping Schedule'!AN187)/AN186,0)</f>
        <v>0</v>
      </c>
      <c r="AO187" s="3">
        <f>+IFERROR((AN186*AN187+'Monthly Reserve Generation'!AO186*'Monthly Reserve Generation'!AO187-'Stoping Schedule'!AO186*'Stoping Schedule'!AO187)/AO186,0)</f>
        <v>0</v>
      </c>
      <c r="AP187" s="3">
        <f>+IFERROR((AO186*AO187+'Monthly Reserve Generation'!AP186*'Monthly Reserve Generation'!AP187-'Stoping Schedule'!AP186*'Stoping Schedule'!AP187)/AP186,0)</f>
        <v>0</v>
      </c>
      <c r="AQ187" s="3">
        <f>+IFERROR((AP186*AP187+'Monthly Reserve Generation'!AQ186*'Monthly Reserve Generation'!AQ187-'Stoping Schedule'!AQ186*'Stoping Schedule'!AQ187)/AQ186,0)</f>
        <v>0</v>
      </c>
      <c r="AR187" s="3">
        <f>+IFERROR((AQ186*AQ187+'Monthly Reserve Generation'!AR186*'Monthly Reserve Generation'!AR187-'Stoping Schedule'!AR186*'Stoping Schedule'!AR187)/AR186,0)</f>
        <v>0</v>
      </c>
      <c r="AS187" s="3">
        <f>+IFERROR((AR186*AR187+'Monthly Reserve Generation'!AS186*'Monthly Reserve Generation'!AS187-'Stoping Schedule'!AS186*'Stoping Schedule'!AS187)/AS186,0)</f>
        <v>0</v>
      </c>
      <c r="AT187" s="3">
        <f>+IFERROR((AS186*AS187+'Monthly Reserve Generation'!AT186*'Monthly Reserve Generation'!AT187-'Stoping Schedule'!AT186*'Stoping Schedule'!AT187)/AT186,0)</f>
        <v>0</v>
      </c>
      <c r="AU187" s="3">
        <f>+IFERROR((AT186*AT187+'Monthly Reserve Generation'!AU186*'Monthly Reserve Generation'!AU187-'Stoping Schedule'!AU186*'Stoping Schedule'!AU187)/AU186,0)</f>
        <v>0</v>
      </c>
      <c r="AV187" s="3">
        <f>+IFERROR((AU186*AU187+'Monthly Reserve Generation'!AV186*'Monthly Reserve Generation'!AV187-'Stoping Schedule'!AV186*'Stoping Schedule'!AV187)/AV186,0)</f>
        <v>0</v>
      </c>
      <c r="AW187" s="3">
        <f>+IFERROR((AV186*AV187+'Monthly Reserve Generation'!AW186*'Monthly Reserve Generation'!AW187-'Stoping Schedule'!AW186*'Stoping Schedule'!AW187)/AW186,0)</f>
        <v>0</v>
      </c>
      <c r="AX187" s="3">
        <f>+IFERROR((AW186*AW187+'Monthly Reserve Generation'!AX186*'Monthly Reserve Generation'!AX187-'Stoping Schedule'!AX186*'Stoping Schedule'!AX187)/AX186,0)</f>
        <v>0</v>
      </c>
      <c r="AY187" s="3">
        <f>+IFERROR((AX186*AX187+'Monthly Reserve Generation'!AY186*'Monthly Reserve Generation'!AY187-'Stoping Schedule'!AY186*'Stoping Schedule'!AY187)/AY186,0)</f>
        <v>0</v>
      </c>
      <c r="AZ187" s="3">
        <f>+IFERROR((AY186*AY187+'Monthly Reserve Generation'!AZ186*'Monthly Reserve Generation'!AZ187-'Stoping Schedule'!AZ186*'Stoping Schedule'!AZ187)/AZ186,0)</f>
        <v>0</v>
      </c>
      <c r="BA187" s="3">
        <f>+IFERROR((AZ186*AZ187+'Monthly Reserve Generation'!BA186*'Monthly Reserve Generation'!BA187-'Stoping Schedule'!BA186*'Stoping Schedule'!BA187)/BA186,0)</f>
        <v>0</v>
      </c>
      <c r="BB187" s="3">
        <f>+IFERROR((BA186*BA187+'Monthly Reserve Generation'!BB186*'Monthly Reserve Generation'!BB187-'Stoping Schedule'!BB186*'Stoping Schedule'!BB187)/BB186,0)</f>
        <v>0</v>
      </c>
      <c r="BC187" s="3">
        <f>+IFERROR((BB186*BB187+'Monthly Reserve Generation'!BC186*'Monthly Reserve Generation'!BC187-'Stoping Schedule'!BC186*'Stoping Schedule'!BC187)/BC186,0)</f>
        <v>0</v>
      </c>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row>
    <row r="188" spans="1:123" hidden="1" outlineLevel="1" x14ac:dyDescent="0.3">
      <c r="A188" t="s">
        <v>233</v>
      </c>
      <c r="B188" t="s">
        <v>240</v>
      </c>
      <c r="C188" t="s">
        <v>3</v>
      </c>
      <c r="D188" s="3">
        <f>+'Monthly Reserve Generation'!D188-'Stoping Schedule'!D188</f>
        <v>0</v>
      </c>
      <c r="E188" s="3">
        <f>IF((D188+'Monthly Reserve Generation'!E188-'Stoping Schedule'!E188)&gt;1,(D188+'Monthly Reserve Generation'!E188-'Stoping Schedule'!E188),0)</f>
        <v>0</v>
      </c>
      <c r="F188" s="3">
        <f>IF((E188+'Monthly Reserve Generation'!F188-'Stoping Schedule'!F188)&gt;1,(E188+'Monthly Reserve Generation'!F188-'Stoping Schedule'!F188),0)</f>
        <v>0</v>
      </c>
      <c r="G188" s="3">
        <f>IF((F188+'Monthly Reserve Generation'!G188-'Stoping Schedule'!G188)&gt;1,(F188+'Monthly Reserve Generation'!G188-'Stoping Schedule'!G188),0)</f>
        <v>0</v>
      </c>
      <c r="H188" s="3">
        <f>IF((G188+'Monthly Reserve Generation'!H188-'Stoping Schedule'!H188)&gt;1,(G188+'Monthly Reserve Generation'!H188-'Stoping Schedule'!H188),0)</f>
        <v>0</v>
      </c>
      <c r="I188" s="3">
        <f>IF((H188+'Monthly Reserve Generation'!I188-'Stoping Schedule'!I188)&gt;1,(H188+'Monthly Reserve Generation'!I188-'Stoping Schedule'!I188),0)</f>
        <v>0</v>
      </c>
      <c r="J188" s="3">
        <f>IF((I188+'Monthly Reserve Generation'!J188-'Stoping Schedule'!J188)&gt;1,(I188+'Monthly Reserve Generation'!J188-'Stoping Schedule'!J188),0)</f>
        <v>0</v>
      </c>
      <c r="K188" s="3">
        <f>IF((J188+'Monthly Reserve Generation'!K188-'Stoping Schedule'!K188)&gt;1,(J188+'Monthly Reserve Generation'!K188-'Stoping Schedule'!K188),0)</f>
        <v>0</v>
      </c>
      <c r="L188" s="3">
        <f>IF((K188+'Monthly Reserve Generation'!L188-'Stoping Schedule'!L188)&gt;1,(K188+'Monthly Reserve Generation'!L188-'Stoping Schedule'!L188),0)</f>
        <v>0</v>
      </c>
      <c r="M188" s="3">
        <f>IF((L188+'Monthly Reserve Generation'!M188-'Stoping Schedule'!M188)&gt;1,(L188+'Monthly Reserve Generation'!M188-'Stoping Schedule'!M188),0)</f>
        <v>0</v>
      </c>
      <c r="N188" s="3">
        <f>IF((M188+'Monthly Reserve Generation'!N188-'Stoping Schedule'!N188)&gt;1,(M188+'Monthly Reserve Generation'!N188-'Stoping Schedule'!N188),0)</f>
        <v>0</v>
      </c>
      <c r="O188" s="3">
        <f>IF((N188+'Monthly Reserve Generation'!O188-'Stoping Schedule'!O188)&gt;1,(N188+'Monthly Reserve Generation'!O188-'Stoping Schedule'!O188),0)</f>
        <v>0</v>
      </c>
      <c r="P188" s="3">
        <f>IF((O188+'Monthly Reserve Generation'!P188-'Stoping Schedule'!P188)&gt;1,(O188+'Monthly Reserve Generation'!P188-'Stoping Schedule'!P188),0)</f>
        <v>0</v>
      </c>
      <c r="Q188" s="3">
        <f>IF((P188+'Monthly Reserve Generation'!Q188-'Stoping Schedule'!Q188)&gt;1,(P188+'Monthly Reserve Generation'!Q188-'Stoping Schedule'!Q188),0)</f>
        <v>0</v>
      </c>
      <c r="R188" s="3">
        <f>IF((Q188+'Monthly Reserve Generation'!R188-'Stoping Schedule'!R188)&gt;1,(Q188+'Monthly Reserve Generation'!R188-'Stoping Schedule'!R188),0)</f>
        <v>0</v>
      </c>
      <c r="S188" s="3">
        <f>IF((R188+'Monthly Reserve Generation'!S188-'Stoping Schedule'!S188)&gt;1,(R188+'Monthly Reserve Generation'!S188-'Stoping Schedule'!S188),0)</f>
        <v>3202</v>
      </c>
      <c r="T188" s="3">
        <f>IF((S188+'Monthly Reserve Generation'!T188-'Stoping Schedule'!T188)&gt;1,(S188+'Monthly Reserve Generation'!T188-'Stoping Schedule'!T188),0)</f>
        <v>3202</v>
      </c>
      <c r="U188" s="3">
        <f>IF((T188+'Monthly Reserve Generation'!U188-'Stoping Schedule'!U188)&gt;1,(T188+'Monthly Reserve Generation'!U188-'Stoping Schedule'!U188),0)</f>
        <v>3202</v>
      </c>
      <c r="V188" s="3">
        <f>IF((U188+'Monthly Reserve Generation'!V188-'Stoping Schedule'!V188)&gt;1,(U188+'Monthly Reserve Generation'!V188-'Stoping Schedule'!V188),0)</f>
        <v>3202</v>
      </c>
      <c r="W188" s="3">
        <f>IF((V188+'Monthly Reserve Generation'!W188-'Stoping Schedule'!W188)&gt;1,(V188+'Monthly Reserve Generation'!W188-'Stoping Schedule'!W188),0)</f>
        <v>1255</v>
      </c>
      <c r="X188" s="3">
        <f>IF((W188+'Monthly Reserve Generation'!X188-'Stoping Schedule'!X188)&gt;1,(W188+'Monthly Reserve Generation'!X188-'Stoping Schedule'!X188),0)</f>
        <v>0</v>
      </c>
      <c r="Y188" s="3">
        <f>IF((X188+'Monthly Reserve Generation'!Y188-'Stoping Schedule'!Y188)&gt;1,(X188+'Monthly Reserve Generation'!Y188-'Stoping Schedule'!Y188),0)</f>
        <v>0</v>
      </c>
      <c r="Z188" s="3">
        <f>IF((Y188+'Monthly Reserve Generation'!Z188-'Stoping Schedule'!Z188)&gt;1,(Y188+'Monthly Reserve Generation'!Z188-'Stoping Schedule'!Z188),0)</f>
        <v>0</v>
      </c>
      <c r="AA188" s="3">
        <f>IF((Z188+'Monthly Reserve Generation'!AA188-'Stoping Schedule'!AA188)&gt;1,(Z188+'Monthly Reserve Generation'!AA188-'Stoping Schedule'!AA188),0)</f>
        <v>0</v>
      </c>
      <c r="AB188" s="3">
        <f>IF((AA188+'Monthly Reserve Generation'!AB188-'Stoping Schedule'!AB188)&gt;1,(AA188+'Monthly Reserve Generation'!AB188-'Stoping Schedule'!AB188),0)</f>
        <v>0</v>
      </c>
      <c r="AC188" s="3">
        <f>IF((AB188+'Monthly Reserve Generation'!AC188-'Stoping Schedule'!AC188)&gt;1,(AB188+'Monthly Reserve Generation'!AC188-'Stoping Schedule'!AC188),0)</f>
        <v>0</v>
      </c>
      <c r="AD188" s="3">
        <f>IF((AC188+'Monthly Reserve Generation'!AD188-'Stoping Schedule'!AD188)&gt;1,(AC188+'Monthly Reserve Generation'!AD188-'Stoping Schedule'!AD188),0)</f>
        <v>0</v>
      </c>
      <c r="AE188" s="3">
        <f>IF((AD188+'Monthly Reserve Generation'!AE188-'Stoping Schedule'!AE188)&gt;1,(AD188+'Monthly Reserve Generation'!AE188-'Stoping Schedule'!AE188),0)</f>
        <v>0</v>
      </c>
      <c r="AF188" s="3">
        <f>IF((AE188+'Monthly Reserve Generation'!AF188-'Stoping Schedule'!AF188)&gt;1,(AE188+'Monthly Reserve Generation'!AF188-'Stoping Schedule'!AF188),0)</f>
        <v>0</v>
      </c>
      <c r="AG188" s="3">
        <f>IF((AF188+'Monthly Reserve Generation'!AG188-'Stoping Schedule'!AG188)&gt;1,(AF188+'Monthly Reserve Generation'!AG188-'Stoping Schedule'!AG188),0)</f>
        <v>0</v>
      </c>
      <c r="AH188" s="3">
        <f>IF((AG188+'Monthly Reserve Generation'!AH188-'Stoping Schedule'!AH188)&gt;1,(AG188+'Monthly Reserve Generation'!AH188-'Stoping Schedule'!AH188),0)</f>
        <v>0</v>
      </c>
      <c r="AI188" s="3">
        <f>IF((AH188+'Monthly Reserve Generation'!AI188-'Stoping Schedule'!AI188)&gt;1,(AH188+'Monthly Reserve Generation'!AI188-'Stoping Schedule'!AI188),0)</f>
        <v>0</v>
      </c>
      <c r="AJ188" s="3">
        <f>IF((AI188+'Monthly Reserve Generation'!AJ188-'Stoping Schedule'!AJ188)&gt;1,(AI188+'Monthly Reserve Generation'!AJ188-'Stoping Schedule'!AJ188),0)</f>
        <v>0</v>
      </c>
      <c r="AK188" s="3">
        <f>IF((AJ188+'Monthly Reserve Generation'!AK188-'Stoping Schedule'!AK188)&gt;1,(AJ188+'Monthly Reserve Generation'!AK188-'Stoping Schedule'!AK188),0)</f>
        <v>0</v>
      </c>
      <c r="AL188" s="3">
        <f>IF((AK188+'Monthly Reserve Generation'!AL188-'Stoping Schedule'!AL188)&gt;1,(AK188+'Monthly Reserve Generation'!AL188-'Stoping Schedule'!AL188),0)</f>
        <v>0</v>
      </c>
      <c r="AM188" s="3">
        <f>IF((AL188+'Monthly Reserve Generation'!AM188-'Stoping Schedule'!AM188)&gt;1,(AL188+'Monthly Reserve Generation'!AM188-'Stoping Schedule'!AM188),0)</f>
        <v>0</v>
      </c>
      <c r="AN188" s="3">
        <f>IF((AM188+'Monthly Reserve Generation'!AN188-'Stoping Schedule'!AN188)&gt;1,(AM188+'Monthly Reserve Generation'!AN188-'Stoping Schedule'!AN188),0)</f>
        <v>0</v>
      </c>
      <c r="AO188" s="3">
        <f>IF((AN188+'Monthly Reserve Generation'!AO188-'Stoping Schedule'!AO188)&gt;1,(AN188+'Monthly Reserve Generation'!AO188-'Stoping Schedule'!AO188),0)</f>
        <v>0</v>
      </c>
      <c r="AP188" s="3">
        <f>IF((AO188+'Monthly Reserve Generation'!AP188-'Stoping Schedule'!AP188)&gt;1,(AO188+'Monthly Reserve Generation'!AP188-'Stoping Schedule'!AP188),0)</f>
        <v>0</v>
      </c>
      <c r="AQ188" s="3">
        <f>IF((AP188+'Monthly Reserve Generation'!AQ188-'Stoping Schedule'!AQ188)&gt;1,(AP188+'Monthly Reserve Generation'!AQ188-'Stoping Schedule'!AQ188),0)</f>
        <v>0</v>
      </c>
      <c r="AR188" s="3">
        <f>IF((AQ188+'Monthly Reserve Generation'!AR188-'Stoping Schedule'!AR188)&gt;1,(AQ188+'Monthly Reserve Generation'!AR188-'Stoping Schedule'!AR188),0)</f>
        <v>0</v>
      </c>
      <c r="AS188" s="3">
        <f>IF((AR188+'Monthly Reserve Generation'!AS188-'Stoping Schedule'!AS188)&gt;1,(AR188+'Monthly Reserve Generation'!AS188-'Stoping Schedule'!AS188),0)</f>
        <v>0</v>
      </c>
      <c r="AT188" s="3">
        <f>IF((AS188+'Monthly Reserve Generation'!AT188-'Stoping Schedule'!AT188)&gt;1,(AS188+'Monthly Reserve Generation'!AT188-'Stoping Schedule'!AT188),0)</f>
        <v>0</v>
      </c>
      <c r="AU188" s="3">
        <f>IF((AT188+'Monthly Reserve Generation'!AU188-'Stoping Schedule'!AU188)&gt;1,(AT188+'Monthly Reserve Generation'!AU188-'Stoping Schedule'!AU188),0)</f>
        <v>0</v>
      </c>
      <c r="AV188" s="3">
        <f>IF((AU188+'Monthly Reserve Generation'!AV188-'Stoping Schedule'!AV188)&gt;1,(AU188+'Monthly Reserve Generation'!AV188-'Stoping Schedule'!AV188),0)</f>
        <v>0</v>
      </c>
      <c r="AW188" s="3">
        <f>IF((AV188+'Monthly Reserve Generation'!AW188-'Stoping Schedule'!AW188)&gt;1,(AV188+'Monthly Reserve Generation'!AW188-'Stoping Schedule'!AW188),0)</f>
        <v>0</v>
      </c>
      <c r="AX188" s="3">
        <f>IF((AW188+'Monthly Reserve Generation'!AX188-'Stoping Schedule'!AX188)&gt;1,(AW188+'Monthly Reserve Generation'!AX188-'Stoping Schedule'!AX188),0)</f>
        <v>0</v>
      </c>
      <c r="AY188" s="3">
        <f>IF((AX188+'Monthly Reserve Generation'!AY188-'Stoping Schedule'!AY188)&gt;1,(AX188+'Monthly Reserve Generation'!AY188-'Stoping Schedule'!AY188),0)</f>
        <v>0</v>
      </c>
      <c r="AZ188" s="3">
        <f>IF((AY188+'Monthly Reserve Generation'!AZ188-'Stoping Schedule'!AZ188)&gt;1,(AY188+'Monthly Reserve Generation'!AZ188-'Stoping Schedule'!AZ188),0)</f>
        <v>0</v>
      </c>
      <c r="BA188" s="3">
        <f>IF((AZ188+'Monthly Reserve Generation'!BA188-'Stoping Schedule'!BA188)&gt;1,(AZ188+'Monthly Reserve Generation'!BA188-'Stoping Schedule'!BA188),0)</f>
        <v>0</v>
      </c>
      <c r="BB188" s="3">
        <f>IF((BA188+'Monthly Reserve Generation'!BB188-'Stoping Schedule'!BB188)&gt;1,(BA188+'Monthly Reserve Generation'!BB188-'Stoping Schedule'!BB188),0)</f>
        <v>0</v>
      </c>
      <c r="BC188" s="3">
        <f>IF((BB188+'Monthly Reserve Generation'!BC188-'Stoping Schedule'!BC188)&gt;1,(BB188+'Monthly Reserve Generation'!BC188-'Stoping Schedule'!BC188),0)</f>
        <v>0</v>
      </c>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row>
    <row r="189" spans="1:123" hidden="1" outlineLevel="1" x14ac:dyDescent="0.3">
      <c r="A189" t="s">
        <v>233</v>
      </c>
      <c r="B189" t="s">
        <v>240</v>
      </c>
      <c r="C189" t="s">
        <v>4</v>
      </c>
      <c r="D189" s="3">
        <f>+IFERROR(('Monthly Reserve Generation'!D188*'Monthly Reserve Generation'!D189-'Stoping Schedule'!D188*'Stoping Schedule'!D189)/D188,0)</f>
        <v>0</v>
      </c>
      <c r="E189" s="3">
        <f>+IFERROR((D188*D189+'Monthly Reserve Generation'!E188*'Monthly Reserve Generation'!E189-'Stoping Schedule'!E188*'Stoping Schedule'!E189)/E188,0)</f>
        <v>0</v>
      </c>
      <c r="F189" s="3">
        <f>+IFERROR((E188*E189+'Monthly Reserve Generation'!F188*'Monthly Reserve Generation'!F189-'Stoping Schedule'!F188*'Stoping Schedule'!F189)/F188,0)</f>
        <v>0</v>
      </c>
      <c r="G189" s="3">
        <f>+IFERROR((F188*F189+'Monthly Reserve Generation'!G188*'Monthly Reserve Generation'!G189-'Stoping Schedule'!G188*'Stoping Schedule'!G189)/G188,0)</f>
        <v>0</v>
      </c>
      <c r="H189" s="3">
        <f>+IFERROR((G188*G189+'Monthly Reserve Generation'!H188*'Monthly Reserve Generation'!H189-'Stoping Schedule'!H188*'Stoping Schedule'!H189)/H188,0)</f>
        <v>0</v>
      </c>
      <c r="I189" s="3">
        <f>+IFERROR((H188*H189+'Monthly Reserve Generation'!I188*'Monthly Reserve Generation'!I189-'Stoping Schedule'!I188*'Stoping Schedule'!I189)/I188,0)</f>
        <v>0</v>
      </c>
      <c r="J189" s="3">
        <f>+IFERROR((I188*I189+'Monthly Reserve Generation'!J188*'Monthly Reserve Generation'!J189-'Stoping Schedule'!J188*'Stoping Schedule'!J189)/J188,0)</f>
        <v>0</v>
      </c>
      <c r="K189" s="3">
        <f>+IFERROR((J188*J189+'Monthly Reserve Generation'!K188*'Monthly Reserve Generation'!K189-'Stoping Schedule'!K188*'Stoping Schedule'!K189)/K188,0)</f>
        <v>0</v>
      </c>
      <c r="L189" s="3">
        <f>+IFERROR((K188*K189+'Monthly Reserve Generation'!L188*'Monthly Reserve Generation'!L189-'Stoping Schedule'!L188*'Stoping Schedule'!L189)/L188,0)</f>
        <v>0</v>
      </c>
      <c r="M189" s="3">
        <f>+IFERROR((L188*L189+'Monthly Reserve Generation'!M188*'Monthly Reserve Generation'!M189-'Stoping Schedule'!M188*'Stoping Schedule'!M189)/M188,0)</f>
        <v>0</v>
      </c>
      <c r="N189" s="3">
        <f>+IFERROR((M188*M189+'Monthly Reserve Generation'!N188*'Monthly Reserve Generation'!N189-'Stoping Schedule'!N188*'Stoping Schedule'!N189)/N188,0)</f>
        <v>0</v>
      </c>
      <c r="O189" s="3">
        <f>+IFERROR((N188*N189+'Monthly Reserve Generation'!O188*'Monthly Reserve Generation'!O189-'Stoping Schedule'!O188*'Stoping Schedule'!O189)/O188,0)</f>
        <v>0</v>
      </c>
      <c r="P189" s="3">
        <f>+IFERROR((O188*O189+'Monthly Reserve Generation'!P188*'Monthly Reserve Generation'!P189-'Stoping Schedule'!P188*'Stoping Schedule'!P189)/P188,0)</f>
        <v>0</v>
      </c>
      <c r="Q189" s="3">
        <f>+IFERROR((P188*P189+'Monthly Reserve Generation'!Q188*'Monthly Reserve Generation'!Q189-'Stoping Schedule'!Q188*'Stoping Schedule'!Q189)/Q188,0)</f>
        <v>0</v>
      </c>
      <c r="R189" s="3">
        <f>+IFERROR((Q188*Q189+'Monthly Reserve Generation'!R188*'Monthly Reserve Generation'!R189-'Stoping Schedule'!R188*'Stoping Schedule'!R189)/R188,0)</f>
        <v>0</v>
      </c>
      <c r="S189" s="3">
        <f>+IFERROR((R188*R189+'Monthly Reserve Generation'!S188*'Monthly Reserve Generation'!S189-'Stoping Schedule'!S188*'Stoping Schedule'!S189)/S188,0)</f>
        <v>2.94</v>
      </c>
      <c r="T189" s="3">
        <f>+IFERROR((S188*S189+'Monthly Reserve Generation'!T188*'Monthly Reserve Generation'!T189-'Stoping Schedule'!T188*'Stoping Schedule'!T189)/T188,0)</f>
        <v>2.94</v>
      </c>
      <c r="U189" s="3">
        <f>+IFERROR((T188*T189+'Monthly Reserve Generation'!U188*'Monthly Reserve Generation'!U189-'Stoping Schedule'!U188*'Stoping Schedule'!U189)/U188,0)</f>
        <v>2.94</v>
      </c>
      <c r="V189" s="3">
        <f>+IFERROR((U188*U189+'Monthly Reserve Generation'!V188*'Monthly Reserve Generation'!V189-'Stoping Schedule'!V188*'Stoping Schedule'!V189)/V188,0)</f>
        <v>2.94</v>
      </c>
      <c r="W189" s="3">
        <f>+IFERROR((V188*V189+'Monthly Reserve Generation'!W188*'Monthly Reserve Generation'!W189-'Stoping Schedule'!W188*'Stoping Schedule'!W189)/W188,0)</f>
        <v>2.9399999999999991</v>
      </c>
      <c r="X189" s="3">
        <f>+IFERROR((W188*W189+'Monthly Reserve Generation'!X188*'Monthly Reserve Generation'!X189-'Stoping Schedule'!X188*'Stoping Schedule'!X189)/X188,0)</f>
        <v>0</v>
      </c>
      <c r="Y189" s="3">
        <f>+IFERROR((X188*X189+'Monthly Reserve Generation'!Y188*'Monthly Reserve Generation'!Y189-'Stoping Schedule'!Y188*'Stoping Schedule'!Y189)/Y188,0)</f>
        <v>0</v>
      </c>
      <c r="Z189" s="3">
        <f>+IFERROR((Y188*Y189+'Monthly Reserve Generation'!Z188*'Monthly Reserve Generation'!Z189-'Stoping Schedule'!Z188*'Stoping Schedule'!Z189)/Z188,0)</f>
        <v>0</v>
      </c>
      <c r="AA189" s="3">
        <f>+IFERROR((Z188*Z189+'Monthly Reserve Generation'!AA188*'Monthly Reserve Generation'!AA189-'Stoping Schedule'!AA188*'Stoping Schedule'!AA189)/AA188,0)</f>
        <v>0</v>
      </c>
      <c r="AB189" s="3">
        <f>+IFERROR((AA188*AA189+'Monthly Reserve Generation'!AB188*'Monthly Reserve Generation'!AB189-'Stoping Schedule'!AB188*'Stoping Schedule'!AB189)/AB188,0)</f>
        <v>0</v>
      </c>
      <c r="AC189" s="3">
        <f>+IFERROR((AB188*AB189+'Monthly Reserve Generation'!AC188*'Monthly Reserve Generation'!AC189-'Stoping Schedule'!AC188*'Stoping Schedule'!AC189)/AC188,0)</f>
        <v>0</v>
      </c>
      <c r="AD189" s="3">
        <f>+IFERROR((AC188*AC189+'Monthly Reserve Generation'!AD188*'Monthly Reserve Generation'!AD189-'Stoping Schedule'!AD188*'Stoping Schedule'!AD189)/AD188,0)</f>
        <v>0</v>
      </c>
      <c r="AE189" s="3">
        <f>+IFERROR((AD188*AD189+'Monthly Reserve Generation'!AE188*'Monthly Reserve Generation'!AE189-'Stoping Schedule'!AE188*'Stoping Schedule'!AE189)/AE188,0)</f>
        <v>0</v>
      </c>
      <c r="AF189" s="3">
        <f>+IFERROR((AE188*AE189+'Monthly Reserve Generation'!AF188*'Monthly Reserve Generation'!AF189-'Stoping Schedule'!AF188*'Stoping Schedule'!AF189)/AF188,0)</f>
        <v>0</v>
      </c>
      <c r="AG189" s="3">
        <f>+IFERROR((AF188*AF189+'Monthly Reserve Generation'!AG188*'Monthly Reserve Generation'!AG189-'Stoping Schedule'!AG188*'Stoping Schedule'!AG189)/AG188,0)</f>
        <v>0</v>
      </c>
      <c r="AH189" s="3">
        <f>+IFERROR((AG188*AG189+'Monthly Reserve Generation'!AH188*'Monthly Reserve Generation'!AH189-'Stoping Schedule'!AH188*'Stoping Schedule'!AH189)/AH188,0)</f>
        <v>0</v>
      </c>
      <c r="AI189" s="3">
        <f>+IFERROR((AH188*AH189+'Monthly Reserve Generation'!AI188*'Monthly Reserve Generation'!AI189-'Stoping Schedule'!AI188*'Stoping Schedule'!AI189)/AI188,0)</f>
        <v>0</v>
      </c>
      <c r="AJ189" s="3">
        <f>+IFERROR((AI188*AI189+'Monthly Reserve Generation'!AJ188*'Monthly Reserve Generation'!AJ189-'Stoping Schedule'!AJ188*'Stoping Schedule'!AJ189)/AJ188,0)</f>
        <v>0</v>
      </c>
      <c r="AK189" s="3">
        <f>+IFERROR((AJ188*AJ189+'Monthly Reserve Generation'!AK188*'Monthly Reserve Generation'!AK189-'Stoping Schedule'!AK188*'Stoping Schedule'!AK189)/AK188,0)</f>
        <v>0</v>
      </c>
      <c r="AL189" s="3">
        <f>+IFERROR((AK188*AK189+'Monthly Reserve Generation'!AL188*'Monthly Reserve Generation'!AL189-'Stoping Schedule'!AL188*'Stoping Schedule'!AL189)/AL188,0)</f>
        <v>0</v>
      </c>
      <c r="AM189" s="3">
        <f>+IFERROR((AL188*AL189+'Monthly Reserve Generation'!AM188*'Monthly Reserve Generation'!AM189-'Stoping Schedule'!AM188*'Stoping Schedule'!AM189)/AM188,0)</f>
        <v>0</v>
      </c>
      <c r="AN189" s="3">
        <f>+IFERROR((AM188*AM189+'Monthly Reserve Generation'!AN188*'Monthly Reserve Generation'!AN189-'Stoping Schedule'!AN188*'Stoping Schedule'!AN189)/AN188,0)</f>
        <v>0</v>
      </c>
      <c r="AO189" s="3">
        <f>+IFERROR((AN188*AN189+'Monthly Reserve Generation'!AO188*'Monthly Reserve Generation'!AO189-'Stoping Schedule'!AO188*'Stoping Schedule'!AO189)/AO188,0)</f>
        <v>0</v>
      </c>
      <c r="AP189" s="3">
        <f>+IFERROR((AO188*AO189+'Monthly Reserve Generation'!AP188*'Monthly Reserve Generation'!AP189-'Stoping Schedule'!AP188*'Stoping Schedule'!AP189)/AP188,0)</f>
        <v>0</v>
      </c>
      <c r="AQ189" s="3">
        <f>+IFERROR((AP188*AP189+'Monthly Reserve Generation'!AQ188*'Monthly Reserve Generation'!AQ189-'Stoping Schedule'!AQ188*'Stoping Schedule'!AQ189)/AQ188,0)</f>
        <v>0</v>
      </c>
      <c r="AR189" s="3">
        <f>+IFERROR((AQ188*AQ189+'Monthly Reserve Generation'!AR188*'Monthly Reserve Generation'!AR189-'Stoping Schedule'!AR188*'Stoping Schedule'!AR189)/AR188,0)</f>
        <v>0</v>
      </c>
      <c r="AS189" s="3">
        <f>+IFERROR((AR188*AR189+'Monthly Reserve Generation'!AS188*'Monthly Reserve Generation'!AS189-'Stoping Schedule'!AS188*'Stoping Schedule'!AS189)/AS188,0)</f>
        <v>0</v>
      </c>
      <c r="AT189" s="3">
        <f>+IFERROR((AS188*AS189+'Monthly Reserve Generation'!AT188*'Monthly Reserve Generation'!AT189-'Stoping Schedule'!AT188*'Stoping Schedule'!AT189)/AT188,0)</f>
        <v>0</v>
      </c>
      <c r="AU189" s="3">
        <f>+IFERROR((AT188*AT189+'Monthly Reserve Generation'!AU188*'Monthly Reserve Generation'!AU189-'Stoping Schedule'!AU188*'Stoping Schedule'!AU189)/AU188,0)</f>
        <v>0</v>
      </c>
      <c r="AV189" s="3">
        <f>+IFERROR((AU188*AU189+'Monthly Reserve Generation'!AV188*'Monthly Reserve Generation'!AV189-'Stoping Schedule'!AV188*'Stoping Schedule'!AV189)/AV188,0)</f>
        <v>0</v>
      </c>
      <c r="AW189" s="3">
        <f>+IFERROR((AV188*AV189+'Monthly Reserve Generation'!AW188*'Monthly Reserve Generation'!AW189-'Stoping Schedule'!AW188*'Stoping Schedule'!AW189)/AW188,0)</f>
        <v>0</v>
      </c>
      <c r="AX189" s="3">
        <f>+IFERROR((AW188*AW189+'Monthly Reserve Generation'!AX188*'Monthly Reserve Generation'!AX189-'Stoping Schedule'!AX188*'Stoping Schedule'!AX189)/AX188,0)</f>
        <v>0</v>
      </c>
      <c r="AY189" s="3">
        <f>+IFERROR((AX188*AX189+'Monthly Reserve Generation'!AY188*'Monthly Reserve Generation'!AY189-'Stoping Schedule'!AY188*'Stoping Schedule'!AY189)/AY188,0)</f>
        <v>0</v>
      </c>
      <c r="AZ189" s="3">
        <f>+IFERROR((AY188*AY189+'Monthly Reserve Generation'!AZ188*'Monthly Reserve Generation'!AZ189-'Stoping Schedule'!AZ188*'Stoping Schedule'!AZ189)/AZ188,0)</f>
        <v>0</v>
      </c>
      <c r="BA189" s="3">
        <f>+IFERROR((AZ188*AZ189+'Monthly Reserve Generation'!BA188*'Monthly Reserve Generation'!BA189-'Stoping Schedule'!BA188*'Stoping Schedule'!BA189)/BA188,0)</f>
        <v>0</v>
      </c>
      <c r="BB189" s="3">
        <f>+IFERROR((BA188*BA189+'Monthly Reserve Generation'!BB188*'Monthly Reserve Generation'!BB189-'Stoping Schedule'!BB188*'Stoping Schedule'!BB189)/BB188,0)</f>
        <v>0</v>
      </c>
      <c r="BC189" s="3">
        <f>+IFERROR((BB188*BB189+'Monthly Reserve Generation'!BC188*'Monthly Reserve Generation'!BC189-'Stoping Schedule'!BC188*'Stoping Schedule'!BC189)/BC188,0)</f>
        <v>0</v>
      </c>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row>
    <row r="190" spans="1:123" hidden="1" outlineLevel="1" x14ac:dyDescent="0.3">
      <c r="A190" t="s">
        <v>233</v>
      </c>
      <c r="B190" t="s">
        <v>241</v>
      </c>
      <c r="C190" t="s">
        <v>3</v>
      </c>
      <c r="D190" s="3">
        <f>+'Monthly Reserve Generation'!D190-'Stoping Schedule'!D190</f>
        <v>0</v>
      </c>
      <c r="E190" s="3">
        <f>IF((D190+'Monthly Reserve Generation'!E190-'Stoping Schedule'!E190)&gt;1,(D190+'Monthly Reserve Generation'!E190-'Stoping Schedule'!E190),0)</f>
        <v>0</v>
      </c>
      <c r="F190" s="3">
        <f>IF((E190+'Monthly Reserve Generation'!F190-'Stoping Schedule'!F190)&gt;1,(E190+'Monthly Reserve Generation'!F190-'Stoping Schedule'!F190),0)</f>
        <v>0</v>
      </c>
      <c r="G190" s="3">
        <f>IF((F190+'Monthly Reserve Generation'!G190-'Stoping Schedule'!G190)&gt;1,(F190+'Monthly Reserve Generation'!G190-'Stoping Schedule'!G190),0)</f>
        <v>0</v>
      </c>
      <c r="H190" s="3">
        <f>IF((G190+'Monthly Reserve Generation'!H190-'Stoping Schedule'!H190)&gt;1,(G190+'Monthly Reserve Generation'!H190-'Stoping Schedule'!H190),0)</f>
        <v>0</v>
      </c>
      <c r="I190" s="3">
        <f>IF((H190+'Monthly Reserve Generation'!I190-'Stoping Schedule'!I190)&gt;1,(H190+'Monthly Reserve Generation'!I190-'Stoping Schedule'!I190),0)</f>
        <v>0</v>
      </c>
      <c r="J190" s="3">
        <f>IF((I190+'Monthly Reserve Generation'!J190-'Stoping Schedule'!J190)&gt;1,(I190+'Monthly Reserve Generation'!J190-'Stoping Schedule'!J190),0)</f>
        <v>0</v>
      </c>
      <c r="K190" s="3">
        <f>IF((J190+'Monthly Reserve Generation'!K190-'Stoping Schedule'!K190)&gt;1,(J190+'Monthly Reserve Generation'!K190-'Stoping Schedule'!K190),0)</f>
        <v>0</v>
      </c>
      <c r="L190" s="3">
        <f>IF((K190+'Monthly Reserve Generation'!L190-'Stoping Schedule'!L190)&gt;1,(K190+'Monthly Reserve Generation'!L190-'Stoping Schedule'!L190),0)</f>
        <v>0</v>
      </c>
      <c r="M190" s="3">
        <f>IF((L190+'Monthly Reserve Generation'!M190-'Stoping Schedule'!M190)&gt;1,(L190+'Monthly Reserve Generation'!M190-'Stoping Schedule'!M190),0)</f>
        <v>0</v>
      </c>
      <c r="N190" s="3">
        <f>IF((M190+'Monthly Reserve Generation'!N190-'Stoping Schedule'!N190)&gt;1,(M190+'Monthly Reserve Generation'!N190-'Stoping Schedule'!N190),0)</f>
        <v>0</v>
      </c>
      <c r="O190" s="3">
        <f>IF((N190+'Monthly Reserve Generation'!O190-'Stoping Schedule'!O190)&gt;1,(N190+'Monthly Reserve Generation'!O190-'Stoping Schedule'!O190),0)</f>
        <v>0</v>
      </c>
      <c r="P190" s="3">
        <f>IF((O190+'Monthly Reserve Generation'!P190-'Stoping Schedule'!P190)&gt;1,(O190+'Monthly Reserve Generation'!P190-'Stoping Schedule'!P190),0)</f>
        <v>0</v>
      </c>
      <c r="Q190" s="3">
        <f>IF((P190+'Monthly Reserve Generation'!Q190-'Stoping Schedule'!Q190)&gt;1,(P190+'Monthly Reserve Generation'!Q190-'Stoping Schedule'!Q190),0)</f>
        <v>0</v>
      </c>
      <c r="R190" s="3">
        <f>IF((Q190+'Monthly Reserve Generation'!R190-'Stoping Schedule'!R190)&gt;1,(Q190+'Monthly Reserve Generation'!R190-'Stoping Schedule'!R190),0)</f>
        <v>0</v>
      </c>
      <c r="S190" s="3">
        <f>IF((R190+'Monthly Reserve Generation'!S190-'Stoping Schedule'!S190)&gt;1,(R190+'Monthly Reserve Generation'!S190-'Stoping Schedule'!S190),0)</f>
        <v>3321</v>
      </c>
      <c r="T190" s="3">
        <f>IF((S190+'Monthly Reserve Generation'!T190-'Stoping Schedule'!T190)&gt;1,(S190+'Monthly Reserve Generation'!T190-'Stoping Schedule'!T190),0)</f>
        <v>3321</v>
      </c>
      <c r="U190" s="3">
        <f>IF((T190+'Monthly Reserve Generation'!U190-'Stoping Schedule'!U190)&gt;1,(T190+'Monthly Reserve Generation'!U190-'Stoping Schedule'!U190),0)</f>
        <v>3321</v>
      </c>
      <c r="V190" s="3">
        <f>IF((U190+'Monthly Reserve Generation'!V190-'Stoping Schedule'!V190)&gt;1,(U190+'Monthly Reserve Generation'!V190-'Stoping Schedule'!V190),0)</f>
        <v>3321</v>
      </c>
      <c r="W190" s="3">
        <f>IF((V190+'Monthly Reserve Generation'!W190-'Stoping Schedule'!W190)&gt;1,(V190+'Monthly Reserve Generation'!W190-'Stoping Schedule'!W190),0)</f>
        <v>3321</v>
      </c>
      <c r="X190" s="3">
        <f>IF((W190+'Monthly Reserve Generation'!X190-'Stoping Schedule'!X190)&gt;1,(W190+'Monthly Reserve Generation'!X190-'Stoping Schedule'!X190),0)</f>
        <v>2597</v>
      </c>
      <c r="Y190" s="3">
        <f>IF((X190+'Monthly Reserve Generation'!Y190-'Stoping Schedule'!Y190)&gt;1,(X190+'Monthly Reserve Generation'!Y190-'Stoping Schedule'!Y190),0)</f>
        <v>799</v>
      </c>
      <c r="Z190" s="3">
        <f>IF((Y190+'Monthly Reserve Generation'!Z190-'Stoping Schedule'!Z190)&gt;1,(Y190+'Monthly Reserve Generation'!Z190-'Stoping Schedule'!Z190),0)</f>
        <v>0</v>
      </c>
      <c r="AA190" s="3">
        <f>IF((Z190+'Monthly Reserve Generation'!AA190-'Stoping Schedule'!AA190)&gt;1,(Z190+'Monthly Reserve Generation'!AA190-'Stoping Schedule'!AA190),0)</f>
        <v>0</v>
      </c>
      <c r="AB190" s="3">
        <f>IF((AA190+'Monthly Reserve Generation'!AB190-'Stoping Schedule'!AB190)&gt;1,(AA190+'Monthly Reserve Generation'!AB190-'Stoping Schedule'!AB190),0)</f>
        <v>0</v>
      </c>
      <c r="AC190" s="3">
        <f>IF((AB190+'Monthly Reserve Generation'!AC190-'Stoping Schedule'!AC190)&gt;1,(AB190+'Monthly Reserve Generation'!AC190-'Stoping Schedule'!AC190),0)</f>
        <v>0</v>
      </c>
      <c r="AD190" s="3">
        <f>IF((AC190+'Monthly Reserve Generation'!AD190-'Stoping Schedule'!AD190)&gt;1,(AC190+'Monthly Reserve Generation'!AD190-'Stoping Schedule'!AD190),0)</f>
        <v>0</v>
      </c>
      <c r="AE190" s="3">
        <f>IF((AD190+'Monthly Reserve Generation'!AE190-'Stoping Schedule'!AE190)&gt;1,(AD190+'Monthly Reserve Generation'!AE190-'Stoping Schedule'!AE190),0)</f>
        <v>0</v>
      </c>
      <c r="AF190" s="3">
        <f>IF((AE190+'Monthly Reserve Generation'!AF190-'Stoping Schedule'!AF190)&gt;1,(AE190+'Monthly Reserve Generation'!AF190-'Stoping Schedule'!AF190),0)</f>
        <v>0</v>
      </c>
      <c r="AG190" s="3">
        <f>IF((AF190+'Monthly Reserve Generation'!AG190-'Stoping Schedule'!AG190)&gt;1,(AF190+'Monthly Reserve Generation'!AG190-'Stoping Schedule'!AG190),0)</f>
        <v>0</v>
      </c>
      <c r="AH190" s="3">
        <f>IF((AG190+'Monthly Reserve Generation'!AH190-'Stoping Schedule'!AH190)&gt;1,(AG190+'Monthly Reserve Generation'!AH190-'Stoping Schedule'!AH190),0)</f>
        <v>0</v>
      </c>
      <c r="AI190" s="3">
        <f>IF((AH190+'Monthly Reserve Generation'!AI190-'Stoping Schedule'!AI190)&gt;1,(AH190+'Monthly Reserve Generation'!AI190-'Stoping Schedule'!AI190),0)</f>
        <v>0</v>
      </c>
      <c r="AJ190" s="3">
        <f>IF((AI190+'Monthly Reserve Generation'!AJ190-'Stoping Schedule'!AJ190)&gt;1,(AI190+'Monthly Reserve Generation'!AJ190-'Stoping Schedule'!AJ190),0)</f>
        <v>0</v>
      </c>
      <c r="AK190" s="3">
        <f>IF((AJ190+'Monthly Reserve Generation'!AK190-'Stoping Schedule'!AK190)&gt;1,(AJ190+'Monthly Reserve Generation'!AK190-'Stoping Schedule'!AK190),0)</f>
        <v>0</v>
      </c>
      <c r="AL190" s="3">
        <f>IF((AK190+'Monthly Reserve Generation'!AL190-'Stoping Schedule'!AL190)&gt;1,(AK190+'Monthly Reserve Generation'!AL190-'Stoping Schedule'!AL190),0)</f>
        <v>0</v>
      </c>
      <c r="AM190" s="3">
        <f>IF((AL190+'Monthly Reserve Generation'!AM190-'Stoping Schedule'!AM190)&gt;1,(AL190+'Monthly Reserve Generation'!AM190-'Stoping Schedule'!AM190),0)</f>
        <v>0</v>
      </c>
      <c r="AN190" s="3">
        <f>IF((AM190+'Monthly Reserve Generation'!AN190-'Stoping Schedule'!AN190)&gt;1,(AM190+'Monthly Reserve Generation'!AN190-'Stoping Schedule'!AN190),0)</f>
        <v>0</v>
      </c>
      <c r="AO190" s="3">
        <f>IF((AN190+'Monthly Reserve Generation'!AO190-'Stoping Schedule'!AO190)&gt;1,(AN190+'Monthly Reserve Generation'!AO190-'Stoping Schedule'!AO190),0)</f>
        <v>0</v>
      </c>
      <c r="AP190" s="3">
        <f>IF((AO190+'Monthly Reserve Generation'!AP190-'Stoping Schedule'!AP190)&gt;1,(AO190+'Monthly Reserve Generation'!AP190-'Stoping Schedule'!AP190),0)</f>
        <v>0</v>
      </c>
      <c r="AQ190" s="3">
        <f>IF((AP190+'Monthly Reserve Generation'!AQ190-'Stoping Schedule'!AQ190)&gt;1,(AP190+'Monthly Reserve Generation'!AQ190-'Stoping Schedule'!AQ190),0)</f>
        <v>0</v>
      </c>
      <c r="AR190" s="3">
        <f>IF((AQ190+'Monthly Reserve Generation'!AR190-'Stoping Schedule'!AR190)&gt;1,(AQ190+'Monthly Reserve Generation'!AR190-'Stoping Schedule'!AR190),0)</f>
        <v>0</v>
      </c>
      <c r="AS190" s="3">
        <f>IF((AR190+'Monthly Reserve Generation'!AS190-'Stoping Schedule'!AS190)&gt;1,(AR190+'Monthly Reserve Generation'!AS190-'Stoping Schedule'!AS190),0)</f>
        <v>0</v>
      </c>
      <c r="AT190" s="3">
        <f>IF((AS190+'Monthly Reserve Generation'!AT190-'Stoping Schedule'!AT190)&gt;1,(AS190+'Monthly Reserve Generation'!AT190-'Stoping Schedule'!AT190),0)</f>
        <v>0</v>
      </c>
      <c r="AU190" s="3">
        <f>IF((AT190+'Monthly Reserve Generation'!AU190-'Stoping Schedule'!AU190)&gt;1,(AT190+'Monthly Reserve Generation'!AU190-'Stoping Schedule'!AU190),0)</f>
        <v>0</v>
      </c>
      <c r="AV190" s="3">
        <f>IF((AU190+'Monthly Reserve Generation'!AV190-'Stoping Schedule'!AV190)&gt;1,(AU190+'Monthly Reserve Generation'!AV190-'Stoping Schedule'!AV190),0)</f>
        <v>0</v>
      </c>
      <c r="AW190" s="3">
        <f>IF((AV190+'Monthly Reserve Generation'!AW190-'Stoping Schedule'!AW190)&gt;1,(AV190+'Monthly Reserve Generation'!AW190-'Stoping Schedule'!AW190),0)</f>
        <v>0</v>
      </c>
      <c r="AX190" s="3">
        <f>IF((AW190+'Monthly Reserve Generation'!AX190-'Stoping Schedule'!AX190)&gt;1,(AW190+'Monthly Reserve Generation'!AX190-'Stoping Schedule'!AX190),0)</f>
        <v>0</v>
      </c>
      <c r="AY190" s="3">
        <f>IF((AX190+'Monthly Reserve Generation'!AY190-'Stoping Schedule'!AY190)&gt;1,(AX190+'Monthly Reserve Generation'!AY190-'Stoping Schedule'!AY190),0)</f>
        <v>0</v>
      </c>
      <c r="AZ190" s="3">
        <f>IF((AY190+'Monthly Reserve Generation'!AZ190-'Stoping Schedule'!AZ190)&gt;1,(AY190+'Monthly Reserve Generation'!AZ190-'Stoping Schedule'!AZ190),0)</f>
        <v>0</v>
      </c>
      <c r="BA190" s="3">
        <f>IF((AZ190+'Monthly Reserve Generation'!BA190-'Stoping Schedule'!BA190)&gt;1,(AZ190+'Monthly Reserve Generation'!BA190-'Stoping Schedule'!BA190),0)</f>
        <v>0</v>
      </c>
      <c r="BB190" s="3">
        <f>IF((BA190+'Monthly Reserve Generation'!BB190-'Stoping Schedule'!BB190)&gt;1,(BA190+'Monthly Reserve Generation'!BB190-'Stoping Schedule'!BB190),0)</f>
        <v>0</v>
      </c>
      <c r="BC190" s="3">
        <f>IF((BB190+'Monthly Reserve Generation'!BC190-'Stoping Schedule'!BC190)&gt;1,(BB190+'Monthly Reserve Generation'!BC190-'Stoping Schedule'!BC190),0)</f>
        <v>0</v>
      </c>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row>
    <row r="191" spans="1:123" hidden="1" outlineLevel="1" x14ac:dyDescent="0.3">
      <c r="A191" t="s">
        <v>233</v>
      </c>
      <c r="B191" t="s">
        <v>241</v>
      </c>
      <c r="C191" t="s">
        <v>4</v>
      </c>
      <c r="D191" s="3">
        <f>+IFERROR(('Monthly Reserve Generation'!D190*'Monthly Reserve Generation'!D191-'Stoping Schedule'!D190*'Stoping Schedule'!D191)/D190,0)</f>
        <v>0</v>
      </c>
      <c r="E191" s="3">
        <f>+IFERROR((D190*D191+'Monthly Reserve Generation'!E190*'Monthly Reserve Generation'!E191-'Stoping Schedule'!E190*'Stoping Schedule'!E191)/E190,0)</f>
        <v>0</v>
      </c>
      <c r="F191" s="3">
        <f>+IFERROR((E190*E191+'Monthly Reserve Generation'!F190*'Monthly Reserve Generation'!F191-'Stoping Schedule'!F190*'Stoping Schedule'!F191)/F190,0)</f>
        <v>0</v>
      </c>
      <c r="G191" s="3">
        <f>+IFERROR((F190*F191+'Monthly Reserve Generation'!G190*'Monthly Reserve Generation'!G191-'Stoping Schedule'!G190*'Stoping Schedule'!G191)/G190,0)</f>
        <v>0</v>
      </c>
      <c r="H191" s="3">
        <f>+IFERROR((G190*G191+'Monthly Reserve Generation'!H190*'Monthly Reserve Generation'!H191-'Stoping Schedule'!H190*'Stoping Schedule'!H191)/H190,0)</f>
        <v>0</v>
      </c>
      <c r="I191" s="3">
        <f>+IFERROR((H190*H191+'Monthly Reserve Generation'!I190*'Monthly Reserve Generation'!I191-'Stoping Schedule'!I190*'Stoping Schedule'!I191)/I190,0)</f>
        <v>0</v>
      </c>
      <c r="J191" s="3">
        <f>+IFERROR((I190*I191+'Monthly Reserve Generation'!J190*'Monthly Reserve Generation'!J191-'Stoping Schedule'!J190*'Stoping Schedule'!J191)/J190,0)</f>
        <v>0</v>
      </c>
      <c r="K191" s="3">
        <f>+IFERROR((J190*J191+'Monthly Reserve Generation'!K190*'Monthly Reserve Generation'!K191-'Stoping Schedule'!K190*'Stoping Schedule'!K191)/K190,0)</f>
        <v>0</v>
      </c>
      <c r="L191" s="3">
        <f>+IFERROR((K190*K191+'Monthly Reserve Generation'!L190*'Monthly Reserve Generation'!L191-'Stoping Schedule'!L190*'Stoping Schedule'!L191)/L190,0)</f>
        <v>0</v>
      </c>
      <c r="M191" s="3">
        <f>+IFERROR((L190*L191+'Monthly Reserve Generation'!M190*'Monthly Reserve Generation'!M191-'Stoping Schedule'!M190*'Stoping Schedule'!M191)/M190,0)</f>
        <v>0</v>
      </c>
      <c r="N191" s="3">
        <f>+IFERROR((M190*M191+'Monthly Reserve Generation'!N190*'Monthly Reserve Generation'!N191-'Stoping Schedule'!N190*'Stoping Schedule'!N191)/N190,0)</f>
        <v>0</v>
      </c>
      <c r="O191" s="3">
        <f>+IFERROR((N190*N191+'Monthly Reserve Generation'!O190*'Monthly Reserve Generation'!O191-'Stoping Schedule'!O190*'Stoping Schedule'!O191)/O190,0)</f>
        <v>0</v>
      </c>
      <c r="P191" s="3">
        <f>+IFERROR((O190*O191+'Monthly Reserve Generation'!P190*'Monthly Reserve Generation'!P191-'Stoping Schedule'!P190*'Stoping Schedule'!P191)/P190,0)</f>
        <v>0</v>
      </c>
      <c r="Q191" s="3">
        <f>+IFERROR((P190*P191+'Monthly Reserve Generation'!Q190*'Monthly Reserve Generation'!Q191-'Stoping Schedule'!Q190*'Stoping Schedule'!Q191)/Q190,0)</f>
        <v>0</v>
      </c>
      <c r="R191" s="3">
        <f>+IFERROR((Q190*Q191+'Monthly Reserve Generation'!R190*'Monthly Reserve Generation'!R191-'Stoping Schedule'!R190*'Stoping Schedule'!R191)/R190,0)</f>
        <v>0</v>
      </c>
      <c r="S191" s="3">
        <f>+IFERROR((R190*R191+'Monthly Reserve Generation'!S190*'Monthly Reserve Generation'!S191-'Stoping Schedule'!S190*'Stoping Schedule'!S191)/S190,0)</f>
        <v>2.36</v>
      </c>
      <c r="T191" s="3">
        <f>+IFERROR((S190*S191+'Monthly Reserve Generation'!T190*'Monthly Reserve Generation'!T191-'Stoping Schedule'!T190*'Stoping Schedule'!T191)/T190,0)</f>
        <v>2.36</v>
      </c>
      <c r="U191" s="3">
        <f>+IFERROR((T190*T191+'Monthly Reserve Generation'!U190*'Monthly Reserve Generation'!U191-'Stoping Schedule'!U190*'Stoping Schedule'!U191)/U190,0)</f>
        <v>2.36</v>
      </c>
      <c r="V191" s="3">
        <f>+IFERROR((U190*U191+'Monthly Reserve Generation'!V190*'Monthly Reserve Generation'!V191-'Stoping Schedule'!V190*'Stoping Schedule'!V191)/V190,0)</f>
        <v>2.36</v>
      </c>
      <c r="W191" s="3">
        <f>+IFERROR((V190*V191+'Monthly Reserve Generation'!W190*'Monthly Reserve Generation'!W191-'Stoping Schedule'!W190*'Stoping Schedule'!W191)/W190,0)</f>
        <v>2.36</v>
      </c>
      <c r="X191" s="3">
        <f>+IFERROR((W190*W191+'Monthly Reserve Generation'!X190*'Monthly Reserve Generation'!X191-'Stoping Schedule'!X190*'Stoping Schedule'!X191)/X190,0)</f>
        <v>2.36</v>
      </c>
      <c r="Y191" s="3">
        <f>+IFERROR((X190*X191+'Monthly Reserve Generation'!Y190*'Monthly Reserve Generation'!Y191-'Stoping Schedule'!Y190*'Stoping Schedule'!Y191)/Y190,0)</f>
        <v>2.3600000000000003</v>
      </c>
      <c r="Z191" s="3">
        <f>+IFERROR((Y190*Y191+'Monthly Reserve Generation'!Z190*'Monthly Reserve Generation'!Z191-'Stoping Schedule'!Z190*'Stoping Schedule'!Z191)/Z190,0)</f>
        <v>0</v>
      </c>
      <c r="AA191" s="3">
        <f>+IFERROR((Z190*Z191+'Monthly Reserve Generation'!AA190*'Monthly Reserve Generation'!AA191-'Stoping Schedule'!AA190*'Stoping Schedule'!AA191)/AA190,0)</f>
        <v>0</v>
      </c>
      <c r="AB191" s="3">
        <f>+IFERROR((AA190*AA191+'Monthly Reserve Generation'!AB190*'Monthly Reserve Generation'!AB191-'Stoping Schedule'!AB190*'Stoping Schedule'!AB191)/AB190,0)</f>
        <v>0</v>
      </c>
      <c r="AC191" s="3">
        <f>+IFERROR((AB190*AB191+'Monthly Reserve Generation'!AC190*'Monthly Reserve Generation'!AC191-'Stoping Schedule'!AC190*'Stoping Schedule'!AC191)/AC190,0)</f>
        <v>0</v>
      </c>
      <c r="AD191" s="3">
        <f>+IFERROR((AC190*AC191+'Monthly Reserve Generation'!AD190*'Monthly Reserve Generation'!AD191-'Stoping Schedule'!AD190*'Stoping Schedule'!AD191)/AD190,0)</f>
        <v>0</v>
      </c>
      <c r="AE191" s="3">
        <f>+IFERROR((AD190*AD191+'Monthly Reserve Generation'!AE190*'Monthly Reserve Generation'!AE191-'Stoping Schedule'!AE190*'Stoping Schedule'!AE191)/AE190,0)</f>
        <v>0</v>
      </c>
      <c r="AF191" s="3">
        <f>+IFERROR((AE190*AE191+'Monthly Reserve Generation'!AF190*'Monthly Reserve Generation'!AF191-'Stoping Schedule'!AF190*'Stoping Schedule'!AF191)/AF190,0)</f>
        <v>0</v>
      </c>
      <c r="AG191" s="3">
        <f>+IFERROR((AF190*AF191+'Monthly Reserve Generation'!AG190*'Monthly Reserve Generation'!AG191-'Stoping Schedule'!AG190*'Stoping Schedule'!AG191)/AG190,0)</f>
        <v>0</v>
      </c>
      <c r="AH191" s="3">
        <f>+IFERROR((AG190*AG191+'Monthly Reserve Generation'!AH190*'Monthly Reserve Generation'!AH191-'Stoping Schedule'!AH190*'Stoping Schedule'!AH191)/AH190,0)</f>
        <v>0</v>
      </c>
      <c r="AI191" s="3">
        <f>+IFERROR((AH190*AH191+'Monthly Reserve Generation'!AI190*'Monthly Reserve Generation'!AI191-'Stoping Schedule'!AI190*'Stoping Schedule'!AI191)/AI190,0)</f>
        <v>0</v>
      </c>
      <c r="AJ191" s="3">
        <f>+IFERROR((AI190*AI191+'Monthly Reserve Generation'!AJ190*'Monthly Reserve Generation'!AJ191-'Stoping Schedule'!AJ190*'Stoping Schedule'!AJ191)/AJ190,0)</f>
        <v>0</v>
      </c>
      <c r="AK191" s="3">
        <f>+IFERROR((AJ190*AJ191+'Monthly Reserve Generation'!AK190*'Monthly Reserve Generation'!AK191-'Stoping Schedule'!AK190*'Stoping Schedule'!AK191)/AK190,0)</f>
        <v>0</v>
      </c>
      <c r="AL191" s="3">
        <f>+IFERROR((AK190*AK191+'Monthly Reserve Generation'!AL190*'Monthly Reserve Generation'!AL191-'Stoping Schedule'!AL190*'Stoping Schedule'!AL191)/AL190,0)</f>
        <v>0</v>
      </c>
      <c r="AM191" s="3">
        <f>+IFERROR((AL190*AL191+'Monthly Reserve Generation'!AM190*'Monthly Reserve Generation'!AM191-'Stoping Schedule'!AM190*'Stoping Schedule'!AM191)/AM190,0)</f>
        <v>0</v>
      </c>
      <c r="AN191" s="3">
        <f>+IFERROR((AM190*AM191+'Monthly Reserve Generation'!AN190*'Monthly Reserve Generation'!AN191-'Stoping Schedule'!AN190*'Stoping Schedule'!AN191)/AN190,0)</f>
        <v>0</v>
      </c>
      <c r="AO191" s="3">
        <f>+IFERROR((AN190*AN191+'Monthly Reserve Generation'!AO190*'Monthly Reserve Generation'!AO191-'Stoping Schedule'!AO190*'Stoping Schedule'!AO191)/AO190,0)</f>
        <v>0</v>
      </c>
      <c r="AP191" s="3">
        <f>+IFERROR((AO190*AO191+'Monthly Reserve Generation'!AP190*'Monthly Reserve Generation'!AP191-'Stoping Schedule'!AP190*'Stoping Schedule'!AP191)/AP190,0)</f>
        <v>0</v>
      </c>
      <c r="AQ191" s="3">
        <f>+IFERROR((AP190*AP191+'Monthly Reserve Generation'!AQ190*'Monthly Reserve Generation'!AQ191-'Stoping Schedule'!AQ190*'Stoping Schedule'!AQ191)/AQ190,0)</f>
        <v>0</v>
      </c>
      <c r="AR191" s="3">
        <f>+IFERROR((AQ190*AQ191+'Monthly Reserve Generation'!AR190*'Monthly Reserve Generation'!AR191-'Stoping Schedule'!AR190*'Stoping Schedule'!AR191)/AR190,0)</f>
        <v>0</v>
      </c>
      <c r="AS191" s="3">
        <f>+IFERROR((AR190*AR191+'Monthly Reserve Generation'!AS190*'Monthly Reserve Generation'!AS191-'Stoping Schedule'!AS190*'Stoping Schedule'!AS191)/AS190,0)</f>
        <v>0</v>
      </c>
      <c r="AT191" s="3">
        <f>+IFERROR((AS190*AS191+'Monthly Reserve Generation'!AT190*'Monthly Reserve Generation'!AT191-'Stoping Schedule'!AT190*'Stoping Schedule'!AT191)/AT190,0)</f>
        <v>0</v>
      </c>
      <c r="AU191" s="3">
        <f>+IFERROR((AT190*AT191+'Monthly Reserve Generation'!AU190*'Monthly Reserve Generation'!AU191-'Stoping Schedule'!AU190*'Stoping Schedule'!AU191)/AU190,0)</f>
        <v>0</v>
      </c>
      <c r="AV191" s="3">
        <f>+IFERROR((AU190*AU191+'Monthly Reserve Generation'!AV190*'Monthly Reserve Generation'!AV191-'Stoping Schedule'!AV190*'Stoping Schedule'!AV191)/AV190,0)</f>
        <v>0</v>
      </c>
      <c r="AW191" s="3">
        <f>+IFERROR((AV190*AV191+'Monthly Reserve Generation'!AW190*'Monthly Reserve Generation'!AW191-'Stoping Schedule'!AW190*'Stoping Schedule'!AW191)/AW190,0)</f>
        <v>0</v>
      </c>
      <c r="AX191" s="3">
        <f>+IFERROR((AW190*AW191+'Monthly Reserve Generation'!AX190*'Monthly Reserve Generation'!AX191-'Stoping Schedule'!AX190*'Stoping Schedule'!AX191)/AX190,0)</f>
        <v>0</v>
      </c>
      <c r="AY191" s="3">
        <f>+IFERROR((AX190*AX191+'Monthly Reserve Generation'!AY190*'Monthly Reserve Generation'!AY191-'Stoping Schedule'!AY190*'Stoping Schedule'!AY191)/AY190,0)</f>
        <v>0</v>
      </c>
      <c r="AZ191" s="3">
        <f>+IFERROR((AY190*AY191+'Monthly Reserve Generation'!AZ190*'Monthly Reserve Generation'!AZ191-'Stoping Schedule'!AZ190*'Stoping Schedule'!AZ191)/AZ190,0)</f>
        <v>0</v>
      </c>
      <c r="BA191" s="3">
        <f>+IFERROR((AZ190*AZ191+'Monthly Reserve Generation'!BA190*'Monthly Reserve Generation'!BA191-'Stoping Schedule'!BA190*'Stoping Schedule'!BA191)/BA190,0)</f>
        <v>0</v>
      </c>
      <c r="BB191" s="3">
        <f>+IFERROR((BA190*BA191+'Monthly Reserve Generation'!BB190*'Monthly Reserve Generation'!BB191-'Stoping Schedule'!BB190*'Stoping Schedule'!BB191)/BB190,0)</f>
        <v>0</v>
      </c>
      <c r="BC191" s="3">
        <f>+IFERROR((BB190*BB191+'Monthly Reserve Generation'!BC190*'Monthly Reserve Generation'!BC191-'Stoping Schedule'!BC190*'Stoping Schedule'!BC191)/BC190,0)</f>
        <v>0</v>
      </c>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row>
    <row r="192" spans="1:123" hidden="1" outlineLevel="1" x14ac:dyDescent="0.3">
      <c r="A192" t="s">
        <v>233</v>
      </c>
      <c r="B192" t="s">
        <v>242</v>
      </c>
      <c r="C192" t="s">
        <v>3</v>
      </c>
      <c r="D192" s="3">
        <f>+'Monthly Reserve Generation'!D192-'Stoping Schedule'!D192</f>
        <v>0</v>
      </c>
      <c r="E192" s="3">
        <f>IF((D192+'Monthly Reserve Generation'!E192-'Stoping Schedule'!E192)&gt;1,(D192+'Monthly Reserve Generation'!E192-'Stoping Schedule'!E192),0)</f>
        <v>0</v>
      </c>
      <c r="F192" s="3">
        <f>IF((E192+'Monthly Reserve Generation'!F192-'Stoping Schedule'!F192)&gt;1,(E192+'Monthly Reserve Generation'!F192-'Stoping Schedule'!F192),0)</f>
        <v>0</v>
      </c>
      <c r="G192" s="3">
        <f>IF((F192+'Monthly Reserve Generation'!G192-'Stoping Schedule'!G192)&gt;1,(F192+'Monthly Reserve Generation'!G192-'Stoping Schedule'!G192),0)</f>
        <v>0</v>
      </c>
      <c r="H192" s="3">
        <f>IF((G192+'Monthly Reserve Generation'!H192-'Stoping Schedule'!H192)&gt;1,(G192+'Monthly Reserve Generation'!H192-'Stoping Schedule'!H192),0)</f>
        <v>0</v>
      </c>
      <c r="I192" s="3">
        <f>IF((H192+'Monthly Reserve Generation'!I192-'Stoping Schedule'!I192)&gt;1,(H192+'Monthly Reserve Generation'!I192-'Stoping Schedule'!I192),0)</f>
        <v>0</v>
      </c>
      <c r="J192" s="3">
        <f>IF((I192+'Monthly Reserve Generation'!J192-'Stoping Schedule'!J192)&gt;1,(I192+'Monthly Reserve Generation'!J192-'Stoping Schedule'!J192),0)</f>
        <v>0</v>
      </c>
      <c r="K192" s="3">
        <f>IF((J192+'Monthly Reserve Generation'!K192-'Stoping Schedule'!K192)&gt;1,(J192+'Monthly Reserve Generation'!K192-'Stoping Schedule'!K192),0)</f>
        <v>0</v>
      </c>
      <c r="L192" s="3">
        <f>IF((K192+'Monthly Reserve Generation'!L192-'Stoping Schedule'!L192)&gt;1,(K192+'Monthly Reserve Generation'!L192-'Stoping Schedule'!L192),0)</f>
        <v>0</v>
      </c>
      <c r="M192" s="3">
        <f>IF((L192+'Monthly Reserve Generation'!M192-'Stoping Schedule'!M192)&gt;1,(L192+'Monthly Reserve Generation'!M192-'Stoping Schedule'!M192),0)</f>
        <v>0</v>
      </c>
      <c r="N192" s="3">
        <f>IF((M192+'Monthly Reserve Generation'!N192-'Stoping Schedule'!N192)&gt;1,(M192+'Monthly Reserve Generation'!N192-'Stoping Schedule'!N192),0)</f>
        <v>0</v>
      </c>
      <c r="O192" s="3">
        <f>IF((N192+'Monthly Reserve Generation'!O192-'Stoping Schedule'!O192)&gt;1,(N192+'Monthly Reserve Generation'!O192-'Stoping Schedule'!O192),0)</f>
        <v>0</v>
      </c>
      <c r="P192" s="3">
        <f>IF((O192+'Monthly Reserve Generation'!P192-'Stoping Schedule'!P192)&gt;1,(O192+'Monthly Reserve Generation'!P192-'Stoping Schedule'!P192),0)</f>
        <v>0</v>
      </c>
      <c r="Q192" s="3">
        <f>IF((P192+'Monthly Reserve Generation'!Q192-'Stoping Schedule'!Q192)&gt;1,(P192+'Monthly Reserve Generation'!Q192-'Stoping Schedule'!Q192),0)</f>
        <v>0</v>
      </c>
      <c r="R192" s="3">
        <f>IF((Q192+'Monthly Reserve Generation'!R192-'Stoping Schedule'!R192)&gt;1,(Q192+'Monthly Reserve Generation'!R192-'Stoping Schedule'!R192),0)</f>
        <v>0</v>
      </c>
      <c r="S192" s="3">
        <f>IF((R192+'Monthly Reserve Generation'!S192-'Stoping Schedule'!S192)&gt;1,(R192+'Monthly Reserve Generation'!S192-'Stoping Schedule'!S192),0)</f>
        <v>4154</v>
      </c>
      <c r="T192" s="3">
        <f>IF((S192+'Monthly Reserve Generation'!T192-'Stoping Schedule'!T192)&gt;1,(S192+'Monthly Reserve Generation'!T192-'Stoping Schedule'!T192),0)</f>
        <v>4154</v>
      </c>
      <c r="U192" s="3">
        <f>IF((T192+'Monthly Reserve Generation'!U192-'Stoping Schedule'!U192)&gt;1,(T192+'Monthly Reserve Generation'!U192-'Stoping Schedule'!U192),0)</f>
        <v>4154</v>
      </c>
      <c r="V192" s="3">
        <f>IF((U192+'Monthly Reserve Generation'!V192-'Stoping Schedule'!V192)&gt;1,(U192+'Monthly Reserve Generation'!V192-'Stoping Schedule'!V192),0)</f>
        <v>4154</v>
      </c>
      <c r="W192" s="3">
        <f>IF((V192+'Monthly Reserve Generation'!W192-'Stoping Schedule'!W192)&gt;1,(V192+'Monthly Reserve Generation'!W192-'Stoping Schedule'!W192),0)</f>
        <v>4154</v>
      </c>
      <c r="X192" s="3">
        <f>IF((W192+'Monthly Reserve Generation'!X192-'Stoping Schedule'!X192)&gt;1,(W192+'Monthly Reserve Generation'!X192-'Stoping Schedule'!X192),0)</f>
        <v>2431</v>
      </c>
      <c r="Y192" s="3">
        <f>IF((X192+'Monthly Reserve Generation'!Y192-'Stoping Schedule'!Y192)&gt;1,(X192+'Monthly Reserve Generation'!Y192-'Stoping Schedule'!Y192),0)</f>
        <v>633</v>
      </c>
      <c r="Z192" s="3">
        <f>IF((Y192+'Monthly Reserve Generation'!Z192-'Stoping Schedule'!Z192)&gt;1,(Y192+'Monthly Reserve Generation'!Z192-'Stoping Schedule'!Z192),0)</f>
        <v>0</v>
      </c>
      <c r="AA192" s="3">
        <f>IF((Z192+'Monthly Reserve Generation'!AA192-'Stoping Schedule'!AA192)&gt;1,(Z192+'Monthly Reserve Generation'!AA192-'Stoping Schedule'!AA192),0)</f>
        <v>0</v>
      </c>
      <c r="AB192" s="3">
        <f>IF((AA192+'Monthly Reserve Generation'!AB192-'Stoping Schedule'!AB192)&gt;1,(AA192+'Monthly Reserve Generation'!AB192-'Stoping Schedule'!AB192),0)</f>
        <v>0</v>
      </c>
      <c r="AC192" s="3">
        <f>IF((AB192+'Monthly Reserve Generation'!AC192-'Stoping Schedule'!AC192)&gt;1,(AB192+'Monthly Reserve Generation'!AC192-'Stoping Schedule'!AC192),0)</f>
        <v>0</v>
      </c>
      <c r="AD192" s="3">
        <f>IF((AC192+'Monthly Reserve Generation'!AD192-'Stoping Schedule'!AD192)&gt;1,(AC192+'Monthly Reserve Generation'!AD192-'Stoping Schedule'!AD192),0)</f>
        <v>0</v>
      </c>
      <c r="AE192" s="3">
        <f>IF((AD192+'Monthly Reserve Generation'!AE192-'Stoping Schedule'!AE192)&gt;1,(AD192+'Monthly Reserve Generation'!AE192-'Stoping Schedule'!AE192),0)</f>
        <v>0</v>
      </c>
      <c r="AF192" s="3">
        <f>IF((AE192+'Monthly Reserve Generation'!AF192-'Stoping Schedule'!AF192)&gt;1,(AE192+'Monthly Reserve Generation'!AF192-'Stoping Schedule'!AF192),0)</f>
        <v>0</v>
      </c>
      <c r="AG192" s="3">
        <f>IF((AF192+'Monthly Reserve Generation'!AG192-'Stoping Schedule'!AG192)&gt;1,(AF192+'Monthly Reserve Generation'!AG192-'Stoping Schedule'!AG192),0)</f>
        <v>0</v>
      </c>
      <c r="AH192" s="3">
        <f>IF((AG192+'Monthly Reserve Generation'!AH192-'Stoping Schedule'!AH192)&gt;1,(AG192+'Monthly Reserve Generation'!AH192-'Stoping Schedule'!AH192),0)</f>
        <v>0</v>
      </c>
      <c r="AI192" s="3">
        <f>IF((AH192+'Monthly Reserve Generation'!AI192-'Stoping Schedule'!AI192)&gt;1,(AH192+'Monthly Reserve Generation'!AI192-'Stoping Schedule'!AI192),0)</f>
        <v>0</v>
      </c>
      <c r="AJ192" s="3">
        <f>IF((AI192+'Monthly Reserve Generation'!AJ192-'Stoping Schedule'!AJ192)&gt;1,(AI192+'Monthly Reserve Generation'!AJ192-'Stoping Schedule'!AJ192),0)</f>
        <v>0</v>
      </c>
      <c r="AK192" s="3">
        <f>IF((AJ192+'Monthly Reserve Generation'!AK192-'Stoping Schedule'!AK192)&gt;1,(AJ192+'Monthly Reserve Generation'!AK192-'Stoping Schedule'!AK192),0)</f>
        <v>0</v>
      </c>
      <c r="AL192" s="3">
        <f>IF((AK192+'Monthly Reserve Generation'!AL192-'Stoping Schedule'!AL192)&gt;1,(AK192+'Monthly Reserve Generation'!AL192-'Stoping Schedule'!AL192),0)</f>
        <v>0</v>
      </c>
      <c r="AM192" s="3">
        <f>IF((AL192+'Monthly Reserve Generation'!AM192-'Stoping Schedule'!AM192)&gt;1,(AL192+'Monthly Reserve Generation'!AM192-'Stoping Schedule'!AM192),0)</f>
        <v>0</v>
      </c>
      <c r="AN192" s="3">
        <f>IF((AM192+'Monthly Reserve Generation'!AN192-'Stoping Schedule'!AN192)&gt;1,(AM192+'Monthly Reserve Generation'!AN192-'Stoping Schedule'!AN192),0)</f>
        <v>0</v>
      </c>
      <c r="AO192" s="3">
        <f>IF((AN192+'Monthly Reserve Generation'!AO192-'Stoping Schedule'!AO192)&gt;1,(AN192+'Monthly Reserve Generation'!AO192-'Stoping Schedule'!AO192),0)</f>
        <v>0</v>
      </c>
      <c r="AP192" s="3">
        <f>IF((AO192+'Monthly Reserve Generation'!AP192-'Stoping Schedule'!AP192)&gt;1,(AO192+'Monthly Reserve Generation'!AP192-'Stoping Schedule'!AP192),0)</f>
        <v>0</v>
      </c>
      <c r="AQ192" s="3">
        <f>IF((AP192+'Monthly Reserve Generation'!AQ192-'Stoping Schedule'!AQ192)&gt;1,(AP192+'Monthly Reserve Generation'!AQ192-'Stoping Schedule'!AQ192),0)</f>
        <v>0</v>
      </c>
      <c r="AR192" s="3">
        <f>IF((AQ192+'Monthly Reserve Generation'!AR192-'Stoping Schedule'!AR192)&gt;1,(AQ192+'Monthly Reserve Generation'!AR192-'Stoping Schedule'!AR192),0)</f>
        <v>0</v>
      </c>
      <c r="AS192" s="3">
        <f>IF((AR192+'Monthly Reserve Generation'!AS192-'Stoping Schedule'!AS192)&gt;1,(AR192+'Monthly Reserve Generation'!AS192-'Stoping Schedule'!AS192),0)</f>
        <v>0</v>
      </c>
      <c r="AT192" s="3">
        <f>IF((AS192+'Monthly Reserve Generation'!AT192-'Stoping Schedule'!AT192)&gt;1,(AS192+'Monthly Reserve Generation'!AT192-'Stoping Schedule'!AT192),0)</f>
        <v>0</v>
      </c>
      <c r="AU192" s="3">
        <f>IF((AT192+'Monthly Reserve Generation'!AU192-'Stoping Schedule'!AU192)&gt;1,(AT192+'Monthly Reserve Generation'!AU192-'Stoping Schedule'!AU192),0)</f>
        <v>0</v>
      </c>
      <c r="AV192" s="3">
        <f>IF((AU192+'Monthly Reserve Generation'!AV192-'Stoping Schedule'!AV192)&gt;1,(AU192+'Monthly Reserve Generation'!AV192-'Stoping Schedule'!AV192),0)</f>
        <v>0</v>
      </c>
      <c r="AW192" s="3">
        <f>IF((AV192+'Monthly Reserve Generation'!AW192-'Stoping Schedule'!AW192)&gt;1,(AV192+'Monthly Reserve Generation'!AW192-'Stoping Schedule'!AW192),0)</f>
        <v>0</v>
      </c>
      <c r="AX192" s="3">
        <f>IF((AW192+'Monthly Reserve Generation'!AX192-'Stoping Schedule'!AX192)&gt;1,(AW192+'Monthly Reserve Generation'!AX192-'Stoping Schedule'!AX192),0)</f>
        <v>0</v>
      </c>
      <c r="AY192" s="3">
        <f>IF((AX192+'Monthly Reserve Generation'!AY192-'Stoping Schedule'!AY192)&gt;1,(AX192+'Monthly Reserve Generation'!AY192-'Stoping Schedule'!AY192),0)</f>
        <v>0</v>
      </c>
      <c r="AZ192" s="3">
        <f>IF((AY192+'Monthly Reserve Generation'!AZ192-'Stoping Schedule'!AZ192)&gt;1,(AY192+'Monthly Reserve Generation'!AZ192-'Stoping Schedule'!AZ192),0)</f>
        <v>0</v>
      </c>
      <c r="BA192" s="3">
        <f>IF((AZ192+'Monthly Reserve Generation'!BA192-'Stoping Schedule'!BA192)&gt;1,(AZ192+'Monthly Reserve Generation'!BA192-'Stoping Schedule'!BA192),0)</f>
        <v>0</v>
      </c>
      <c r="BB192" s="3">
        <f>IF((BA192+'Monthly Reserve Generation'!BB192-'Stoping Schedule'!BB192)&gt;1,(BA192+'Monthly Reserve Generation'!BB192-'Stoping Schedule'!BB192),0)</f>
        <v>0</v>
      </c>
      <c r="BC192" s="3">
        <f>IF((BB192+'Monthly Reserve Generation'!BC192-'Stoping Schedule'!BC192)&gt;1,(BB192+'Monthly Reserve Generation'!BC192-'Stoping Schedule'!BC192),0)</f>
        <v>0</v>
      </c>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row>
    <row r="193" spans="1:123" hidden="1" outlineLevel="1" x14ac:dyDescent="0.3">
      <c r="A193" t="s">
        <v>233</v>
      </c>
      <c r="B193" t="s">
        <v>242</v>
      </c>
      <c r="C193" t="s">
        <v>4</v>
      </c>
      <c r="D193" s="3">
        <f>+IFERROR(('Monthly Reserve Generation'!D192*'Monthly Reserve Generation'!D193-'Stoping Schedule'!D192*'Stoping Schedule'!D193)/D192,0)</f>
        <v>0</v>
      </c>
      <c r="E193" s="3">
        <f>+IFERROR((D192*D193+'Monthly Reserve Generation'!E192*'Monthly Reserve Generation'!E193-'Stoping Schedule'!E192*'Stoping Schedule'!E193)/E192,0)</f>
        <v>0</v>
      </c>
      <c r="F193" s="3">
        <f>+IFERROR((E192*E193+'Monthly Reserve Generation'!F192*'Monthly Reserve Generation'!F193-'Stoping Schedule'!F192*'Stoping Schedule'!F193)/F192,0)</f>
        <v>0</v>
      </c>
      <c r="G193" s="3">
        <f>+IFERROR((F192*F193+'Monthly Reserve Generation'!G192*'Monthly Reserve Generation'!G193-'Stoping Schedule'!G192*'Stoping Schedule'!G193)/G192,0)</f>
        <v>0</v>
      </c>
      <c r="H193" s="3">
        <f>+IFERROR((G192*G193+'Monthly Reserve Generation'!H192*'Monthly Reserve Generation'!H193-'Stoping Schedule'!H192*'Stoping Schedule'!H193)/H192,0)</f>
        <v>0</v>
      </c>
      <c r="I193" s="3">
        <f>+IFERROR((H192*H193+'Monthly Reserve Generation'!I192*'Monthly Reserve Generation'!I193-'Stoping Schedule'!I192*'Stoping Schedule'!I193)/I192,0)</f>
        <v>0</v>
      </c>
      <c r="J193" s="3">
        <f>+IFERROR((I192*I193+'Monthly Reserve Generation'!J192*'Monthly Reserve Generation'!J193-'Stoping Schedule'!J192*'Stoping Schedule'!J193)/J192,0)</f>
        <v>0</v>
      </c>
      <c r="K193" s="3">
        <f>+IFERROR((J192*J193+'Monthly Reserve Generation'!K192*'Monthly Reserve Generation'!K193-'Stoping Schedule'!K192*'Stoping Schedule'!K193)/K192,0)</f>
        <v>0</v>
      </c>
      <c r="L193" s="3">
        <f>+IFERROR((K192*K193+'Monthly Reserve Generation'!L192*'Monthly Reserve Generation'!L193-'Stoping Schedule'!L192*'Stoping Schedule'!L193)/L192,0)</f>
        <v>0</v>
      </c>
      <c r="M193" s="3">
        <f>+IFERROR((L192*L193+'Monthly Reserve Generation'!M192*'Monthly Reserve Generation'!M193-'Stoping Schedule'!M192*'Stoping Schedule'!M193)/M192,0)</f>
        <v>0</v>
      </c>
      <c r="N193" s="3">
        <f>+IFERROR((M192*M193+'Monthly Reserve Generation'!N192*'Monthly Reserve Generation'!N193-'Stoping Schedule'!N192*'Stoping Schedule'!N193)/N192,0)</f>
        <v>0</v>
      </c>
      <c r="O193" s="3">
        <f>+IFERROR((N192*N193+'Monthly Reserve Generation'!O192*'Monthly Reserve Generation'!O193-'Stoping Schedule'!O192*'Stoping Schedule'!O193)/O192,0)</f>
        <v>0</v>
      </c>
      <c r="P193" s="3">
        <f>+IFERROR((O192*O193+'Monthly Reserve Generation'!P192*'Monthly Reserve Generation'!P193-'Stoping Schedule'!P192*'Stoping Schedule'!P193)/P192,0)</f>
        <v>0</v>
      </c>
      <c r="Q193" s="3">
        <f>+IFERROR((P192*P193+'Monthly Reserve Generation'!Q192*'Monthly Reserve Generation'!Q193-'Stoping Schedule'!Q192*'Stoping Schedule'!Q193)/Q192,0)</f>
        <v>0</v>
      </c>
      <c r="R193" s="3">
        <f>+IFERROR((Q192*Q193+'Monthly Reserve Generation'!R192*'Monthly Reserve Generation'!R193-'Stoping Schedule'!R192*'Stoping Schedule'!R193)/R192,0)</f>
        <v>0</v>
      </c>
      <c r="S193" s="3">
        <f>+IFERROR((R192*R193+'Monthly Reserve Generation'!S192*'Monthly Reserve Generation'!S193-'Stoping Schedule'!S192*'Stoping Schedule'!S193)/S192,0)</f>
        <v>3.08</v>
      </c>
      <c r="T193" s="3">
        <f>+IFERROR((S192*S193+'Monthly Reserve Generation'!T192*'Monthly Reserve Generation'!T193-'Stoping Schedule'!T192*'Stoping Schedule'!T193)/T192,0)</f>
        <v>3.08</v>
      </c>
      <c r="U193" s="3">
        <f>+IFERROR((T192*T193+'Monthly Reserve Generation'!U192*'Monthly Reserve Generation'!U193-'Stoping Schedule'!U192*'Stoping Schedule'!U193)/U192,0)</f>
        <v>3.08</v>
      </c>
      <c r="V193" s="3">
        <f>+IFERROR((U192*U193+'Monthly Reserve Generation'!V192*'Monthly Reserve Generation'!V193-'Stoping Schedule'!V192*'Stoping Schedule'!V193)/V192,0)</f>
        <v>3.08</v>
      </c>
      <c r="W193" s="3">
        <f>+IFERROR((V192*V193+'Monthly Reserve Generation'!W192*'Monthly Reserve Generation'!W193-'Stoping Schedule'!W192*'Stoping Schedule'!W193)/W192,0)</f>
        <v>3.08</v>
      </c>
      <c r="X193" s="3">
        <f>+IFERROR((W192*W193+'Monthly Reserve Generation'!X192*'Monthly Reserve Generation'!X193-'Stoping Schedule'!X192*'Stoping Schedule'!X193)/X192,0)</f>
        <v>3.0799999999999996</v>
      </c>
      <c r="Y193" s="3">
        <f>+IFERROR((X192*X193+'Monthly Reserve Generation'!Y192*'Monthly Reserve Generation'!Y193-'Stoping Schedule'!Y192*'Stoping Schedule'!Y193)/Y192,0)</f>
        <v>3.0799999999999979</v>
      </c>
      <c r="Z193" s="3">
        <f>+IFERROR((Y192*Y193+'Monthly Reserve Generation'!Z192*'Monthly Reserve Generation'!Z193-'Stoping Schedule'!Z192*'Stoping Schedule'!Z193)/Z192,0)</f>
        <v>0</v>
      </c>
      <c r="AA193" s="3">
        <f>+IFERROR((Z192*Z193+'Monthly Reserve Generation'!AA192*'Monthly Reserve Generation'!AA193-'Stoping Schedule'!AA192*'Stoping Schedule'!AA193)/AA192,0)</f>
        <v>0</v>
      </c>
      <c r="AB193" s="3">
        <f>+IFERROR((AA192*AA193+'Monthly Reserve Generation'!AB192*'Monthly Reserve Generation'!AB193-'Stoping Schedule'!AB192*'Stoping Schedule'!AB193)/AB192,0)</f>
        <v>0</v>
      </c>
      <c r="AC193" s="3">
        <f>+IFERROR((AB192*AB193+'Monthly Reserve Generation'!AC192*'Monthly Reserve Generation'!AC193-'Stoping Schedule'!AC192*'Stoping Schedule'!AC193)/AC192,0)</f>
        <v>0</v>
      </c>
      <c r="AD193" s="3">
        <f>+IFERROR((AC192*AC193+'Monthly Reserve Generation'!AD192*'Monthly Reserve Generation'!AD193-'Stoping Schedule'!AD192*'Stoping Schedule'!AD193)/AD192,0)</f>
        <v>0</v>
      </c>
      <c r="AE193" s="3">
        <f>+IFERROR((AD192*AD193+'Monthly Reserve Generation'!AE192*'Monthly Reserve Generation'!AE193-'Stoping Schedule'!AE192*'Stoping Schedule'!AE193)/AE192,0)</f>
        <v>0</v>
      </c>
      <c r="AF193" s="3">
        <f>+IFERROR((AE192*AE193+'Monthly Reserve Generation'!AF192*'Monthly Reserve Generation'!AF193-'Stoping Schedule'!AF192*'Stoping Schedule'!AF193)/AF192,0)</f>
        <v>0</v>
      </c>
      <c r="AG193" s="3">
        <f>+IFERROR((AF192*AF193+'Monthly Reserve Generation'!AG192*'Monthly Reserve Generation'!AG193-'Stoping Schedule'!AG192*'Stoping Schedule'!AG193)/AG192,0)</f>
        <v>0</v>
      </c>
      <c r="AH193" s="3">
        <f>+IFERROR((AG192*AG193+'Monthly Reserve Generation'!AH192*'Monthly Reserve Generation'!AH193-'Stoping Schedule'!AH192*'Stoping Schedule'!AH193)/AH192,0)</f>
        <v>0</v>
      </c>
      <c r="AI193" s="3">
        <f>+IFERROR((AH192*AH193+'Monthly Reserve Generation'!AI192*'Monthly Reserve Generation'!AI193-'Stoping Schedule'!AI192*'Stoping Schedule'!AI193)/AI192,0)</f>
        <v>0</v>
      </c>
      <c r="AJ193" s="3">
        <f>+IFERROR((AI192*AI193+'Monthly Reserve Generation'!AJ192*'Monthly Reserve Generation'!AJ193-'Stoping Schedule'!AJ192*'Stoping Schedule'!AJ193)/AJ192,0)</f>
        <v>0</v>
      </c>
      <c r="AK193" s="3">
        <f>+IFERROR((AJ192*AJ193+'Monthly Reserve Generation'!AK192*'Monthly Reserve Generation'!AK193-'Stoping Schedule'!AK192*'Stoping Schedule'!AK193)/AK192,0)</f>
        <v>0</v>
      </c>
      <c r="AL193" s="3">
        <f>+IFERROR((AK192*AK193+'Monthly Reserve Generation'!AL192*'Monthly Reserve Generation'!AL193-'Stoping Schedule'!AL192*'Stoping Schedule'!AL193)/AL192,0)</f>
        <v>0</v>
      </c>
      <c r="AM193" s="3">
        <f>+IFERROR((AL192*AL193+'Monthly Reserve Generation'!AM192*'Monthly Reserve Generation'!AM193-'Stoping Schedule'!AM192*'Stoping Schedule'!AM193)/AM192,0)</f>
        <v>0</v>
      </c>
      <c r="AN193" s="3">
        <f>+IFERROR((AM192*AM193+'Monthly Reserve Generation'!AN192*'Monthly Reserve Generation'!AN193-'Stoping Schedule'!AN192*'Stoping Schedule'!AN193)/AN192,0)</f>
        <v>0</v>
      </c>
      <c r="AO193" s="3">
        <f>+IFERROR((AN192*AN193+'Monthly Reserve Generation'!AO192*'Monthly Reserve Generation'!AO193-'Stoping Schedule'!AO192*'Stoping Schedule'!AO193)/AO192,0)</f>
        <v>0</v>
      </c>
      <c r="AP193" s="3">
        <f>+IFERROR((AO192*AO193+'Monthly Reserve Generation'!AP192*'Monthly Reserve Generation'!AP193-'Stoping Schedule'!AP192*'Stoping Schedule'!AP193)/AP192,0)</f>
        <v>0</v>
      </c>
      <c r="AQ193" s="3">
        <f>+IFERROR((AP192*AP193+'Monthly Reserve Generation'!AQ192*'Monthly Reserve Generation'!AQ193-'Stoping Schedule'!AQ192*'Stoping Schedule'!AQ193)/AQ192,0)</f>
        <v>0</v>
      </c>
      <c r="AR193" s="3">
        <f>+IFERROR((AQ192*AQ193+'Monthly Reserve Generation'!AR192*'Monthly Reserve Generation'!AR193-'Stoping Schedule'!AR192*'Stoping Schedule'!AR193)/AR192,0)</f>
        <v>0</v>
      </c>
      <c r="AS193" s="3">
        <f>+IFERROR((AR192*AR193+'Monthly Reserve Generation'!AS192*'Monthly Reserve Generation'!AS193-'Stoping Schedule'!AS192*'Stoping Schedule'!AS193)/AS192,0)</f>
        <v>0</v>
      </c>
      <c r="AT193" s="3">
        <f>+IFERROR((AS192*AS193+'Monthly Reserve Generation'!AT192*'Monthly Reserve Generation'!AT193-'Stoping Schedule'!AT192*'Stoping Schedule'!AT193)/AT192,0)</f>
        <v>0</v>
      </c>
      <c r="AU193" s="3">
        <f>+IFERROR((AT192*AT193+'Monthly Reserve Generation'!AU192*'Monthly Reserve Generation'!AU193-'Stoping Schedule'!AU192*'Stoping Schedule'!AU193)/AU192,0)</f>
        <v>0</v>
      </c>
      <c r="AV193" s="3">
        <f>+IFERROR((AU192*AU193+'Monthly Reserve Generation'!AV192*'Monthly Reserve Generation'!AV193-'Stoping Schedule'!AV192*'Stoping Schedule'!AV193)/AV192,0)</f>
        <v>0</v>
      </c>
      <c r="AW193" s="3">
        <f>+IFERROR((AV192*AV193+'Monthly Reserve Generation'!AW192*'Monthly Reserve Generation'!AW193-'Stoping Schedule'!AW192*'Stoping Schedule'!AW193)/AW192,0)</f>
        <v>0</v>
      </c>
      <c r="AX193" s="3">
        <f>+IFERROR((AW192*AW193+'Monthly Reserve Generation'!AX192*'Monthly Reserve Generation'!AX193-'Stoping Schedule'!AX192*'Stoping Schedule'!AX193)/AX192,0)</f>
        <v>0</v>
      </c>
      <c r="AY193" s="3">
        <f>+IFERROR((AX192*AX193+'Monthly Reserve Generation'!AY192*'Monthly Reserve Generation'!AY193-'Stoping Schedule'!AY192*'Stoping Schedule'!AY193)/AY192,0)</f>
        <v>0</v>
      </c>
      <c r="AZ193" s="3">
        <f>+IFERROR((AY192*AY193+'Monthly Reserve Generation'!AZ192*'Monthly Reserve Generation'!AZ193-'Stoping Schedule'!AZ192*'Stoping Schedule'!AZ193)/AZ192,0)</f>
        <v>0</v>
      </c>
      <c r="BA193" s="3">
        <f>+IFERROR((AZ192*AZ193+'Monthly Reserve Generation'!BA192*'Monthly Reserve Generation'!BA193-'Stoping Schedule'!BA192*'Stoping Schedule'!BA193)/BA192,0)</f>
        <v>0</v>
      </c>
      <c r="BB193" s="3">
        <f>+IFERROR((BA192*BA193+'Monthly Reserve Generation'!BB192*'Monthly Reserve Generation'!BB193-'Stoping Schedule'!BB192*'Stoping Schedule'!BB193)/BB192,0)</f>
        <v>0</v>
      </c>
      <c r="BC193" s="3">
        <f>+IFERROR((BB192*BB193+'Monthly Reserve Generation'!BC192*'Monthly Reserve Generation'!BC193-'Stoping Schedule'!BC192*'Stoping Schedule'!BC193)/BC192,0)</f>
        <v>0</v>
      </c>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row>
    <row r="194" spans="1:123" hidden="1" outlineLevel="1" x14ac:dyDescent="0.3">
      <c r="A194" t="s">
        <v>233</v>
      </c>
      <c r="B194" t="s">
        <v>243</v>
      </c>
      <c r="C194" t="s">
        <v>3</v>
      </c>
      <c r="D194" s="3">
        <f>+'Monthly Reserve Generation'!D194-'Stoping Schedule'!D194</f>
        <v>0</v>
      </c>
      <c r="E194" s="3">
        <f>IF((D194+'Monthly Reserve Generation'!E194-'Stoping Schedule'!E194)&gt;1,(D194+'Monthly Reserve Generation'!E194-'Stoping Schedule'!E194),0)</f>
        <v>0</v>
      </c>
      <c r="F194" s="3">
        <f>IF((E194+'Monthly Reserve Generation'!F194-'Stoping Schedule'!F194)&gt;1,(E194+'Monthly Reserve Generation'!F194-'Stoping Schedule'!F194),0)</f>
        <v>0</v>
      </c>
      <c r="G194" s="3">
        <f>IF((F194+'Monthly Reserve Generation'!G194-'Stoping Schedule'!G194)&gt;1,(F194+'Monthly Reserve Generation'!G194-'Stoping Schedule'!G194),0)</f>
        <v>0</v>
      </c>
      <c r="H194" s="3">
        <f>IF((G194+'Monthly Reserve Generation'!H194-'Stoping Schedule'!H194)&gt;1,(G194+'Monthly Reserve Generation'!H194-'Stoping Schedule'!H194),0)</f>
        <v>0</v>
      </c>
      <c r="I194" s="3">
        <f>IF((H194+'Monthly Reserve Generation'!I194-'Stoping Schedule'!I194)&gt;1,(H194+'Monthly Reserve Generation'!I194-'Stoping Schedule'!I194),0)</f>
        <v>0</v>
      </c>
      <c r="J194" s="3">
        <f>IF((I194+'Monthly Reserve Generation'!J194-'Stoping Schedule'!J194)&gt;1,(I194+'Monthly Reserve Generation'!J194-'Stoping Schedule'!J194),0)</f>
        <v>0</v>
      </c>
      <c r="K194" s="3">
        <f>IF((J194+'Monthly Reserve Generation'!K194-'Stoping Schedule'!K194)&gt;1,(J194+'Monthly Reserve Generation'!K194-'Stoping Schedule'!K194),0)</f>
        <v>0</v>
      </c>
      <c r="L194" s="3">
        <f>IF((K194+'Monthly Reserve Generation'!L194-'Stoping Schedule'!L194)&gt;1,(K194+'Monthly Reserve Generation'!L194-'Stoping Schedule'!L194),0)</f>
        <v>0</v>
      </c>
      <c r="M194" s="3">
        <f>IF((L194+'Monthly Reserve Generation'!M194-'Stoping Schedule'!M194)&gt;1,(L194+'Monthly Reserve Generation'!M194-'Stoping Schedule'!M194),0)</f>
        <v>0</v>
      </c>
      <c r="N194" s="3">
        <f>IF((M194+'Monthly Reserve Generation'!N194-'Stoping Schedule'!N194)&gt;1,(M194+'Monthly Reserve Generation'!N194-'Stoping Schedule'!N194),0)</f>
        <v>0</v>
      </c>
      <c r="O194" s="3">
        <f>IF((N194+'Monthly Reserve Generation'!O194-'Stoping Schedule'!O194)&gt;1,(N194+'Monthly Reserve Generation'!O194-'Stoping Schedule'!O194),0)</f>
        <v>0</v>
      </c>
      <c r="P194" s="3">
        <f>IF((O194+'Monthly Reserve Generation'!P194-'Stoping Schedule'!P194)&gt;1,(O194+'Monthly Reserve Generation'!P194-'Stoping Schedule'!P194),0)</f>
        <v>0</v>
      </c>
      <c r="Q194" s="3">
        <f>IF((P194+'Monthly Reserve Generation'!Q194-'Stoping Schedule'!Q194)&gt;1,(P194+'Monthly Reserve Generation'!Q194-'Stoping Schedule'!Q194),0)</f>
        <v>0</v>
      </c>
      <c r="R194" s="3">
        <f>IF((Q194+'Monthly Reserve Generation'!R194-'Stoping Schedule'!R194)&gt;1,(Q194+'Monthly Reserve Generation'!R194-'Stoping Schedule'!R194),0)</f>
        <v>0</v>
      </c>
      <c r="S194" s="3">
        <f>IF((R194+'Monthly Reserve Generation'!S194-'Stoping Schedule'!S194)&gt;1,(R194+'Monthly Reserve Generation'!S194-'Stoping Schedule'!S194),0)</f>
        <v>4448</v>
      </c>
      <c r="T194" s="3">
        <f>IF((S194+'Monthly Reserve Generation'!T194-'Stoping Schedule'!T194)&gt;1,(S194+'Monthly Reserve Generation'!T194-'Stoping Schedule'!T194),0)</f>
        <v>4448</v>
      </c>
      <c r="U194" s="3">
        <f>IF((T194+'Monthly Reserve Generation'!U194-'Stoping Schedule'!U194)&gt;1,(T194+'Monthly Reserve Generation'!U194-'Stoping Schedule'!U194),0)</f>
        <v>4448</v>
      </c>
      <c r="V194" s="3">
        <f>IF((U194+'Monthly Reserve Generation'!V194-'Stoping Schedule'!V194)&gt;1,(U194+'Monthly Reserve Generation'!V194-'Stoping Schedule'!V194),0)</f>
        <v>4448</v>
      </c>
      <c r="W194" s="3">
        <f>IF((V194+'Monthly Reserve Generation'!W194-'Stoping Schedule'!W194)&gt;1,(V194+'Monthly Reserve Generation'!W194-'Stoping Schedule'!W194),0)</f>
        <v>4448</v>
      </c>
      <c r="X194" s="3">
        <f>IF((W194+'Monthly Reserve Generation'!X194-'Stoping Schedule'!X194)&gt;1,(W194+'Monthly Reserve Generation'!X194-'Stoping Schedule'!X194),0)</f>
        <v>2725</v>
      </c>
      <c r="Y194" s="3">
        <f>IF((X194+'Monthly Reserve Generation'!Y194-'Stoping Schedule'!Y194)&gt;1,(X194+'Monthly Reserve Generation'!Y194-'Stoping Schedule'!Y194),0)</f>
        <v>927</v>
      </c>
      <c r="Z194" s="3">
        <f>IF((Y194+'Monthly Reserve Generation'!Z194-'Stoping Schedule'!Z194)&gt;1,(Y194+'Monthly Reserve Generation'!Z194-'Stoping Schedule'!Z194),0)</f>
        <v>0</v>
      </c>
      <c r="AA194" s="3">
        <f>IF((Z194+'Monthly Reserve Generation'!AA194-'Stoping Schedule'!AA194)&gt;1,(Z194+'Monthly Reserve Generation'!AA194-'Stoping Schedule'!AA194),0)</f>
        <v>0</v>
      </c>
      <c r="AB194" s="3">
        <f>IF((AA194+'Monthly Reserve Generation'!AB194-'Stoping Schedule'!AB194)&gt;1,(AA194+'Monthly Reserve Generation'!AB194-'Stoping Schedule'!AB194),0)</f>
        <v>0</v>
      </c>
      <c r="AC194" s="3">
        <f>IF((AB194+'Monthly Reserve Generation'!AC194-'Stoping Schedule'!AC194)&gt;1,(AB194+'Monthly Reserve Generation'!AC194-'Stoping Schedule'!AC194),0)</f>
        <v>0</v>
      </c>
      <c r="AD194" s="3">
        <f>IF((AC194+'Monthly Reserve Generation'!AD194-'Stoping Schedule'!AD194)&gt;1,(AC194+'Monthly Reserve Generation'!AD194-'Stoping Schedule'!AD194),0)</f>
        <v>0</v>
      </c>
      <c r="AE194" s="3">
        <f>IF((AD194+'Monthly Reserve Generation'!AE194-'Stoping Schedule'!AE194)&gt;1,(AD194+'Monthly Reserve Generation'!AE194-'Stoping Schedule'!AE194),0)</f>
        <v>0</v>
      </c>
      <c r="AF194" s="3">
        <f>IF((AE194+'Monthly Reserve Generation'!AF194-'Stoping Schedule'!AF194)&gt;1,(AE194+'Monthly Reserve Generation'!AF194-'Stoping Schedule'!AF194),0)</f>
        <v>0</v>
      </c>
      <c r="AG194" s="3">
        <f>IF((AF194+'Monthly Reserve Generation'!AG194-'Stoping Schedule'!AG194)&gt;1,(AF194+'Monthly Reserve Generation'!AG194-'Stoping Schedule'!AG194),0)</f>
        <v>0</v>
      </c>
      <c r="AH194" s="3">
        <f>IF((AG194+'Monthly Reserve Generation'!AH194-'Stoping Schedule'!AH194)&gt;1,(AG194+'Monthly Reserve Generation'!AH194-'Stoping Schedule'!AH194),0)</f>
        <v>0</v>
      </c>
      <c r="AI194" s="3">
        <f>IF((AH194+'Monthly Reserve Generation'!AI194-'Stoping Schedule'!AI194)&gt;1,(AH194+'Monthly Reserve Generation'!AI194-'Stoping Schedule'!AI194),0)</f>
        <v>0</v>
      </c>
      <c r="AJ194" s="3">
        <f>IF((AI194+'Monthly Reserve Generation'!AJ194-'Stoping Schedule'!AJ194)&gt;1,(AI194+'Monthly Reserve Generation'!AJ194-'Stoping Schedule'!AJ194),0)</f>
        <v>0</v>
      </c>
      <c r="AK194" s="3">
        <f>IF((AJ194+'Monthly Reserve Generation'!AK194-'Stoping Schedule'!AK194)&gt;1,(AJ194+'Monthly Reserve Generation'!AK194-'Stoping Schedule'!AK194),0)</f>
        <v>0</v>
      </c>
      <c r="AL194" s="3">
        <f>IF((AK194+'Monthly Reserve Generation'!AL194-'Stoping Schedule'!AL194)&gt;1,(AK194+'Monthly Reserve Generation'!AL194-'Stoping Schedule'!AL194),0)</f>
        <v>0</v>
      </c>
      <c r="AM194" s="3">
        <f>IF((AL194+'Monthly Reserve Generation'!AM194-'Stoping Schedule'!AM194)&gt;1,(AL194+'Monthly Reserve Generation'!AM194-'Stoping Schedule'!AM194),0)</f>
        <v>0</v>
      </c>
      <c r="AN194" s="3">
        <f>IF((AM194+'Monthly Reserve Generation'!AN194-'Stoping Schedule'!AN194)&gt;1,(AM194+'Monthly Reserve Generation'!AN194-'Stoping Schedule'!AN194),0)</f>
        <v>0</v>
      </c>
      <c r="AO194" s="3">
        <f>IF((AN194+'Monthly Reserve Generation'!AO194-'Stoping Schedule'!AO194)&gt;1,(AN194+'Monthly Reserve Generation'!AO194-'Stoping Schedule'!AO194),0)</f>
        <v>0</v>
      </c>
      <c r="AP194" s="3">
        <f>IF((AO194+'Monthly Reserve Generation'!AP194-'Stoping Schedule'!AP194)&gt;1,(AO194+'Monthly Reserve Generation'!AP194-'Stoping Schedule'!AP194),0)</f>
        <v>0</v>
      </c>
      <c r="AQ194" s="3">
        <f>IF((AP194+'Monthly Reserve Generation'!AQ194-'Stoping Schedule'!AQ194)&gt;1,(AP194+'Monthly Reserve Generation'!AQ194-'Stoping Schedule'!AQ194),0)</f>
        <v>0</v>
      </c>
      <c r="AR194" s="3">
        <f>IF((AQ194+'Monthly Reserve Generation'!AR194-'Stoping Schedule'!AR194)&gt;1,(AQ194+'Monthly Reserve Generation'!AR194-'Stoping Schedule'!AR194),0)</f>
        <v>0</v>
      </c>
      <c r="AS194" s="3">
        <f>IF((AR194+'Monthly Reserve Generation'!AS194-'Stoping Schedule'!AS194)&gt;1,(AR194+'Monthly Reserve Generation'!AS194-'Stoping Schedule'!AS194),0)</f>
        <v>0</v>
      </c>
      <c r="AT194" s="3">
        <f>IF((AS194+'Monthly Reserve Generation'!AT194-'Stoping Schedule'!AT194)&gt;1,(AS194+'Monthly Reserve Generation'!AT194-'Stoping Schedule'!AT194),0)</f>
        <v>0</v>
      </c>
      <c r="AU194" s="3">
        <f>IF((AT194+'Monthly Reserve Generation'!AU194-'Stoping Schedule'!AU194)&gt;1,(AT194+'Monthly Reserve Generation'!AU194-'Stoping Schedule'!AU194),0)</f>
        <v>0</v>
      </c>
      <c r="AV194" s="3">
        <f>IF((AU194+'Monthly Reserve Generation'!AV194-'Stoping Schedule'!AV194)&gt;1,(AU194+'Monthly Reserve Generation'!AV194-'Stoping Schedule'!AV194),0)</f>
        <v>0</v>
      </c>
      <c r="AW194" s="3">
        <f>IF((AV194+'Monthly Reserve Generation'!AW194-'Stoping Schedule'!AW194)&gt;1,(AV194+'Monthly Reserve Generation'!AW194-'Stoping Schedule'!AW194),0)</f>
        <v>0</v>
      </c>
      <c r="AX194" s="3">
        <f>IF((AW194+'Monthly Reserve Generation'!AX194-'Stoping Schedule'!AX194)&gt;1,(AW194+'Monthly Reserve Generation'!AX194-'Stoping Schedule'!AX194),0)</f>
        <v>0</v>
      </c>
      <c r="AY194" s="3">
        <f>IF((AX194+'Monthly Reserve Generation'!AY194-'Stoping Schedule'!AY194)&gt;1,(AX194+'Monthly Reserve Generation'!AY194-'Stoping Schedule'!AY194),0)</f>
        <v>0</v>
      </c>
      <c r="AZ194" s="3">
        <f>IF((AY194+'Monthly Reserve Generation'!AZ194-'Stoping Schedule'!AZ194)&gt;1,(AY194+'Monthly Reserve Generation'!AZ194-'Stoping Schedule'!AZ194),0)</f>
        <v>0</v>
      </c>
      <c r="BA194" s="3">
        <f>IF((AZ194+'Monthly Reserve Generation'!BA194-'Stoping Schedule'!BA194)&gt;1,(AZ194+'Monthly Reserve Generation'!BA194-'Stoping Schedule'!BA194),0)</f>
        <v>0</v>
      </c>
      <c r="BB194" s="3">
        <f>IF((BA194+'Monthly Reserve Generation'!BB194-'Stoping Schedule'!BB194)&gt;1,(BA194+'Monthly Reserve Generation'!BB194-'Stoping Schedule'!BB194),0)</f>
        <v>0</v>
      </c>
      <c r="BC194" s="3">
        <f>IF((BB194+'Monthly Reserve Generation'!BC194-'Stoping Schedule'!BC194)&gt;1,(BB194+'Monthly Reserve Generation'!BC194-'Stoping Schedule'!BC194),0)</f>
        <v>0</v>
      </c>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row>
    <row r="195" spans="1:123" hidden="1" outlineLevel="1" x14ac:dyDescent="0.3">
      <c r="A195" t="s">
        <v>233</v>
      </c>
      <c r="B195" t="s">
        <v>243</v>
      </c>
      <c r="C195" t="s">
        <v>4</v>
      </c>
      <c r="D195" s="3">
        <f>+IFERROR(('Monthly Reserve Generation'!D194*'Monthly Reserve Generation'!D195-'Stoping Schedule'!D194*'Stoping Schedule'!D195)/D194,0)</f>
        <v>0</v>
      </c>
      <c r="E195" s="3">
        <f>+IFERROR((D194*D195+'Monthly Reserve Generation'!E194*'Monthly Reserve Generation'!E195-'Stoping Schedule'!E194*'Stoping Schedule'!E195)/E194,0)</f>
        <v>0</v>
      </c>
      <c r="F195" s="3">
        <f>+IFERROR((E194*E195+'Monthly Reserve Generation'!F194*'Monthly Reserve Generation'!F195-'Stoping Schedule'!F194*'Stoping Schedule'!F195)/F194,0)</f>
        <v>0</v>
      </c>
      <c r="G195" s="3">
        <f>+IFERROR((F194*F195+'Monthly Reserve Generation'!G194*'Monthly Reserve Generation'!G195-'Stoping Schedule'!G194*'Stoping Schedule'!G195)/G194,0)</f>
        <v>0</v>
      </c>
      <c r="H195" s="3">
        <f>+IFERROR((G194*G195+'Monthly Reserve Generation'!H194*'Monthly Reserve Generation'!H195-'Stoping Schedule'!H194*'Stoping Schedule'!H195)/H194,0)</f>
        <v>0</v>
      </c>
      <c r="I195" s="3">
        <f>+IFERROR((H194*H195+'Monthly Reserve Generation'!I194*'Monthly Reserve Generation'!I195-'Stoping Schedule'!I194*'Stoping Schedule'!I195)/I194,0)</f>
        <v>0</v>
      </c>
      <c r="J195" s="3">
        <f>+IFERROR((I194*I195+'Monthly Reserve Generation'!J194*'Monthly Reserve Generation'!J195-'Stoping Schedule'!J194*'Stoping Schedule'!J195)/J194,0)</f>
        <v>0</v>
      </c>
      <c r="K195" s="3">
        <f>+IFERROR((J194*J195+'Monthly Reserve Generation'!K194*'Monthly Reserve Generation'!K195-'Stoping Schedule'!K194*'Stoping Schedule'!K195)/K194,0)</f>
        <v>0</v>
      </c>
      <c r="L195" s="3">
        <f>+IFERROR((K194*K195+'Monthly Reserve Generation'!L194*'Monthly Reserve Generation'!L195-'Stoping Schedule'!L194*'Stoping Schedule'!L195)/L194,0)</f>
        <v>0</v>
      </c>
      <c r="M195" s="3">
        <f>+IFERROR((L194*L195+'Monthly Reserve Generation'!M194*'Monthly Reserve Generation'!M195-'Stoping Schedule'!M194*'Stoping Schedule'!M195)/M194,0)</f>
        <v>0</v>
      </c>
      <c r="N195" s="3">
        <f>+IFERROR((M194*M195+'Monthly Reserve Generation'!N194*'Monthly Reserve Generation'!N195-'Stoping Schedule'!N194*'Stoping Schedule'!N195)/N194,0)</f>
        <v>0</v>
      </c>
      <c r="O195" s="3">
        <f>+IFERROR((N194*N195+'Monthly Reserve Generation'!O194*'Monthly Reserve Generation'!O195-'Stoping Schedule'!O194*'Stoping Schedule'!O195)/O194,0)</f>
        <v>0</v>
      </c>
      <c r="P195" s="3">
        <f>+IFERROR((O194*O195+'Monthly Reserve Generation'!P194*'Monthly Reserve Generation'!P195-'Stoping Schedule'!P194*'Stoping Schedule'!P195)/P194,0)</f>
        <v>0</v>
      </c>
      <c r="Q195" s="3">
        <f>+IFERROR((P194*P195+'Monthly Reserve Generation'!Q194*'Monthly Reserve Generation'!Q195-'Stoping Schedule'!Q194*'Stoping Schedule'!Q195)/Q194,0)</f>
        <v>0</v>
      </c>
      <c r="R195" s="3">
        <f>+IFERROR((Q194*Q195+'Monthly Reserve Generation'!R194*'Monthly Reserve Generation'!R195-'Stoping Schedule'!R194*'Stoping Schedule'!R195)/R194,0)</f>
        <v>0</v>
      </c>
      <c r="S195" s="3">
        <f>+IFERROR((R194*R195+'Monthly Reserve Generation'!S194*'Monthly Reserve Generation'!S195-'Stoping Schedule'!S194*'Stoping Schedule'!S195)/S194,0)</f>
        <v>3.6</v>
      </c>
      <c r="T195" s="3">
        <f>+IFERROR((S194*S195+'Monthly Reserve Generation'!T194*'Monthly Reserve Generation'!T195-'Stoping Schedule'!T194*'Stoping Schedule'!T195)/T194,0)</f>
        <v>3.6</v>
      </c>
      <c r="U195" s="3">
        <f>+IFERROR((T194*T195+'Monthly Reserve Generation'!U194*'Monthly Reserve Generation'!U195-'Stoping Schedule'!U194*'Stoping Schedule'!U195)/U194,0)</f>
        <v>3.6</v>
      </c>
      <c r="V195" s="3">
        <f>+IFERROR((U194*U195+'Monthly Reserve Generation'!V194*'Monthly Reserve Generation'!V195-'Stoping Schedule'!V194*'Stoping Schedule'!V195)/V194,0)</f>
        <v>3.6</v>
      </c>
      <c r="W195" s="3">
        <f>+IFERROR((V194*V195+'Monthly Reserve Generation'!W194*'Monthly Reserve Generation'!W195-'Stoping Schedule'!W194*'Stoping Schedule'!W195)/W194,0)</f>
        <v>3.6</v>
      </c>
      <c r="X195" s="3">
        <f>+IFERROR((W194*W195+'Monthly Reserve Generation'!X194*'Monthly Reserve Generation'!X195-'Stoping Schedule'!X194*'Stoping Schedule'!X195)/X194,0)</f>
        <v>3.6</v>
      </c>
      <c r="Y195" s="3">
        <f>+IFERROR((X194*X195+'Monthly Reserve Generation'!Y194*'Monthly Reserve Generation'!Y195-'Stoping Schedule'!Y194*'Stoping Schedule'!Y195)/Y194,0)</f>
        <v>3.5999999999999996</v>
      </c>
      <c r="Z195" s="3">
        <f>+IFERROR((Y194*Y195+'Monthly Reserve Generation'!Z194*'Monthly Reserve Generation'!Z195-'Stoping Schedule'!Z194*'Stoping Schedule'!Z195)/Z194,0)</f>
        <v>0</v>
      </c>
      <c r="AA195" s="3">
        <f>+IFERROR((Z194*Z195+'Monthly Reserve Generation'!AA194*'Monthly Reserve Generation'!AA195-'Stoping Schedule'!AA194*'Stoping Schedule'!AA195)/AA194,0)</f>
        <v>0</v>
      </c>
      <c r="AB195" s="3">
        <f>+IFERROR((AA194*AA195+'Monthly Reserve Generation'!AB194*'Monthly Reserve Generation'!AB195-'Stoping Schedule'!AB194*'Stoping Schedule'!AB195)/AB194,0)</f>
        <v>0</v>
      </c>
      <c r="AC195" s="3">
        <f>+IFERROR((AB194*AB195+'Monthly Reserve Generation'!AC194*'Monthly Reserve Generation'!AC195-'Stoping Schedule'!AC194*'Stoping Schedule'!AC195)/AC194,0)</f>
        <v>0</v>
      </c>
      <c r="AD195" s="3">
        <f>+IFERROR((AC194*AC195+'Monthly Reserve Generation'!AD194*'Monthly Reserve Generation'!AD195-'Stoping Schedule'!AD194*'Stoping Schedule'!AD195)/AD194,0)</f>
        <v>0</v>
      </c>
      <c r="AE195" s="3">
        <f>+IFERROR((AD194*AD195+'Monthly Reserve Generation'!AE194*'Monthly Reserve Generation'!AE195-'Stoping Schedule'!AE194*'Stoping Schedule'!AE195)/AE194,0)</f>
        <v>0</v>
      </c>
      <c r="AF195" s="3">
        <f>+IFERROR((AE194*AE195+'Monthly Reserve Generation'!AF194*'Monthly Reserve Generation'!AF195-'Stoping Schedule'!AF194*'Stoping Schedule'!AF195)/AF194,0)</f>
        <v>0</v>
      </c>
      <c r="AG195" s="3">
        <f>+IFERROR((AF194*AF195+'Monthly Reserve Generation'!AG194*'Monthly Reserve Generation'!AG195-'Stoping Schedule'!AG194*'Stoping Schedule'!AG195)/AG194,0)</f>
        <v>0</v>
      </c>
      <c r="AH195" s="3">
        <f>+IFERROR((AG194*AG195+'Monthly Reserve Generation'!AH194*'Monthly Reserve Generation'!AH195-'Stoping Schedule'!AH194*'Stoping Schedule'!AH195)/AH194,0)</f>
        <v>0</v>
      </c>
      <c r="AI195" s="3">
        <f>+IFERROR((AH194*AH195+'Monthly Reserve Generation'!AI194*'Monthly Reserve Generation'!AI195-'Stoping Schedule'!AI194*'Stoping Schedule'!AI195)/AI194,0)</f>
        <v>0</v>
      </c>
      <c r="AJ195" s="3">
        <f>+IFERROR((AI194*AI195+'Monthly Reserve Generation'!AJ194*'Monthly Reserve Generation'!AJ195-'Stoping Schedule'!AJ194*'Stoping Schedule'!AJ195)/AJ194,0)</f>
        <v>0</v>
      </c>
      <c r="AK195" s="3">
        <f>+IFERROR((AJ194*AJ195+'Monthly Reserve Generation'!AK194*'Monthly Reserve Generation'!AK195-'Stoping Schedule'!AK194*'Stoping Schedule'!AK195)/AK194,0)</f>
        <v>0</v>
      </c>
      <c r="AL195" s="3">
        <f>+IFERROR((AK194*AK195+'Monthly Reserve Generation'!AL194*'Monthly Reserve Generation'!AL195-'Stoping Schedule'!AL194*'Stoping Schedule'!AL195)/AL194,0)</f>
        <v>0</v>
      </c>
      <c r="AM195" s="3">
        <f>+IFERROR((AL194*AL195+'Monthly Reserve Generation'!AM194*'Monthly Reserve Generation'!AM195-'Stoping Schedule'!AM194*'Stoping Schedule'!AM195)/AM194,0)</f>
        <v>0</v>
      </c>
      <c r="AN195" s="3">
        <f>+IFERROR((AM194*AM195+'Monthly Reserve Generation'!AN194*'Monthly Reserve Generation'!AN195-'Stoping Schedule'!AN194*'Stoping Schedule'!AN195)/AN194,0)</f>
        <v>0</v>
      </c>
      <c r="AO195" s="3">
        <f>+IFERROR((AN194*AN195+'Monthly Reserve Generation'!AO194*'Monthly Reserve Generation'!AO195-'Stoping Schedule'!AO194*'Stoping Schedule'!AO195)/AO194,0)</f>
        <v>0</v>
      </c>
      <c r="AP195" s="3">
        <f>+IFERROR((AO194*AO195+'Monthly Reserve Generation'!AP194*'Monthly Reserve Generation'!AP195-'Stoping Schedule'!AP194*'Stoping Schedule'!AP195)/AP194,0)</f>
        <v>0</v>
      </c>
      <c r="AQ195" s="3">
        <f>+IFERROR((AP194*AP195+'Monthly Reserve Generation'!AQ194*'Monthly Reserve Generation'!AQ195-'Stoping Schedule'!AQ194*'Stoping Schedule'!AQ195)/AQ194,0)</f>
        <v>0</v>
      </c>
      <c r="AR195" s="3">
        <f>+IFERROR((AQ194*AQ195+'Monthly Reserve Generation'!AR194*'Monthly Reserve Generation'!AR195-'Stoping Schedule'!AR194*'Stoping Schedule'!AR195)/AR194,0)</f>
        <v>0</v>
      </c>
      <c r="AS195" s="3">
        <f>+IFERROR((AR194*AR195+'Monthly Reserve Generation'!AS194*'Monthly Reserve Generation'!AS195-'Stoping Schedule'!AS194*'Stoping Schedule'!AS195)/AS194,0)</f>
        <v>0</v>
      </c>
      <c r="AT195" s="3">
        <f>+IFERROR((AS194*AS195+'Monthly Reserve Generation'!AT194*'Monthly Reserve Generation'!AT195-'Stoping Schedule'!AT194*'Stoping Schedule'!AT195)/AT194,0)</f>
        <v>0</v>
      </c>
      <c r="AU195" s="3">
        <f>+IFERROR((AT194*AT195+'Monthly Reserve Generation'!AU194*'Monthly Reserve Generation'!AU195-'Stoping Schedule'!AU194*'Stoping Schedule'!AU195)/AU194,0)</f>
        <v>0</v>
      </c>
      <c r="AV195" s="3">
        <f>+IFERROR((AU194*AU195+'Monthly Reserve Generation'!AV194*'Monthly Reserve Generation'!AV195-'Stoping Schedule'!AV194*'Stoping Schedule'!AV195)/AV194,0)</f>
        <v>0</v>
      </c>
      <c r="AW195" s="3">
        <f>+IFERROR((AV194*AV195+'Monthly Reserve Generation'!AW194*'Monthly Reserve Generation'!AW195-'Stoping Schedule'!AW194*'Stoping Schedule'!AW195)/AW194,0)</f>
        <v>0</v>
      </c>
      <c r="AX195" s="3">
        <f>+IFERROR((AW194*AW195+'Monthly Reserve Generation'!AX194*'Monthly Reserve Generation'!AX195-'Stoping Schedule'!AX194*'Stoping Schedule'!AX195)/AX194,0)</f>
        <v>0</v>
      </c>
      <c r="AY195" s="3">
        <f>+IFERROR((AX194*AX195+'Monthly Reserve Generation'!AY194*'Monthly Reserve Generation'!AY195-'Stoping Schedule'!AY194*'Stoping Schedule'!AY195)/AY194,0)</f>
        <v>0</v>
      </c>
      <c r="AZ195" s="3">
        <f>+IFERROR((AY194*AY195+'Monthly Reserve Generation'!AZ194*'Monthly Reserve Generation'!AZ195-'Stoping Schedule'!AZ194*'Stoping Schedule'!AZ195)/AZ194,0)</f>
        <v>0</v>
      </c>
      <c r="BA195" s="3">
        <f>+IFERROR((AZ194*AZ195+'Monthly Reserve Generation'!BA194*'Monthly Reserve Generation'!BA195-'Stoping Schedule'!BA194*'Stoping Schedule'!BA195)/BA194,0)</f>
        <v>0</v>
      </c>
      <c r="BB195" s="3">
        <f>+IFERROR((BA194*BA195+'Monthly Reserve Generation'!BB194*'Monthly Reserve Generation'!BB195-'Stoping Schedule'!BB194*'Stoping Schedule'!BB195)/BB194,0)</f>
        <v>0</v>
      </c>
      <c r="BC195" s="3">
        <f>+IFERROR((BB194*BB195+'Monthly Reserve Generation'!BC194*'Monthly Reserve Generation'!BC195-'Stoping Schedule'!BC194*'Stoping Schedule'!BC195)/BC194,0)</f>
        <v>0</v>
      </c>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row>
    <row r="196" spans="1:123" hidden="1" outlineLevel="1" x14ac:dyDescent="0.3">
      <c r="A196" t="s">
        <v>233</v>
      </c>
      <c r="B196" t="s">
        <v>244</v>
      </c>
      <c r="C196" t="s">
        <v>3</v>
      </c>
      <c r="D196" s="3">
        <f>+'Monthly Reserve Generation'!D196-'Stoping Schedule'!D196</f>
        <v>0</v>
      </c>
      <c r="E196" s="3">
        <f>IF((D196+'Monthly Reserve Generation'!E196-'Stoping Schedule'!E196)&gt;1,(D196+'Monthly Reserve Generation'!E196-'Stoping Schedule'!E196),0)</f>
        <v>0</v>
      </c>
      <c r="F196" s="3">
        <f>IF((E196+'Monthly Reserve Generation'!F196-'Stoping Schedule'!F196)&gt;1,(E196+'Monthly Reserve Generation'!F196-'Stoping Schedule'!F196),0)</f>
        <v>0</v>
      </c>
      <c r="G196" s="3">
        <f>IF((F196+'Monthly Reserve Generation'!G196-'Stoping Schedule'!G196)&gt;1,(F196+'Monthly Reserve Generation'!G196-'Stoping Schedule'!G196),0)</f>
        <v>0</v>
      </c>
      <c r="H196" s="3">
        <f>IF((G196+'Monthly Reserve Generation'!H196-'Stoping Schedule'!H196)&gt;1,(G196+'Monthly Reserve Generation'!H196-'Stoping Schedule'!H196),0)</f>
        <v>0</v>
      </c>
      <c r="I196" s="3">
        <f>IF((H196+'Monthly Reserve Generation'!I196-'Stoping Schedule'!I196)&gt;1,(H196+'Monthly Reserve Generation'!I196-'Stoping Schedule'!I196),0)</f>
        <v>0</v>
      </c>
      <c r="J196" s="3">
        <f>IF((I196+'Monthly Reserve Generation'!J196-'Stoping Schedule'!J196)&gt;1,(I196+'Monthly Reserve Generation'!J196-'Stoping Schedule'!J196),0)</f>
        <v>0</v>
      </c>
      <c r="K196" s="3">
        <f>IF((J196+'Monthly Reserve Generation'!K196-'Stoping Schedule'!K196)&gt;1,(J196+'Monthly Reserve Generation'!K196-'Stoping Schedule'!K196),0)</f>
        <v>0</v>
      </c>
      <c r="L196" s="3">
        <f>IF((K196+'Monthly Reserve Generation'!L196-'Stoping Schedule'!L196)&gt;1,(K196+'Monthly Reserve Generation'!L196-'Stoping Schedule'!L196),0)</f>
        <v>0</v>
      </c>
      <c r="M196" s="3">
        <f>IF((L196+'Monthly Reserve Generation'!M196-'Stoping Schedule'!M196)&gt;1,(L196+'Monthly Reserve Generation'!M196-'Stoping Schedule'!M196),0)</f>
        <v>0</v>
      </c>
      <c r="N196" s="3">
        <f>IF((M196+'Monthly Reserve Generation'!N196-'Stoping Schedule'!N196)&gt;1,(M196+'Monthly Reserve Generation'!N196-'Stoping Schedule'!N196),0)</f>
        <v>0</v>
      </c>
      <c r="O196" s="3">
        <f>IF((N196+'Monthly Reserve Generation'!O196-'Stoping Schedule'!O196)&gt;1,(N196+'Monthly Reserve Generation'!O196-'Stoping Schedule'!O196),0)</f>
        <v>0</v>
      </c>
      <c r="P196" s="3">
        <f>IF((O196+'Monthly Reserve Generation'!P196-'Stoping Schedule'!P196)&gt;1,(O196+'Monthly Reserve Generation'!P196-'Stoping Schedule'!P196),0)</f>
        <v>0</v>
      </c>
      <c r="Q196" s="3">
        <f>IF((P196+'Monthly Reserve Generation'!Q196-'Stoping Schedule'!Q196)&gt;1,(P196+'Monthly Reserve Generation'!Q196-'Stoping Schedule'!Q196),0)</f>
        <v>0</v>
      </c>
      <c r="R196" s="3">
        <f>IF((Q196+'Monthly Reserve Generation'!R196-'Stoping Schedule'!R196)&gt;1,(Q196+'Monthly Reserve Generation'!R196-'Stoping Schedule'!R196),0)</f>
        <v>0</v>
      </c>
      <c r="S196" s="3">
        <f>IF((R196+'Monthly Reserve Generation'!S196-'Stoping Schedule'!S196)&gt;1,(R196+'Monthly Reserve Generation'!S196-'Stoping Schedule'!S196),0)</f>
        <v>0</v>
      </c>
      <c r="T196" s="3">
        <f>IF((S196+'Monthly Reserve Generation'!T196-'Stoping Schedule'!T196)&gt;1,(S196+'Monthly Reserve Generation'!T196-'Stoping Schedule'!T196),0)</f>
        <v>398</v>
      </c>
      <c r="U196" s="3">
        <f>IF((T196+'Monthly Reserve Generation'!U196-'Stoping Schedule'!U196)&gt;1,(T196+'Monthly Reserve Generation'!U196-'Stoping Schedule'!U196),0)</f>
        <v>0</v>
      </c>
      <c r="V196" s="3">
        <f>IF((U196+'Monthly Reserve Generation'!V196-'Stoping Schedule'!V196)&gt;1,(U196+'Monthly Reserve Generation'!V196-'Stoping Schedule'!V196),0)</f>
        <v>0</v>
      </c>
      <c r="W196" s="3">
        <f>IF((V196+'Monthly Reserve Generation'!W196-'Stoping Schedule'!W196)&gt;1,(V196+'Monthly Reserve Generation'!W196-'Stoping Schedule'!W196),0)</f>
        <v>0</v>
      </c>
      <c r="X196" s="3">
        <f>IF((W196+'Monthly Reserve Generation'!X196-'Stoping Schedule'!X196)&gt;1,(W196+'Monthly Reserve Generation'!X196-'Stoping Schedule'!X196),0)</f>
        <v>0</v>
      </c>
      <c r="Y196" s="3">
        <f>IF((X196+'Monthly Reserve Generation'!Y196-'Stoping Schedule'!Y196)&gt;1,(X196+'Monthly Reserve Generation'!Y196-'Stoping Schedule'!Y196),0)</f>
        <v>0</v>
      </c>
      <c r="Z196" s="3">
        <f>IF((Y196+'Monthly Reserve Generation'!Z196-'Stoping Schedule'!Z196)&gt;1,(Y196+'Monthly Reserve Generation'!Z196-'Stoping Schedule'!Z196),0)</f>
        <v>0</v>
      </c>
      <c r="AA196" s="3">
        <f>IF((Z196+'Monthly Reserve Generation'!AA196-'Stoping Schedule'!AA196)&gt;1,(Z196+'Monthly Reserve Generation'!AA196-'Stoping Schedule'!AA196),0)</f>
        <v>0</v>
      </c>
      <c r="AB196" s="3">
        <f>IF((AA196+'Monthly Reserve Generation'!AB196-'Stoping Schedule'!AB196)&gt;1,(AA196+'Monthly Reserve Generation'!AB196-'Stoping Schedule'!AB196),0)</f>
        <v>0</v>
      </c>
      <c r="AC196" s="3">
        <f>IF((AB196+'Monthly Reserve Generation'!AC196-'Stoping Schedule'!AC196)&gt;1,(AB196+'Monthly Reserve Generation'!AC196-'Stoping Schedule'!AC196),0)</f>
        <v>0</v>
      </c>
      <c r="AD196" s="3">
        <f>IF((AC196+'Monthly Reserve Generation'!AD196-'Stoping Schedule'!AD196)&gt;1,(AC196+'Monthly Reserve Generation'!AD196-'Stoping Schedule'!AD196),0)</f>
        <v>0</v>
      </c>
      <c r="AE196" s="3">
        <f>IF((AD196+'Monthly Reserve Generation'!AE196-'Stoping Schedule'!AE196)&gt;1,(AD196+'Monthly Reserve Generation'!AE196-'Stoping Schedule'!AE196),0)</f>
        <v>0</v>
      </c>
      <c r="AF196" s="3">
        <f>IF((AE196+'Monthly Reserve Generation'!AF196-'Stoping Schedule'!AF196)&gt;1,(AE196+'Monthly Reserve Generation'!AF196-'Stoping Schedule'!AF196),0)</f>
        <v>0</v>
      </c>
      <c r="AG196" s="3">
        <f>IF((AF196+'Monthly Reserve Generation'!AG196-'Stoping Schedule'!AG196)&gt;1,(AF196+'Monthly Reserve Generation'!AG196-'Stoping Schedule'!AG196),0)</f>
        <v>0</v>
      </c>
      <c r="AH196" s="3">
        <f>IF((AG196+'Monthly Reserve Generation'!AH196-'Stoping Schedule'!AH196)&gt;1,(AG196+'Monthly Reserve Generation'!AH196-'Stoping Schedule'!AH196),0)</f>
        <v>0</v>
      </c>
      <c r="AI196" s="3">
        <f>IF((AH196+'Monthly Reserve Generation'!AI196-'Stoping Schedule'!AI196)&gt;1,(AH196+'Monthly Reserve Generation'!AI196-'Stoping Schedule'!AI196),0)</f>
        <v>0</v>
      </c>
      <c r="AJ196" s="3">
        <f>IF((AI196+'Monthly Reserve Generation'!AJ196-'Stoping Schedule'!AJ196)&gt;1,(AI196+'Monthly Reserve Generation'!AJ196-'Stoping Schedule'!AJ196),0)</f>
        <v>0</v>
      </c>
      <c r="AK196" s="3">
        <f>IF((AJ196+'Monthly Reserve Generation'!AK196-'Stoping Schedule'!AK196)&gt;1,(AJ196+'Monthly Reserve Generation'!AK196-'Stoping Schedule'!AK196),0)</f>
        <v>0</v>
      </c>
      <c r="AL196" s="3">
        <f>IF((AK196+'Monthly Reserve Generation'!AL196-'Stoping Schedule'!AL196)&gt;1,(AK196+'Monthly Reserve Generation'!AL196-'Stoping Schedule'!AL196),0)</f>
        <v>0</v>
      </c>
      <c r="AM196" s="3">
        <f>IF((AL196+'Monthly Reserve Generation'!AM196-'Stoping Schedule'!AM196)&gt;1,(AL196+'Monthly Reserve Generation'!AM196-'Stoping Schedule'!AM196),0)</f>
        <v>0</v>
      </c>
      <c r="AN196" s="3">
        <f>IF((AM196+'Monthly Reserve Generation'!AN196-'Stoping Schedule'!AN196)&gt;1,(AM196+'Monthly Reserve Generation'!AN196-'Stoping Schedule'!AN196),0)</f>
        <v>0</v>
      </c>
      <c r="AO196" s="3">
        <f>IF((AN196+'Monthly Reserve Generation'!AO196-'Stoping Schedule'!AO196)&gt;1,(AN196+'Monthly Reserve Generation'!AO196-'Stoping Schedule'!AO196),0)</f>
        <v>0</v>
      </c>
      <c r="AP196" s="3">
        <f>IF((AO196+'Monthly Reserve Generation'!AP196-'Stoping Schedule'!AP196)&gt;1,(AO196+'Monthly Reserve Generation'!AP196-'Stoping Schedule'!AP196),0)</f>
        <v>0</v>
      </c>
      <c r="AQ196" s="3">
        <f>IF((AP196+'Monthly Reserve Generation'!AQ196-'Stoping Schedule'!AQ196)&gt;1,(AP196+'Monthly Reserve Generation'!AQ196-'Stoping Schedule'!AQ196),0)</f>
        <v>0</v>
      </c>
      <c r="AR196" s="3">
        <f>IF((AQ196+'Monthly Reserve Generation'!AR196-'Stoping Schedule'!AR196)&gt;1,(AQ196+'Monthly Reserve Generation'!AR196-'Stoping Schedule'!AR196),0)</f>
        <v>0</v>
      </c>
      <c r="AS196" s="3">
        <f>IF((AR196+'Monthly Reserve Generation'!AS196-'Stoping Schedule'!AS196)&gt;1,(AR196+'Monthly Reserve Generation'!AS196-'Stoping Schedule'!AS196),0)</f>
        <v>0</v>
      </c>
      <c r="AT196" s="3">
        <f>IF((AS196+'Monthly Reserve Generation'!AT196-'Stoping Schedule'!AT196)&gt;1,(AS196+'Monthly Reserve Generation'!AT196-'Stoping Schedule'!AT196),0)</f>
        <v>0</v>
      </c>
      <c r="AU196" s="3">
        <f>IF((AT196+'Monthly Reserve Generation'!AU196-'Stoping Schedule'!AU196)&gt;1,(AT196+'Monthly Reserve Generation'!AU196-'Stoping Schedule'!AU196),0)</f>
        <v>0</v>
      </c>
      <c r="AV196" s="3">
        <f>IF((AU196+'Monthly Reserve Generation'!AV196-'Stoping Schedule'!AV196)&gt;1,(AU196+'Monthly Reserve Generation'!AV196-'Stoping Schedule'!AV196),0)</f>
        <v>0</v>
      </c>
      <c r="AW196" s="3">
        <f>IF((AV196+'Monthly Reserve Generation'!AW196-'Stoping Schedule'!AW196)&gt;1,(AV196+'Monthly Reserve Generation'!AW196-'Stoping Schedule'!AW196),0)</f>
        <v>0</v>
      </c>
      <c r="AX196" s="3">
        <f>IF((AW196+'Monthly Reserve Generation'!AX196-'Stoping Schedule'!AX196)&gt;1,(AW196+'Monthly Reserve Generation'!AX196-'Stoping Schedule'!AX196),0)</f>
        <v>0</v>
      </c>
      <c r="AY196" s="3">
        <f>IF((AX196+'Monthly Reserve Generation'!AY196-'Stoping Schedule'!AY196)&gt;1,(AX196+'Monthly Reserve Generation'!AY196-'Stoping Schedule'!AY196),0)</f>
        <v>0</v>
      </c>
      <c r="AZ196" s="3">
        <f>IF((AY196+'Monthly Reserve Generation'!AZ196-'Stoping Schedule'!AZ196)&gt;1,(AY196+'Monthly Reserve Generation'!AZ196-'Stoping Schedule'!AZ196),0)</f>
        <v>0</v>
      </c>
      <c r="BA196" s="3">
        <f>IF((AZ196+'Monthly Reserve Generation'!BA196-'Stoping Schedule'!BA196)&gt;1,(AZ196+'Monthly Reserve Generation'!BA196-'Stoping Schedule'!BA196),0)</f>
        <v>0</v>
      </c>
      <c r="BB196" s="3">
        <f>IF((BA196+'Monthly Reserve Generation'!BB196-'Stoping Schedule'!BB196)&gt;1,(BA196+'Monthly Reserve Generation'!BB196-'Stoping Schedule'!BB196),0)</f>
        <v>0</v>
      </c>
      <c r="BC196" s="3">
        <f>IF((BB196+'Monthly Reserve Generation'!BC196-'Stoping Schedule'!BC196)&gt;1,(BB196+'Monthly Reserve Generation'!BC196-'Stoping Schedule'!BC196),0)</f>
        <v>0</v>
      </c>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row>
    <row r="197" spans="1:123" hidden="1" outlineLevel="1" x14ac:dyDescent="0.3">
      <c r="A197" t="s">
        <v>233</v>
      </c>
      <c r="B197" t="s">
        <v>244</v>
      </c>
      <c r="C197" t="s">
        <v>4</v>
      </c>
      <c r="D197" s="3">
        <f>+IFERROR(('Monthly Reserve Generation'!D196*'Monthly Reserve Generation'!D197-'Stoping Schedule'!D196*'Stoping Schedule'!D197)/D196,0)</f>
        <v>0</v>
      </c>
      <c r="E197" s="3">
        <f>+IFERROR((D196*D197+'Monthly Reserve Generation'!E196*'Monthly Reserve Generation'!E197-'Stoping Schedule'!E196*'Stoping Schedule'!E197)/E196,0)</f>
        <v>0</v>
      </c>
      <c r="F197" s="3">
        <f>+IFERROR((E196*E197+'Monthly Reserve Generation'!F196*'Monthly Reserve Generation'!F197-'Stoping Schedule'!F196*'Stoping Schedule'!F197)/F196,0)</f>
        <v>0</v>
      </c>
      <c r="G197" s="3">
        <f>+IFERROR((F196*F197+'Monthly Reserve Generation'!G196*'Monthly Reserve Generation'!G197-'Stoping Schedule'!G196*'Stoping Schedule'!G197)/G196,0)</f>
        <v>0</v>
      </c>
      <c r="H197" s="3">
        <f>+IFERROR((G196*G197+'Monthly Reserve Generation'!H196*'Monthly Reserve Generation'!H197-'Stoping Schedule'!H196*'Stoping Schedule'!H197)/H196,0)</f>
        <v>0</v>
      </c>
      <c r="I197" s="3">
        <f>+IFERROR((H196*H197+'Monthly Reserve Generation'!I196*'Monthly Reserve Generation'!I197-'Stoping Schedule'!I196*'Stoping Schedule'!I197)/I196,0)</f>
        <v>0</v>
      </c>
      <c r="J197" s="3">
        <f>+IFERROR((I196*I197+'Monthly Reserve Generation'!J196*'Monthly Reserve Generation'!J197-'Stoping Schedule'!J196*'Stoping Schedule'!J197)/J196,0)</f>
        <v>0</v>
      </c>
      <c r="K197" s="3">
        <f>+IFERROR((J196*J197+'Monthly Reserve Generation'!K196*'Monthly Reserve Generation'!K197-'Stoping Schedule'!K196*'Stoping Schedule'!K197)/K196,0)</f>
        <v>0</v>
      </c>
      <c r="L197" s="3">
        <f>+IFERROR((K196*K197+'Monthly Reserve Generation'!L196*'Monthly Reserve Generation'!L197-'Stoping Schedule'!L196*'Stoping Schedule'!L197)/L196,0)</f>
        <v>0</v>
      </c>
      <c r="M197" s="3">
        <f>+IFERROR((L196*L197+'Monthly Reserve Generation'!M196*'Monthly Reserve Generation'!M197-'Stoping Schedule'!M196*'Stoping Schedule'!M197)/M196,0)</f>
        <v>0</v>
      </c>
      <c r="N197" s="3">
        <f>+IFERROR((M196*M197+'Monthly Reserve Generation'!N196*'Monthly Reserve Generation'!N197-'Stoping Schedule'!N196*'Stoping Schedule'!N197)/N196,0)</f>
        <v>0</v>
      </c>
      <c r="O197" s="3">
        <f>+IFERROR((N196*N197+'Monthly Reserve Generation'!O196*'Monthly Reserve Generation'!O197-'Stoping Schedule'!O196*'Stoping Schedule'!O197)/O196,0)</f>
        <v>0</v>
      </c>
      <c r="P197" s="3">
        <f>+IFERROR((O196*O197+'Monthly Reserve Generation'!P196*'Monthly Reserve Generation'!P197-'Stoping Schedule'!P196*'Stoping Schedule'!P197)/P196,0)</f>
        <v>0</v>
      </c>
      <c r="Q197" s="3">
        <f>+IFERROR((P196*P197+'Monthly Reserve Generation'!Q196*'Monthly Reserve Generation'!Q197-'Stoping Schedule'!Q196*'Stoping Schedule'!Q197)/Q196,0)</f>
        <v>0</v>
      </c>
      <c r="R197" s="3">
        <f>+IFERROR((Q196*Q197+'Monthly Reserve Generation'!R196*'Monthly Reserve Generation'!R197-'Stoping Schedule'!R196*'Stoping Schedule'!R197)/R196,0)</f>
        <v>0</v>
      </c>
      <c r="S197" s="3">
        <f>+IFERROR((R196*R197+'Monthly Reserve Generation'!S196*'Monthly Reserve Generation'!S197-'Stoping Schedule'!S196*'Stoping Schedule'!S197)/S196,0)</f>
        <v>0</v>
      </c>
      <c r="T197" s="3">
        <f>+IFERROR((S196*S197+'Monthly Reserve Generation'!T196*'Monthly Reserve Generation'!T197-'Stoping Schedule'!T196*'Stoping Schedule'!T197)/T196,0)</f>
        <v>2.8500000000000005</v>
      </c>
      <c r="U197" s="3">
        <f>+IFERROR((T196*T197+'Monthly Reserve Generation'!U196*'Monthly Reserve Generation'!U197-'Stoping Schedule'!U196*'Stoping Schedule'!U197)/U196,0)</f>
        <v>0</v>
      </c>
      <c r="V197" s="3">
        <f>+IFERROR((U196*U197+'Monthly Reserve Generation'!V196*'Monthly Reserve Generation'!V197-'Stoping Schedule'!V196*'Stoping Schedule'!V197)/V196,0)</f>
        <v>0</v>
      </c>
      <c r="W197" s="3">
        <f>+IFERROR((V196*V197+'Monthly Reserve Generation'!W196*'Monthly Reserve Generation'!W197-'Stoping Schedule'!W196*'Stoping Schedule'!W197)/W196,0)</f>
        <v>0</v>
      </c>
      <c r="X197" s="3">
        <f>+IFERROR((W196*W197+'Monthly Reserve Generation'!X196*'Monthly Reserve Generation'!X197-'Stoping Schedule'!X196*'Stoping Schedule'!X197)/X196,0)</f>
        <v>0</v>
      </c>
      <c r="Y197" s="3">
        <f>+IFERROR((X196*X197+'Monthly Reserve Generation'!Y196*'Monthly Reserve Generation'!Y197-'Stoping Schedule'!Y196*'Stoping Schedule'!Y197)/Y196,0)</f>
        <v>0</v>
      </c>
      <c r="Z197" s="3">
        <f>+IFERROR((Y196*Y197+'Monthly Reserve Generation'!Z196*'Monthly Reserve Generation'!Z197-'Stoping Schedule'!Z196*'Stoping Schedule'!Z197)/Z196,0)</f>
        <v>0</v>
      </c>
      <c r="AA197" s="3">
        <f>+IFERROR((Z196*Z197+'Monthly Reserve Generation'!AA196*'Monthly Reserve Generation'!AA197-'Stoping Schedule'!AA196*'Stoping Schedule'!AA197)/AA196,0)</f>
        <v>0</v>
      </c>
      <c r="AB197" s="3">
        <f>+IFERROR((AA196*AA197+'Monthly Reserve Generation'!AB196*'Monthly Reserve Generation'!AB197-'Stoping Schedule'!AB196*'Stoping Schedule'!AB197)/AB196,0)</f>
        <v>0</v>
      </c>
      <c r="AC197" s="3">
        <f>+IFERROR((AB196*AB197+'Monthly Reserve Generation'!AC196*'Monthly Reserve Generation'!AC197-'Stoping Schedule'!AC196*'Stoping Schedule'!AC197)/AC196,0)</f>
        <v>0</v>
      </c>
      <c r="AD197" s="3">
        <f>+IFERROR((AC196*AC197+'Monthly Reserve Generation'!AD196*'Monthly Reserve Generation'!AD197-'Stoping Schedule'!AD196*'Stoping Schedule'!AD197)/AD196,0)</f>
        <v>0</v>
      </c>
      <c r="AE197" s="3">
        <f>+IFERROR((AD196*AD197+'Monthly Reserve Generation'!AE196*'Monthly Reserve Generation'!AE197-'Stoping Schedule'!AE196*'Stoping Schedule'!AE197)/AE196,0)</f>
        <v>0</v>
      </c>
      <c r="AF197" s="3">
        <f>+IFERROR((AE196*AE197+'Monthly Reserve Generation'!AF196*'Monthly Reserve Generation'!AF197-'Stoping Schedule'!AF196*'Stoping Schedule'!AF197)/AF196,0)</f>
        <v>0</v>
      </c>
      <c r="AG197" s="3">
        <f>+IFERROR((AF196*AF197+'Monthly Reserve Generation'!AG196*'Monthly Reserve Generation'!AG197-'Stoping Schedule'!AG196*'Stoping Schedule'!AG197)/AG196,0)</f>
        <v>0</v>
      </c>
      <c r="AH197" s="3">
        <f>+IFERROR((AG196*AG197+'Monthly Reserve Generation'!AH196*'Monthly Reserve Generation'!AH197-'Stoping Schedule'!AH196*'Stoping Schedule'!AH197)/AH196,0)</f>
        <v>0</v>
      </c>
      <c r="AI197" s="3">
        <f>+IFERROR((AH196*AH197+'Monthly Reserve Generation'!AI196*'Monthly Reserve Generation'!AI197-'Stoping Schedule'!AI196*'Stoping Schedule'!AI197)/AI196,0)</f>
        <v>0</v>
      </c>
      <c r="AJ197" s="3">
        <f>+IFERROR((AI196*AI197+'Monthly Reserve Generation'!AJ196*'Monthly Reserve Generation'!AJ197-'Stoping Schedule'!AJ196*'Stoping Schedule'!AJ197)/AJ196,0)</f>
        <v>0</v>
      </c>
      <c r="AK197" s="3">
        <f>+IFERROR((AJ196*AJ197+'Monthly Reserve Generation'!AK196*'Monthly Reserve Generation'!AK197-'Stoping Schedule'!AK196*'Stoping Schedule'!AK197)/AK196,0)</f>
        <v>0</v>
      </c>
      <c r="AL197" s="3">
        <f>+IFERROR((AK196*AK197+'Monthly Reserve Generation'!AL196*'Monthly Reserve Generation'!AL197-'Stoping Schedule'!AL196*'Stoping Schedule'!AL197)/AL196,0)</f>
        <v>0</v>
      </c>
      <c r="AM197" s="3">
        <f>+IFERROR((AL196*AL197+'Monthly Reserve Generation'!AM196*'Monthly Reserve Generation'!AM197-'Stoping Schedule'!AM196*'Stoping Schedule'!AM197)/AM196,0)</f>
        <v>0</v>
      </c>
      <c r="AN197" s="3">
        <f>+IFERROR((AM196*AM197+'Monthly Reserve Generation'!AN196*'Monthly Reserve Generation'!AN197-'Stoping Schedule'!AN196*'Stoping Schedule'!AN197)/AN196,0)</f>
        <v>0</v>
      </c>
      <c r="AO197" s="3">
        <f>+IFERROR((AN196*AN197+'Monthly Reserve Generation'!AO196*'Monthly Reserve Generation'!AO197-'Stoping Schedule'!AO196*'Stoping Schedule'!AO197)/AO196,0)</f>
        <v>0</v>
      </c>
      <c r="AP197" s="3">
        <f>+IFERROR((AO196*AO197+'Monthly Reserve Generation'!AP196*'Monthly Reserve Generation'!AP197-'Stoping Schedule'!AP196*'Stoping Schedule'!AP197)/AP196,0)</f>
        <v>0</v>
      </c>
      <c r="AQ197" s="3">
        <f>+IFERROR((AP196*AP197+'Monthly Reserve Generation'!AQ196*'Monthly Reserve Generation'!AQ197-'Stoping Schedule'!AQ196*'Stoping Schedule'!AQ197)/AQ196,0)</f>
        <v>0</v>
      </c>
      <c r="AR197" s="3">
        <f>+IFERROR((AQ196*AQ197+'Monthly Reserve Generation'!AR196*'Monthly Reserve Generation'!AR197-'Stoping Schedule'!AR196*'Stoping Schedule'!AR197)/AR196,0)</f>
        <v>0</v>
      </c>
      <c r="AS197" s="3">
        <f>+IFERROR((AR196*AR197+'Monthly Reserve Generation'!AS196*'Monthly Reserve Generation'!AS197-'Stoping Schedule'!AS196*'Stoping Schedule'!AS197)/AS196,0)</f>
        <v>0</v>
      </c>
      <c r="AT197" s="3">
        <f>+IFERROR((AS196*AS197+'Monthly Reserve Generation'!AT196*'Monthly Reserve Generation'!AT197-'Stoping Schedule'!AT196*'Stoping Schedule'!AT197)/AT196,0)</f>
        <v>0</v>
      </c>
      <c r="AU197" s="3">
        <f>+IFERROR((AT196*AT197+'Monthly Reserve Generation'!AU196*'Monthly Reserve Generation'!AU197-'Stoping Schedule'!AU196*'Stoping Schedule'!AU197)/AU196,0)</f>
        <v>0</v>
      </c>
      <c r="AV197" s="3">
        <f>+IFERROR((AU196*AU197+'Monthly Reserve Generation'!AV196*'Monthly Reserve Generation'!AV197-'Stoping Schedule'!AV196*'Stoping Schedule'!AV197)/AV196,0)</f>
        <v>0</v>
      </c>
      <c r="AW197" s="3">
        <f>+IFERROR((AV196*AV197+'Monthly Reserve Generation'!AW196*'Monthly Reserve Generation'!AW197-'Stoping Schedule'!AW196*'Stoping Schedule'!AW197)/AW196,0)</f>
        <v>0</v>
      </c>
      <c r="AX197" s="3">
        <f>+IFERROR((AW196*AW197+'Monthly Reserve Generation'!AX196*'Monthly Reserve Generation'!AX197-'Stoping Schedule'!AX196*'Stoping Schedule'!AX197)/AX196,0)</f>
        <v>0</v>
      </c>
      <c r="AY197" s="3">
        <f>+IFERROR((AX196*AX197+'Monthly Reserve Generation'!AY196*'Monthly Reserve Generation'!AY197-'Stoping Schedule'!AY196*'Stoping Schedule'!AY197)/AY196,0)</f>
        <v>0</v>
      </c>
      <c r="AZ197" s="3">
        <f>+IFERROR((AY196*AY197+'Monthly Reserve Generation'!AZ196*'Monthly Reserve Generation'!AZ197-'Stoping Schedule'!AZ196*'Stoping Schedule'!AZ197)/AZ196,0)</f>
        <v>0</v>
      </c>
      <c r="BA197" s="3">
        <f>+IFERROR((AZ196*AZ197+'Monthly Reserve Generation'!BA196*'Monthly Reserve Generation'!BA197-'Stoping Schedule'!BA196*'Stoping Schedule'!BA197)/BA196,0)</f>
        <v>0</v>
      </c>
      <c r="BB197" s="3">
        <f>+IFERROR((BA196*BA197+'Monthly Reserve Generation'!BB196*'Monthly Reserve Generation'!BB197-'Stoping Schedule'!BB196*'Stoping Schedule'!BB197)/BB196,0)</f>
        <v>0</v>
      </c>
      <c r="BC197" s="3">
        <f>+IFERROR((BB196*BB197+'Monthly Reserve Generation'!BC196*'Monthly Reserve Generation'!BC197-'Stoping Schedule'!BC196*'Stoping Schedule'!BC197)/BC196,0)</f>
        <v>0</v>
      </c>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row>
    <row r="198" spans="1:123" hidden="1" outlineLevel="1" x14ac:dyDescent="0.3">
      <c r="A198" t="s">
        <v>233</v>
      </c>
      <c r="B198" t="s">
        <v>245</v>
      </c>
      <c r="C198" t="s">
        <v>3</v>
      </c>
      <c r="D198" s="3">
        <f>+'Monthly Reserve Generation'!D198-'Stoping Schedule'!D198</f>
        <v>0</v>
      </c>
      <c r="E198" s="3">
        <f>IF((D198+'Monthly Reserve Generation'!E198-'Stoping Schedule'!E198)&gt;1,(D198+'Monthly Reserve Generation'!E198-'Stoping Schedule'!E198),0)</f>
        <v>0</v>
      </c>
      <c r="F198" s="3">
        <f>IF((E198+'Monthly Reserve Generation'!F198-'Stoping Schedule'!F198)&gt;1,(E198+'Monthly Reserve Generation'!F198-'Stoping Schedule'!F198),0)</f>
        <v>0</v>
      </c>
      <c r="G198" s="3">
        <f>IF((F198+'Monthly Reserve Generation'!G198-'Stoping Schedule'!G198)&gt;1,(F198+'Monthly Reserve Generation'!G198-'Stoping Schedule'!G198),0)</f>
        <v>0</v>
      </c>
      <c r="H198" s="3">
        <f>IF((G198+'Monthly Reserve Generation'!H198-'Stoping Schedule'!H198)&gt;1,(G198+'Monthly Reserve Generation'!H198-'Stoping Schedule'!H198),0)</f>
        <v>0</v>
      </c>
      <c r="I198" s="3">
        <f>IF((H198+'Monthly Reserve Generation'!I198-'Stoping Schedule'!I198)&gt;1,(H198+'Monthly Reserve Generation'!I198-'Stoping Schedule'!I198),0)</f>
        <v>0</v>
      </c>
      <c r="J198" s="3">
        <f>IF((I198+'Monthly Reserve Generation'!J198-'Stoping Schedule'!J198)&gt;1,(I198+'Monthly Reserve Generation'!J198-'Stoping Schedule'!J198),0)</f>
        <v>0</v>
      </c>
      <c r="K198" s="3">
        <f>IF((J198+'Monthly Reserve Generation'!K198-'Stoping Schedule'!K198)&gt;1,(J198+'Monthly Reserve Generation'!K198-'Stoping Schedule'!K198),0)</f>
        <v>0</v>
      </c>
      <c r="L198" s="3">
        <f>IF((K198+'Monthly Reserve Generation'!L198-'Stoping Schedule'!L198)&gt;1,(K198+'Monthly Reserve Generation'!L198-'Stoping Schedule'!L198),0)</f>
        <v>0</v>
      </c>
      <c r="M198" s="3">
        <f>IF((L198+'Monthly Reserve Generation'!M198-'Stoping Schedule'!M198)&gt;1,(L198+'Monthly Reserve Generation'!M198-'Stoping Schedule'!M198),0)</f>
        <v>0</v>
      </c>
      <c r="N198" s="3">
        <f>IF((M198+'Monthly Reserve Generation'!N198-'Stoping Schedule'!N198)&gt;1,(M198+'Monthly Reserve Generation'!N198-'Stoping Schedule'!N198),0)</f>
        <v>0</v>
      </c>
      <c r="O198" s="3">
        <f>IF((N198+'Monthly Reserve Generation'!O198-'Stoping Schedule'!O198)&gt;1,(N198+'Monthly Reserve Generation'!O198-'Stoping Schedule'!O198),0)</f>
        <v>0</v>
      </c>
      <c r="P198" s="3">
        <f>IF((O198+'Monthly Reserve Generation'!P198-'Stoping Schedule'!P198)&gt;1,(O198+'Monthly Reserve Generation'!P198-'Stoping Schedule'!P198),0)</f>
        <v>0</v>
      </c>
      <c r="Q198" s="3">
        <f>IF((P198+'Monthly Reserve Generation'!Q198-'Stoping Schedule'!Q198)&gt;1,(P198+'Monthly Reserve Generation'!Q198-'Stoping Schedule'!Q198),0)</f>
        <v>0</v>
      </c>
      <c r="R198" s="3">
        <f>IF((Q198+'Monthly Reserve Generation'!R198-'Stoping Schedule'!R198)&gt;1,(Q198+'Monthly Reserve Generation'!R198-'Stoping Schedule'!R198),0)</f>
        <v>0</v>
      </c>
      <c r="S198" s="3">
        <f>IF((R198+'Monthly Reserve Generation'!S198-'Stoping Schedule'!S198)&gt;1,(R198+'Monthly Reserve Generation'!S198-'Stoping Schedule'!S198),0)</f>
        <v>0</v>
      </c>
      <c r="T198" s="3">
        <f>IF((S198+'Monthly Reserve Generation'!T198-'Stoping Schedule'!T198)&gt;1,(S198+'Monthly Reserve Generation'!T198-'Stoping Schedule'!T198),0)</f>
        <v>775</v>
      </c>
      <c r="U198" s="3">
        <f>IF((T198+'Monthly Reserve Generation'!U198-'Stoping Schedule'!U198)&gt;1,(T198+'Monthly Reserve Generation'!U198-'Stoping Schedule'!U198),0)</f>
        <v>0</v>
      </c>
      <c r="V198" s="3">
        <f>IF((U198+'Monthly Reserve Generation'!V198-'Stoping Schedule'!V198)&gt;1,(U198+'Monthly Reserve Generation'!V198-'Stoping Schedule'!V198),0)</f>
        <v>0</v>
      </c>
      <c r="W198" s="3">
        <f>IF((V198+'Monthly Reserve Generation'!W198-'Stoping Schedule'!W198)&gt;1,(V198+'Monthly Reserve Generation'!W198-'Stoping Schedule'!W198),0)</f>
        <v>0</v>
      </c>
      <c r="X198" s="3">
        <f>IF((W198+'Monthly Reserve Generation'!X198-'Stoping Schedule'!X198)&gt;1,(W198+'Monthly Reserve Generation'!X198-'Stoping Schedule'!X198),0)</f>
        <v>0</v>
      </c>
      <c r="Y198" s="3">
        <f>IF((X198+'Monthly Reserve Generation'!Y198-'Stoping Schedule'!Y198)&gt;1,(X198+'Monthly Reserve Generation'!Y198-'Stoping Schedule'!Y198),0)</f>
        <v>0</v>
      </c>
      <c r="Z198" s="3">
        <f>IF((Y198+'Monthly Reserve Generation'!Z198-'Stoping Schedule'!Z198)&gt;1,(Y198+'Monthly Reserve Generation'!Z198-'Stoping Schedule'!Z198),0)</f>
        <v>0</v>
      </c>
      <c r="AA198" s="3">
        <f>IF((Z198+'Monthly Reserve Generation'!AA198-'Stoping Schedule'!AA198)&gt;1,(Z198+'Monthly Reserve Generation'!AA198-'Stoping Schedule'!AA198),0)</f>
        <v>0</v>
      </c>
      <c r="AB198" s="3">
        <f>IF((AA198+'Monthly Reserve Generation'!AB198-'Stoping Schedule'!AB198)&gt;1,(AA198+'Monthly Reserve Generation'!AB198-'Stoping Schedule'!AB198),0)</f>
        <v>0</v>
      </c>
      <c r="AC198" s="3">
        <f>IF((AB198+'Monthly Reserve Generation'!AC198-'Stoping Schedule'!AC198)&gt;1,(AB198+'Monthly Reserve Generation'!AC198-'Stoping Schedule'!AC198),0)</f>
        <v>0</v>
      </c>
      <c r="AD198" s="3">
        <f>IF((AC198+'Monthly Reserve Generation'!AD198-'Stoping Schedule'!AD198)&gt;1,(AC198+'Monthly Reserve Generation'!AD198-'Stoping Schedule'!AD198),0)</f>
        <v>0</v>
      </c>
      <c r="AE198" s="3">
        <f>IF((AD198+'Monthly Reserve Generation'!AE198-'Stoping Schedule'!AE198)&gt;1,(AD198+'Monthly Reserve Generation'!AE198-'Stoping Schedule'!AE198),0)</f>
        <v>0</v>
      </c>
      <c r="AF198" s="3">
        <f>IF((AE198+'Monthly Reserve Generation'!AF198-'Stoping Schedule'!AF198)&gt;1,(AE198+'Monthly Reserve Generation'!AF198-'Stoping Schedule'!AF198),0)</f>
        <v>0</v>
      </c>
      <c r="AG198" s="3">
        <f>IF((AF198+'Monthly Reserve Generation'!AG198-'Stoping Schedule'!AG198)&gt;1,(AF198+'Monthly Reserve Generation'!AG198-'Stoping Schedule'!AG198),0)</f>
        <v>0</v>
      </c>
      <c r="AH198" s="3">
        <f>IF((AG198+'Monthly Reserve Generation'!AH198-'Stoping Schedule'!AH198)&gt;1,(AG198+'Monthly Reserve Generation'!AH198-'Stoping Schedule'!AH198),0)</f>
        <v>0</v>
      </c>
      <c r="AI198" s="3">
        <f>IF((AH198+'Monthly Reserve Generation'!AI198-'Stoping Schedule'!AI198)&gt;1,(AH198+'Monthly Reserve Generation'!AI198-'Stoping Schedule'!AI198),0)</f>
        <v>0</v>
      </c>
      <c r="AJ198" s="3">
        <f>IF((AI198+'Monthly Reserve Generation'!AJ198-'Stoping Schedule'!AJ198)&gt;1,(AI198+'Monthly Reserve Generation'!AJ198-'Stoping Schedule'!AJ198),0)</f>
        <v>0</v>
      </c>
      <c r="AK198" s="3">
        <f>IF((AJ198+'Monthly Reserve Generation'!AK198-'Stoping Schedule'!AK198)&gt;1,(AJ198+'Monthly Reserve Generation'!AK198-'Stoping Schedule'!AK198),0)</f>
        <v>0</v>
      </c>
      <c r="AL198" s="3">
        <f>IF((AK198+'Monthly Reserve Generation'!AL198-'Stoping Schedule'!AL198)&gt;1,(AK198+'Monthly Reserve Generation'!AL198-'Stoping Schedule'!AL198),0)</f>
        <v>0</v>
      </c>
      <c r="AM198" s="3">
        <f>IF((AL198+'Monthly Reserve Generation'!AM198-'Stoping Schedule'!AM198)&gt;1,(AL198+'Monthly Reserve Generation'!AM198-'Stoping Schedule'!AM198),0)</f>
        <v>0</v>
      </c>
      <c r="AN198" s="3">
        <f>IF((AM198+'Monthly Reserve Generation'!AN198-'Stoping Schedule'!AN198)&gt;1,(AM198+'Monthly Reserve Generation'!AN198-'Stoping Schedule'!AN198),0)</f>
        <v>0</v>
      </c>
      <c r="AO198" s="3">
        <f>IF((AN198+'Monthly Reserve Generation'!AO198-'Stoping Schedule'!AO198)&gt;1,(AN198+'Monthly Reserve Generation'!AO198-'Stoping Schedule'!AO198),0)</f>
        <v>0</v>
      </c>
      <c r="AP198" s="3">
        <f>IF((AO198+'Monthly Reserve Generation'!AP198-'Stoping Schedule'!AP198)&gt;1,(AO198+'Monthly Reserve Generation'!AP198-'Stoping Schedule'!AP198),0)</f>
        <v>0</v>
      </c>
      <c r="AQ198" s="3">
        <f>IF((AP198+'Monthly Reserve Generation'!AQ198-'Stoping Schedule'!AQ198)&gt;1,(AP198+'Monthly Reserve Generation'!AQ198-'Stoping Schedule'!AQ198),0)</f>
        <v>0</v>
      </c>
      <c r="AR198" s="3">
        <f>IF((AQ198+'Monthly Reserve Generation'!AR198-'Stoping Schedule'!AR198)&gt;1,(AQ198+'Monthly Reserve Generation'!AR198-'Stoping Schedule'!AR198),0)</f>
        <v>0</v>
      </c>
      <c r="AS198" s="3">
        <f>IF((AR198+'Monthly Reserve Generation'!AS198-'Stoping Schedule'!AS198)&gt;1,(AR198+'Monthly Reserve Generation'!AS198-'Stoping Schedule'!AS198),0)</f>
        <v>0</v>
      </c>
      <c r="AT198" s="3">
        <f>IF((AS198+'Monthly Reserve Generation'!AT198-'Stoping Schedule'!AT198)&gt;1,(AS198+'Monthly Reserve Generation'!AT198-'Stoping Schedule'!AT198),0)</f>
        <v>0</v>
      </c>
      <c r="AU198" s="3">
        <f>IF((AT198+'Monthly Reserve Generation'!AU198-'Stoping Schedule'!AU198)&gt;1,(AT198+'Monthly Reserve Generation'!AU198-'Stoping Schedule'!AU198),0)</f>
        <v>0</v>
      </c>
      <c r="AV198" s="3">
        <f>IF((AU198+'Monthly Reserve Generation'!AV198-'Stoping Schedule'!AV198)&gt;1,(AU198+'Monthly Reserve Generation'!AV198-'Stoping Schedule'!AV198),0)</f>
        <v>0</v>
      </c>
      <c r="AW198" s="3">
        <f>IF((AV198+'Monthly Reserve Generation'!AW198-'Stoping Schedule'!AW198)&gt;1,(AV198+'Monthly Reserve Generation'!AW198-'Stoping Schedule'!AW198),0)</f>
        <v>0</v>
      </c>
      <c r="AX198" s="3">
        <f>IF((AW198+'Monthly Reserve Generation'!AX198-'Stoping Schedule'!AX198)&gt;1,(AW198+'Monthly Reserve Generation'!AX198-'Stoping Schedule'!AX198),0)</f>
        <v>0</v>
      </c>
      <c r="AY198" s="3">
        <f>IF((AX198+'Monthly Reserve Generation'!AY198-'Stoping Schedule'!AY198)&gt;1,(AX198+'Monthly Reserve Generation'!AY198-'Stoping Schedule'!AY198),0)</f>
        <v>0</v>
      </c>
      <c r="AZ198" s="3">
        <f>IF((AY198+'Monthly Reserve Generation'!AZ198-'Stoping Schedule'!AZ198)&gt;1,(AY198+'Monthly Reserve Generation'!AZ198-'Stoping Schedule'!AZ198),0)</f>
        <v>0</v>
      </c>
      <c r="BA198" s="3">
        <f>IF((AZ198+'Monthly Reserve Generation'!BA198-'Stoping Schedule'!BA198)&gt;1,(AZ198+'Monthly Reserve Generation'!BA198-'Stoping Schedule'!BA198),0)</f>
        <v>0</v>
      </c>
      <c r="BB198" s="3">
        <f>IF((BA198+'Monthly Reserve Generation'!BB198-'Stoping Schedule'!BB198)&gt;1,(BA198+'Monthly Reserve Generation'!BB198-'Stoping Schedule'!BB198),0)</f>
        <v>0</v>
      </c>
      <c r="BC198" s="3">
        <f>IF((BB198+'Monthly Reserve Generation'!BC198-'Stoping Schedule'!BC198)&gt;1,(BB198+'Monthly Reserve Generation'!BC198-'Stoping Schedule'!BC198),0)</f>
        <v>0</v>
      </c>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row>
    <row r="199" spans="1:123" hidden="1" outlineLevel="1" x14ac:dyDescent="0.3">
      <c r="A199" t="s">
        <v>233</v>
      </c>
      <c r="B199" t="s">
        <v>245</v>
      </c>
      <c r="C199" t="s">
        <v>4</v>
      </c>
      <c r="D199" s="3">
        <f>+IFERROR(('Monthly Reserve Generation'!D198*'Monthly Reserve Generation'!D199-'Stoping Schedule'!D198*'Stoping Schedule'!D199)/D198,0)</f>
        <v>0</v>
      </c>
      <c r="E199" s="3">
        <f>+IFERROR((D198*D199+'Monthly Reserve Generation'!E198*'Monthly Reserve Generation'!E199-'Stoping Schedule'!E198*'Stoping Schedule'!E199)/E198,0)</f>
        <v>0</v>
      </c>
      <c r="F199" s="3">
        <f>+IFERROR((E198*E199+'Monthly Reserve Generation'!F198*'Monthly Reserve Generation'!F199-'Stoping Schedule'!F198*'Stoping Schedule'!F199)/F198,0)</f>
        <v>0</v>
      </c>
      <c r="G199" s="3">
        <f>+IFERROR((F198*F199+'Monthly Reserve Generation'!G198*'Monthly Reserve Generation'!G199-'Stoping Schedule'!G198*'Stoping Schedule'!G199)/G198,0)</f>
        <v>0</v>
      </c>
      <c r="H199" s="3">
        <f>+IFERROR((G198*G199+'Monthly Reserve Generation'!H198*'Monthly Reserve Generation'!H199-'Stoping Schedule'!H198*'Stoping Schedule'!H199)/H198,0)</f>
        <v>0</v>
      </c>
      <c r="I199" s="3">
        <f>+IFERROR((H198*H199+'Monthly Reserve Generation'!I198*'Monthly Reserve Generation'!I199-'Stoping Schedule'!I198*'Stoping Schedule'!I199)/I198,0)</f>
        <v>0</v>
      </c>
      <c r="J199" s="3">
        <f>+IFERROR((I198*I199+'Monthly Reserve Generation'!J198*'Monthly Reserve Generation'!J199-'Stoping Schedule'!J198*'Stoping Schedule'!J199)/J198,0)</f>
        <v>0</v>
      </c>
      <c r="K199" s="3">
        <f>+IFERROR((J198*J199+'Monthly Reserve Generation'!K198*'Monthly Reserve Generation'!K199-'Stoping Schedule'!K198*'Stoping Schedule'!K199)/K198,0)</f>
        <v>0</v>
      </c>
      <c r="L199" s="3">
        <f>+IFERROR((K198*K199+'Monthly Reserve Generation'!L198*'Monthly Reserve Generation'!L199-'Stoping Schedule'!L198*'Stoping Schedule'!L199)/L198,0)</f>
        <v>0</v>
      </c>
      <c r="M199" s="3">
        <f>+IFERROR((L198*L199+'Monthly Reserve Generation'!M198*'Monthly Reserve Generation'!M199-'Stoping Schedule'!M198*'Stoping Schedule'!M199)/M198,0)</f>
        <v>0</v>
      </c>
      <c r="N199" s="3">
        <f>+IFERROR((M198*M199+'Monthly Reserve Generation'!N198*'Monthly Reserve Generation'!N199-'Stoping Schedule'!N198*'Stoping Schedule'!N199)/N198,0)</f>
        <v>0</v>
      </c>
      <c r="O199" s="3">
        <f>+IFERROR((N198*N199+'Monthly Reserve Generation'!O198*'Monthly Reserve Generation'!O199-'Stoping Schedule'!O198*'Stoping Schedule'!O199)/O198,0)</f>
        <v>0</v>
      </c>
      <c r="P199" s="3">
        <f>+IFERROR((O198*O199+'Monthly Reserve Generation'!P198*'Monthly Reserve Generation'!P199-'Stoping Schedule'!P198*'Stoping Schedule'!P199)/P198,0)</f>
        <v>0</v>
      </c>
      <c r="Q199" s="3">
        <f>+IFERROR((P198*P199+'Monthly Reserve Generation'!Q198*'Monthly Reserve Generation'!Q199-'Stoping Schedule'!Q198*'Stoping Schedule'!Q199)/Q198,0)</f>
        <v>0</v>
      </c>
      <c r="R199" s="3">
        <f>+IFERROR((Q198*Q199+'Monthly Reserve Generation'!R198*'Monthly Reserve Generation'!R199-'Stoping Schedule'!R198*'Stoping Schedule'!R199)/R198,0)</f>
        <v>0</v>
      </c>
      <c r="S199" s="3">
        <f>+IFERROR((R198*R199+'Monthly Reserve Generation'!S198*'Monthly Reserve Generation'!S199-'Stoping Schedule'!S198*'Stoping Schedule'!S199)/S198,0)</f>
        <v>0</v>
      </c>
      <c r="T199" s="3">
        <f>+IFERROR((S198*S199+'Monthly Reserve Generation'!T198*'Monthly Reserve Generation'!T199-'Stoping Schedule'!T198*'Stoping Schedule'!T199)/T198,0)</f>
        <v>2.73</v>
      </c>
      <c r="U199" s="3">
        <f>+IFERROR((T198*T199+'Monthly Reserve Generation'!U198*'Monthly Reserve Generation'!U199-'Stoping Schedule'!U198*'Stoping Schedule'!U199)/U198,0)</f>
        <v>0</v>
      </c>
      <c r="V199" s="3">
        <f>+IFERROR((U198*U199+'Monthly Reserve Generation'!V198*'Monthly Reserve Generation'!V199-'Stoping Schedule'!V198*'Stoping Schedule'!V199)/V198,0)</f>
        <v>0</v>
      </c>
      <c r="W199" s="3">
        <f>+IFERROR((V198*V199+'Monthly Reserve Generation'!W198*'Monthly Reserve Generation'!W199-'Stoping Schedule'!W198*'Stoping Schedule'!W199)/W198,0)</f>
        <v>0</v>
      </c>
      <c r="X199" s="3">
        <f>+IFERROR((W198*W199+'Monthly Reserve Generation'!X198*'Monthly Reserve Generation'!X199-'Stoping Schedule'!X198*'Stoping Schedule'!X199)/X198,0)</f>
        <v>0</v>
      </c>
      <c r="Y199" s="3">
        <f>+IFERROR((X198*X199+'Monthly Reserve Generation'!Y198*'Monthly Reserve Generation'!Y199-'Stoping Schedule'!Y198*'Stoping Schedule'!Y199)/Y198,0)</f>
        <v>0</v>
      </c>
      <c r="Z199" s="3">
        <f>+IFERROR((Y198*Y199+'Monthly Reserve Generation'!Z198*'Monthly Reserve Generation'!Z199-'Stoping Schedule'!Z198*'Stoping Schedule'!Z199)/Z198,0)</f>
        <v>0</v>
      </c>
      <c r="AA199" s="3">
        <f>+IFERROR((Z198*Z199+'Monthly Reserve Generation'!AA198*'Monthly Reserve Generation'!AA199-'Stoping Schedule'!AA198*'Stoping Schedule'!AA199)/AA198,0)</f>
        <v>0</v>
      </c>
      <c r="AB199" s="3">
        <f>+IFERROR((AA198*AA199+'Monthly Reserve Generation'!AB198*'Monthly Reserve Generation'!AB199-'Stoping Schedule'!AB198*'Stoping Schedule'!AB199)/AB198,0)</f>
        <v>0</v>
      </c>
      <c r="AC199" s="3">
        <f>+IFERROR((AB198*AB199+'Monthly Reserve Generation'!AC198*'Monthly Reserve Generation'!AC199-'Stoping Schedule'!AC198*'Stoping Schedule'!AC199)/AC198,0)</f>
        <v>0</v>
      </c>
      <c r="AD199" s="3">
        <f>+IFERROR((AC198*AC199+'Monthly Reserve Generation'!AD198*'Monthly Reserve Generation'!AD199-'Stoping Schedule'!AD198*'Stoping Schedule'!AD199)/AD198,0)</f>
        <v>0</v>
      </c>
      <c r="AE199" s="3">
        <f>+IFERROR((AD198*AD199+'Monthly Reserve Generation'!AE198*'Monthly Reserve Generation'!AE199-'Stoping Schedule'!AE198*'Stoping Schedule'!AE199)/AE198,0)</f>
        <v>0</v>
      </c>
      <c r="AF199" s="3">
        <f>+IFERROR((AE198*AE199+'Monthly Reserve Generation'!AF198*'Monthly Reserve Generation'!AF199-'Stoping Schedule'!AF198*'Stoping Schedule'!AF199)/AF198,0)</f>
        <v>0</v>
      </c>
      <c r="AG199" s="3">
        <f>+IFERROR((AF198*AF199+'Monthly Reserve Generation'!AG198*'Monthly Reserve Generation'!AG199-'Stoping Schedule'!AG198*'Stoping Schedule'!AG199)/AG198,0)</f>
        <v>0</v>
      </c>
      <c r="AH199" s="3">
        <f>+IFERROR((AG198*AG199+'Monthly Reserve Generation'!AH198*'Monthly Reserve Generation'!AH199-'Stoping Schedule'!AH198*'Stoping Schedule'!AH199)/AH198,0)</f>
        <v>0</v>
      </c>
      <c r="AI199" s="3">
        <f>+IFERROR((AH198*AH199+'Monthly Reserve Generation'!AI198*'Monthly Reserve Generation'!AI199-'Stoping Schedule'!AI198*'Stoping Schedule'!AI199)/AI198,0)</f>
        <v>0</v>
      </c>
      <c r="AJ199" s="3">
        <f>+IFERROR((AI198*AI199+'Monthly Reserve Generation'!AJ198*'Monthly Reserve Generation'!AJ199-'Stoping Schedule'!AJ198*'Stoping Schedule'!AJ199)/AJ198,0)</f>
        <v>0</v>
      </c>
      <c r="AK199" s="3">
        <f>+IFERROR((AJ198*AJ199+'Monthly Reserve Generation'!AK198*'Monthly Reserve Generation'!AK199-'Stoping Schedule'!AK198*'Stoping Schedule'!AK199)/AK198,0)</f>
        <v>0</v>
      </c>
      <c r="AL199" s="3">
        <f>+IFERROR((AK198*AK199+'Monthly Reserve Generation'!AL198*'Monthly Reserve Generation'!AL199-'Stoping Schedule'!AL198*'Stoping Schedule'!AL199)/AL198,0)</f>
        <v>0</v>
      </c>
      <c r="AM199" s="3">
        <f>+IFERROR((AL198*AL199+'Monthly Reserve Generation'!AM198*'Monthly Reserve Generation'!AM199-'Stoping Schedule'!AM198*'Stoping Schedule'!AM199)/AM198,0)</f>
        <v>0</v>
      </c>
      <c r="AN199" s="3">
        <f>+IFERROR((AM198*AM199+'Monthly Reserve Generation'!AN198*'Monthly Reserve Generation'!AN199-'Stoping Schedule'!AN198*'Stoping Schedule'!AN199)/AN198,0)</f>
        <v>0</v>
      </c>
      <c r="AO199" s="3">
        <f>+IFERROR((AN198*AN199+'Monthly Reserve Generation'!AO198*'Monthly Reserve Generation'!AO199-'Stoping Schedule'!AO198*'Stoping Schedule'!AO199)/AO198,0)</f>
        <v>0</v>
      </c>
      <c r="AP199" s="3">
        <f>+IFERROR((AO198*AO199+'Monthly Reserve Generation'!AP198*'Monthly Reserve Generation'!AP199-'Stoping Schedule'!AP198*'Stoping Schedule'!AP199)/AP198,0)</f>
        <v>0</v>
      </c>
      <c r="AQ199" s="3">
        <f>+IFERROR((AP198*AP199+'Monthly Reserve Generation'!AQ198*'Monthly Reserve Generation'!AQ199-'Stoping Schedule'!AQ198*'Stoping Schedule'!AQ199)/AQ198,0)</f>
        <v>0</v>
      </c>
      <c r="AR199" s="3">
        <f>+IFERROR((AQ198*AQ199+'Monthly Reserve Generation'!AR198*'Monthly Reserve Generation'!AR199-'Stoping Schedule'!AR198*'Stoping Schedule'!AR199)/AR198,0)</f>
        <v>0</v>
      </c>
      <c r="AS199" s="3">
        <f>+IFERROR((AR198*AR199+'Monthly Reserve Generation'!AS198*'Monthly Reserve Generation'!AS199-'Stoping Schedule'!AS198*'Stoping Schedule'!AS199)/AS198,0)</f>
        <v>0</v>
      </c>
      <c r="AT199" s="3">
        <f>+IFERROR((AS198*AS199+'Monthly Reserve Generation'!AT198*'Monthly Reserve Generation'!AT199-'Stoping Schedule'!AT198*'Stoping Schedule'!AT199)/AT198,0)</f>
        <v>0</v>
      </c>
      <c r="AU199" s="3">
        <f>+IFERROR((AT198*AT199+'Monthly Reserve Generation'!AU198*'Monthly Reserve Generation'!AU199-'Stoping Schedule'!AU198*'Stoping Schedule'!AU199)/AU198,0)</f>
        <v>0</v>
      </c>
      <c r="AV199" s="3">
        <f>+IFERROR((AU198*AU199+'Monthly Reserve Generation'!AV198*'Monthly Reserve Generation'!AV199-'Stoping Schedule'!AV198*'Stoping Schedule'!AV199)/AV198,0)</f>
        <v>0</v>
      </c>
      <c r="AW199" s="3">
        <f>+IFERROR((AV198*AV199+'Monthly Reserve Generation'!AW198*'Monthly Reserve Generation'!AW199-'Stoping Schedule'!AW198*'Stoping Schedule'!AW199)/AW198,0)</f>
        <v>0</v>
      </c>
      <c r="AX199" s="3">
        <f>+IFERROR((AW198*AW199+'Monthly Reserve Generation'!AX198*'Monthly Reserve Generation'!AX199-'Stoping Schedule'!AX198*'Stoping Schedule'!AX199)/AX198,0)</f>
        <v>0</v>
      </c>
      <c r="AY199" s="3">
        <f>+IFERROR((AX198*AX199+'Monthly Reserve Generation'!AY198*'Monthly Reserve Generation'!AY199-'Stoping Schedule'!AY198*'Stoping Schedule'!AY199)/AY198,0)</f>
        <v>0</v>
      </c>
      <c r="AZ199" s="3">
        <f>+IFERROR((AY198*AY199+'Monthly Reserve Generation'!AZ198*'Monthly Reserve Generation'!AZ199-'Stoping Schedule'!AZ198*'Stoping Schedule'!AZ199)/AZ198,0)</f>
        <v>0</v>
      </c>
      <c r="BA199" s="3">
        <f>+IFERROR((AZ198*AZ199+'Monthly Reserve Generation'!BA198*'Monthly Reserve Generation'!BA199-'Stoping Schedule'!BA198*'Stoping Schedule'!BA199)/BA198,0)</f>
        <v>0</v>
      </c>
      <c r="BB199" s="3">
        <f>+IFERROR((BA198*BA199+'Monthly Reserve Generation'!BB198*'Monthly Reserve Generation'!BB199-'Stoping Schedule'!BB198*'Stoping Schedule'!BB199)/BB198,0)</f>
        <v>0</v>
      </c>
      <c r="BC199" s="3">
        <f>+IFERROR((BB198*BB199+'Monthly Reserve Generation'!BC198*'Monthly Reserve Generation'!BC199-'Stoping Schedule'!BC198*'Stoping Schedule'!BC199)/BC198,0)</f>
        <v>0</v>
      </c>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row>
    <row r="200" spans="1:123" hidden="1" outlineLevel="1" x14ac:dyDescent="0.3">
      <c r="A200" t="s">
        <v>233</v>
      </c>
      <c r="B200" t="s">
        <v>246</v>
      </c>
      <c r="C200" t="s">
        <v>3</v>
      </c>
      <c r="D200" s="3">
        <f>+'Monthly Reserve Generation'!D200-'Stoping Schedule'!D200</f>
        <v>0</v>
      </c>
      <c r="E200" s="3">
        <f>IF((D200+'Monthly Reserve Generation'!E200-'Stoping Schedule'!E200)&gt;1,(D200+'Monthly Reserve Generation'!E200-'Stoping Schedule'!E200),0)</f>
        <v>0</v>
      </c>
      <c r="F200" s="3">
        <f>IF((E200+'Monthly Reserve Generation'!F200-'Stoping Schedule'!F200)&gt;1,(E200+'Monthly Reserve Generation'!F200-'Stoping Schedule'!F200),0)</f>
        <v>0</v>
      </c>
      <c r="G200" s="3">
        <f>IF((F200+'Monthly Reserve Generation'!G200-'Stoping Schedule'!G200)&gt;1,(F200+'Monthly Reserve Generation'!G200-'Stoping Schedule'!G200),0)</f>
        <v>0</v>
      </c>
      <c r="H200" s="3">
        <f>IF((G200+'Monthly Reserve Generation'!H200-'Stoping Schedule'!H200)&gt;1,(G200+'Monthly Reserve Generation'!H200-'Stoping Schedule'!H200),0)</f>
        <v>0</v>
      </c>
      <c r="I200" s="3">
        <f>IF((H200+'Monthly Reserve Generation'!I200-'Stoping Schedule'!I200)&gt;1,(H200+'Monthly Reserve Generation'!I200-'Stoping Schedule'!I200),0)</f>
        <v>0</v>
      </c>
      <c r="J200" s="3">
        <f>IF((I200+'Monthly Reserve Generation'!J200-'Stoping Schedule'!J200)&gt;1,(I200+'Monthly Reserve Generation'!J200-'Stoping Schedule'!J200),0)</f>
        <v>0</v>
      </c>
      <c r="K200" s="3">
        <f>IF((J200+'Monthly Reserve Generation'!K200-'Stoping Schedule'!K200)&gt;1,(J200+'Monthly Reserve Generation'!K200-'Stoping Schedule'!K200),0)</f>
        <v>0</v>
      </c>
      <c r="L200" s="3">
        <f>IF((K200+'Monthly Reserve Generation'!L200-'Stoping Schedule'!L200)&gt;1,(K200+'Monthly Reserve Generation'!L200-'Stoping Schedule'!L200),0)</f>
        <v>0</v>
      </c>
      <c r="M200" s="3">
        <f>IF((L200+'Monthly Reserve Generation'!M200-'Stoping Schedule'!M200)&gt;1,(L200+'Monthly Reserve Generation'!M200-'Stoping Schedule'!M200),0)</f>
        <v>0</v>
      </c>
      <c r="N200" s="3">
        <f>IF((M200+'Monthly Reserve Generation'!N200-'Stoping Schedule'!N200)&gt;1,(M200+'Monthly Reserve Generation'!N200-'Stoping Schedule'!N200),0)</f>
        <v>0</v>
      </c>
      <c r="O200" s="3">
        <f>IF((N200+'Monthly Reserve Generation'!O200-'Stoping Schedule'!O200)&gt;1,(N200+'Monthly Reserve Generation'!O200-'Stoping Schedule'!O200),0)</f>
        <v>0</v>
      </c>
      <c r="P200" s="3">
        <f>IF((O200+'Monthly Reserve Generation'!P200-'Stoping Schedule'!P200)&gt;1,(O200+'Monthly Reserve Generation'!P200-'Stoping Schedule'!P200),0)</f>
        <v>0</v>
      </c>
      <c r="Q200" s="3">
        <f>IF((P200+'Monthly Reserve Generation'!Q200-'Stoping Schedule'!Q200)&gt;1,(P200+'Monthly Reserve Generation'!Q200-'Stoping Schedule'!Q200),0)</f>
        <v>0</v>
      </c>
      <c r="R200" s="3">
        <f>IF((Q200+'Monthly Reserve Generation'!R200-'Stoping Schedule'!R200)&gt;1,(Q200+'Monthly Reserve Generation'!R200-'Stoping Schedule'!R200),0)</f>
        <v>0</v>
      </c>
      <c r="S200" s="3">
        <f>IF((R200+'Monthly Reserve Generation'!S200-'Stoping Schedule'!S200)&gt;1,(R200+'Monthly Reserve Generation'!S200-'Stoping Schedule'!S200),0)</f>
        <v>0</v>
      </c>
      <c r="T200" s="3">
        <f>IF((S200+'Monthly Reserve Generation'!T200-'Stoping Schedule'!T200)&gt;1,(S200+'Monthly Reserve Generation'!T200-'Stoping Schedule'!T200),0)</f>
        <v>0</v>
      </c>
      <c r="U200" s="3">
        <f>IF((T200+'Monthly Reserve Generation'!U200-'Stoping Schedule'!U200)&gt;1,(T200+'Monthly Reserve Generation'!U200-'Stoping Schedule'!U200),0)</f>
        <v>0</v>
      </c>
      <c r="V200" s="3">
        <f>IF((U200+'Monthly Reserve Generation'!V200-'Stoping Schedule'!V200)&gt;1,(U200+'Monthly Reserve Generation'!V200-'Stoping Schedule'!V200),0)</f>
        <v>4610</v>
      </c>
      <c r="W200" s="3">
        <f>IF((V200+'Monthly Reserve Generation'!W200-'Stoping Schedule'!W200)&gt;1,(V200+'Monthly Reserve Generation'!W200-'Stoping Schedule'!W200),0)</f>
        <v>4610</v>
      </c>
      <c r="X200" s="3">
        <f>IF((W200+'Monthly Reserve Generation'!X200-'Stoping Schedule'!X200)&gt;1,(W200+'Monthly Reserve Generation'!X200-'Stoping Schedule'!X200),0)</f>
        <v>4610</v>
      </c>
      <c r="Y200" s="3">
        <f>IF((X200+'Monthly Reserve Generation'!Y200-'Stoping Schedule'!Y200)&gt;1,(X200+'Monthly Reserve Generation'!Y200-'Stoping Schedule'!Y200),0)</f>
        <v>2812</v>
      </c>
      <c r="Z200" s="3">
        <f>IF((Y200+'Monthly Reserve Generation'!Z200-'Stoping Schedule'!Z200)&gt;1,(Y200+'Monthly Reserve Generation'!Z200-'Stoping Schedule'!Z200),0)</f>
        <v>940</v>
      </c>
      <c r="AA200" s="3">
        <f>IF((Z200+'Monthly Reserve Generation'!AA200-'Stoping Schedule'!AA200)&gt;1,(Z200+'Monthly Reserve Generation'!AA200-'Stoping Schedule'!AA200),0)</f>
        <v>0</v>
      </c>
      <c r="AB200" s="3">
        <f>IF((AA200+'Monthly Reserve Generation'!AB200-'Stoping Schedule'!AB200)&gt;1,(AA200+'Monthly Reserve Generation'!AB200-'Stoping Schedule'!AB200),0)</f>
        <v>0</v>
      </c>
      <c r="AC200" s="3">
        <f>IF((AB200+'Monthly Reserve Generation'!AC200-'Stoping Schedule'!AC200)&gt;1,(AB200+'Monthly Reserve Generation'!AC200-'Stoping Schedule'!AC200),0)</f>
        <v>0</v>
      </c>
      <c r="AD200" s="3">
        <f>IF((AC200+'Monthly Reserve Generation'!AD200-'Stoping Schedule'!AD200)&gt;1,(AC200+'Monthly Reserve Generation'!AD200-'Stoping Schedule'!AD200),0)</f>
        <v>0</v>
      </c>
      <c r="AE200" s="3">
        <f>IF((AD200+'Monthly Reserve Generation'!AE200-'Stoping Schedule'!AE200)&gt;1,(AD200+'Monthly Reserve Generation'!AE200-'Stoping Schedule'!AE200),0)</f>
        <v>0</v>
      </c>
      <c r="AF200" s="3">
        <f>IF((AE200+'Monthly Reserve Generation'!AF200-'Stoping Schedule'!AF200)&gt;1,(AE200+'Monthly Reserve Generation'!AF200-'Stoping Schedule'!AF200),0)</f>
        <v>0</v>
      </c>
      <c r="AG200" s="3">
        <f>IF((AF200+'Monthly Reserve Generation'!AG200-'Stoping Schedule'!AG200)&gt;1,(AF200+'Monthly Reserve Generation'!AG200-'Stoping Schedule'!AG200),0)</f>
        <v>0</v>
      </c>
      <c r="AH200" s="3">
        <f>IF((AG200+'Monthly Reserve Generation'!AH200-'Stoping Schedule'!AH200)&gt;1,(AG200+'Monthly Reserve Generation'!AH200-'Stoping Schedule'!AH200),0)</f>
        <v>0</v>
      </c>
      <c r="AI200" s="3">
        <f>IF((AH200+'Monthly Reserve Generation'!AI200-'Stoping Schedule'!AI200)&gt;1,(AH200+'Monthly Reserve Generation'!AI200-'Stoping Schedule'!AI200),0)</f>
        <v>0</v>
      </c>
      <c r="AJ200" s="3">
        <f>IF((AI200+'Monthly Reserve Generation'!AJ200-'Stoping Schedule'!AJ200)&gt;1,(AI200+'Monthly Reserve Generation'!AJ200-'Stoping Schedule'!AJ200),0)</f>
        <v>0</v>
      </c>
      <c r="AK200" s="3">
        <f>IF((AJ200+'Monthly Reserve Generation'!AK200-'Stoping Schedule'!AK200)&gt;1,(AJ200+'Monthly Reserve Generation'!AK200-'Stoping Schedule'!AK200),0)</f>
        <v>0</v>
      </c>
      <c r="AL200" s="3">
        <f>IF((AK200+'Monthly Reserve Generation'!AL200-'Stoping Schedule'!AL200)&gt;1,(AK200+'Monthly Reserve Generation'!AL200-'Stoping Schedule'!AL200),0)</f>
        <v>0</v>
      </c>
      <c r="AM200" s="3">
        <f>IF((AL200+'Monthly Reserve Generation'!AM200-'Stoping Schedule'!AM200)&gt;1,(AL200+'Monthly Reserve Generation'!AM200-'Stoping Schedule'!AM200),0)</f>
        <v>0</v>
      </c>
      <c r="AN200" s="3">
        <f>IF((AM200+'Monthly Reserve Generation'!AN200-'Stoping Schedule'!AN200)&gt;1,(AM200+'Monthly Reserve Generation'!AN200-'Stoping Schedule'!AN200),0)</f>
        <v>0</v>
      </c>
      <c r="AO200" s="3">
        <f>IF((AN200+'Monthly Reserve Generation'!AO200-'Stoping Schedule'!AO200)&gt;1,(AN200+'Monthly Reserve Generation'!AO200-'Stoping Schedule'!AO200),0)</f>
        <v>0</v>
      </c>
      <c r="AP200" s="3">
        <f>IF((AO200+'Monthly Reserve Generation'!AP200-'Stoping Schedule'!AP200)&gt;1,(AO200+'Monthly Reserve Generation'!AP200-'Stoping Schedule'!AP200),0)</f>
        <v>0</v>
      </c>
      <c r="AQ200" s="3">
        <f>IF((AP200+'Monthly Reserve Generation'!AQ200-'Stoping Schedule'!AQ200)&gt;1,(AP200+'Monthly Reserve Generation'!AQ200-'Stoping Schedule'!AQ200),0)</f>
        <v>0</v>
      </c>
      <c r="AR200" s="3">
        <f>IF((AQ200+'Monthly Reserve Generation'!AR200-'Stoping Schedule'!AR200)&gt;1,(AQ200+'Monthly Reserve Generation'!AR200-'Stoping Schedule'!AR200),0)</f>
        <v>0</v>
      </c>
      <c r="AS200" s="3">
        <f>IF((AR200+'Monthly Reserve Generation'!AS200-'Stoping Schedule'!AS200)&gt;1,(AR200+'Monthly Reserve Generation'!AS200-'Stoping Schedule'!AS200),0)</f>
        <v>0</v>
      </c>
      <c r="AT200" s="3">
        <f>IF((AS200+'Monthly Reserve Generation'!AT200-'Stoping Schedule'!AT200)&gt;1,(AS200+'Monthly Reserve Generation'!AT200-'Stoping Schedule'!AT200),0)</f>
        <v>0</v>
      </c>
      <c r="AU200" s="3">
        <f>IF((AT200+'Monthly Reserve Generation'!AU200-'Stoping Schedule'!AU200)&gt;1,(AT200+'Monthly Reserve Generation'!AU200-'Stoping Schedule'!AU200),0)</f>
        <v>0</v>
      </c>
      <c r="AV200" s="3">
        <f>IF((AU200+'Monthly Reserve Generation'!AV200-'Stoping Schedule'!AV200)&gt;1,(AU200+'Monthly Reserve Generation'!AV200-'Stoping Schedule'!AV200),0)</f>
        <v>0</v>
      </c>
      <c r="AW200" s="3">
        <f>IF((AV200+'Monthly Reserve Generation'!AW200-'Stoping Schedule'!AW200)&gt;1,(AV200+'Monthly Reserve Generation'!AW200-'Stoping Schedule'!AW200),0)</f>
        <v>0</v>
      </c>
      <c r="AX200" s="3">
        <f>IF((AW200+'Monthly Reserve Generation'!AX200-'Stoping Schedule'!AX200)&gt;1,(AW200+'Monthly Reserve Generation'!AX200-'Stoping Schedule'!AX200),0)</f>
        <v>0</v>
      </c>
      <c r="AY200" s="3">
        <f>IF((AX200+'Monthly Reserve Generation'!AY200-'Stoping Schedule'!AY200)&gt;1,(AX200+'Monthly Reserve Generation'!AY200-'Stoping Schedule'!AY200),0)</f>
        <v>0</v>
      </c>
      <c r="AZ200" s="3">
        <f>IF((AY200+'Monthly Reserve Generation'!AZ200-'Stoping Schedule'!AZ200)&gt;1,(AY200+'Monthly Reserve Generation'!AZ200-'Stoping Schedule'!AZ200),0)</f>
        <v>0</v>
      </c>
      <c r="BA200" s="3">
        <f>IF((AZ200+'Monthly Reserve Generation'!BA200-'Stoping Schedule'!BA200)&gt;1,(AZ200+'Monthly Reserve Generation'!BA200-'Stoping Schedule'!BA200),0)</f>
        <v>0</v>
      </c>
      <c r="BB200" s="3">
        <f>IF((BA200+'Monthly Reserve Generation'!BB200-'Stoping Schedule'!BB200)&gt;1,(BA200+'Monthly Reserve Generation'!BB200-'Stoping Schedule'!BB200),0)</f>
        <v>0</v>
      </c>
      <c r="BC200" s="3">
        <f>IF((BB200+'Monthly Reserve Generation'!BC200-'Stoping Schedule'!BC200)&gt;1,(BB200+'Monthly Reserve Generation'!BC200-'Stoping Schedule'!BC200),0)</f>
        <v>0</v>
      </c>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row>
    <row r="201" spans="1:123" hidden="1" outlineLevel="1" x14ac:dyDescent="0.3">
      <c r="A201" t="s">
        <v>233</v>
      </c>
      <c r="B201" t="s">
        <v>246</v>
      </c>
      <c r="C201" t="s">
        <v>4</v>
      </c>
      <c r="D201" s="3">
        <f>+IFERROR(('Monthly Reserve Generation'!D200*'Monthly Reserve Generation'!D201-'Stoping Schedule'!D200*'Stoping Schedule'!D201)/D200,0)</f>
        <v>0</v>
      </c>
      <c r="E201" s="3">
        <f>+IFERROR((D200*D201+'Monthly Reserve Generation'!E200*'Monthly Reserve Generation'!E201-'Stoping Schedule'!E200*'Stoping Schedule'!E201)/E200,0)</f>
        <v>0</v>
      </c>
      <c r="F201" s="3">
        <f>+IFERROR((E200*E201+'Monthly Reserve Generation'!F200*'Monthly Reserve Generation'!F201-'Stoping Schedule'!F200*'Stoping Schedule'!F201)/F200,0)</f>
        <v>0</v>
      </c>
      <c r="G201" s="3">
        <f>+IFERROR((F200*F201+'Monthly Reserve Generation'!G200*'Monthly Reserve Generation'!G201-'Stoping Schedule'!G200*'Stoping Schedule'!G201)/G200,0)</f>
        <v>0</v>
      </c>
      <c r="H201" s="3">
        <f>+IFERROR((G200*G201+'Monthly Reserve Generation'!H200*'Monthly Reserve Generation'!H201-'Stoping Schedule'!H200*'Stoping Schedule'!H201)/H200,0)</f>
        <v>0</v>
      </c>
      <c r="I201" s="3">
        <f>+IFERROR((H200*H201+'Monthly Reserve Generation'!I200*'Monthly Reserve Generation'!I201-'Stoping Schedule'!I200*'Stoping Schedule'!I201)/I200,0)</f>
        <v>0</v>
      </c>
      <c r="J201" s="3">
        <f>+IFERROR((I200*I201+'Monthly Reserve Generation'!J200*'Monthly Reserve Generation'!J201-'Stoping Schedule'!J200*'Stoping Schedule'!J201)/J200,0)</f>
        <v>0</v>
      </c>
      <c r="K201" s="3">
        <f>+IFERROR((J200*J201+'Monthly Reserve Generation'!K200*'Monthly Reserve Generation'!K201-'Stoping Schedule'!K200*'Stoping Schedule'!K201)/K200,0)</f>
        <v>0</v>
      </c>
      <c r="L201" s="3">
        <f>+IFERROR((K200*K201+'Monthly Reserve Generation'!L200*'Monthly Reserve Generation'!L201-'Stoping Schedule'!L200*'Stoping Schedule'!L201)/L200,0)</f>
        <v>0</v>
      </c>
      <c r="M201" s="3">
        <f>+IFERROR((L200*L201+'Monthly Reserve Generation'!M200*'Monthly Reserve Generation'!M201-'Stoping Schedule'!M200*'Stoping Schedule'!M201)/M200,0)</f>
        <v>0</v>
      </c>
      <c r="N201" s="3">
        <f>+IFERROR((M200*M201+'Monthly Reserve Generation'!N200*'Monthly Reserve Generation'!N201-'Stoping Schedule'!N200*'Stoping Schedule'!N201)/N200,0)</f>
        <v>0</v>
      </c>
      <c r="O201" s="3">
        <f>+IFERROR((N200*N201+'Monthly Reserve Generation'!O200*'Monthly Reserve Generation'!O201-'Stoping Schedule'!O200*'Stoping Schedule'!O201)/O200,0)</f>
        <v>0</v>
      </c>
      <c r="P201" s="3">
        <f>+IFERROR((O200*O201+'Monthly Reserve Generation'!P200*'Monthly Reserve Generation'!P201-'Stoping Schedule'!P200*'Stoping Schedule'!P201)/P200,0)</f>
        <v>0</v>
      </c>
      <c r="Q201" s="3">
        <f>+IFERROR((P200*P201+'Monthly Reserve Generation'!Q200*'Monthly Reserve Generation'!Q201-'Stoping Schedule'!Q200*'Stoping Schedule'!Q201)/Q200,0)</f>
        <v>0</v>
      </c>
      <c r="R201" s="3">
        <f>+IFERROR((Q200*Q201+'Monthly Reserve Generation'!R200*'Monthly Reserve Generation'!R201-'Stoping Schedule'!R200*'Stoping Schedule'!R201)/R200,0)</f>
        <v>0</v>
      </c>
      <c r="S201" s="3">
        <f>+IFERROR((R200*R201+'Monthly Reserve Generation'!S200*'Monthly Reserve Generation'!S201-'Stoping Schedule'!S200*'Stoping Schedule'!S201)/S200,0)</f>
        <v>0</v>
      </c>
      <c r="T201" s="3">
        <f>+IFERROR((S200*S201+'Monthly Reserve Generation'!T200*'Monthly Reserve Generation'!T201-'Stoping Schedule'!T200*'Stoping Schedule'!T201)/T200,0)</f>
        <v>0</v>
      </c>
      <c r="U201" s="3">
        <f>+IFERROR((T200*T201+'Monthly Reserve Generation'!U200*'Monthly Reserve Generation'!U201-'Stoping Schedule'!U200*'Stoping Schedule'!U201)/U200,0)</f>
        <v>0</v>
      </c>
      <c r="V201" s="3">
        <f>+IFERROR((U200*U201+'Monthly Reserve Generation'!V200*'Monthly Reserve Generation'!V201-'Stoping Schedule'!V200*'Stoping Schedule'!V201)/V200,0)</f>
        <v>2.73</v>
      </c>
      <c r="W201" s="3">
        <f>+IFERROR((V200*V201+'Monthly Reserve Generation'!W200*'Monthly Reserve Generation'!W201-'Stoping Schedule'!W200*'Stoping Schedule'!W201)/W200,0)</f>
        <v>2.73</v>
      </c>
      <c r="X201" s="3">
        <f>+IFERROR((W200*W201+'Monthly Reserve Generation'!X200*'Monthly Reserve Generation'!X201-'Stoping Schedule'!X200*'Stoping Schedule'!X201)/X200,0)</f>
        <v>2.73</v>
      </c>
      <c r="Y201" s="3">
        <f>+IFERROR((X200*X201+'Monthly Reserve Generation'!Y200*'Monthly Reserve Generation'!Y201-'Stoping Schedule'!Y200*'Stoping Schedule'!Y201)/Y200,0)</f>
        <v>2.7299999999999995</v>
      </c>
      <c r="Z201" s="3">
        <f>+IFERROR((Y200*Y201+'Monthly Reserve Generation'!Z200*'Monthly Reserve Generation'!Z201-'Stoping Schedule'!Z200*'Stoping Schedule'!Z201)/Z200,0)</f>
        <v>2.7299999999999978</v>
      </c>
      <c r="AA201" s="3">
        <f>+IFERROR((Z200*Z201+'Monthly Reserve Generation'!AA200*'Monthly Reserve Generation'!AA201-'Stoping Schedule'!AA200*'Stoping Schedule'!AA201)/AA200,0)</f>
        <v>0</v>
      </c>
      <c r="AB201" s="3">
        <f>+IFERROR((AA200*AA201+'Monthly Reserve Generation'!AB200*'Monthly Reserve Generation'!AB201-'Stoping Schedule'!AB200*'Stoping Schedule'!AB201)/AB200,0)</f>
        <v>0</v>
      </c>
      <c r="AC201" s="3">
        <f>+IFERROR((AB200*AB201+'Monthly Reserve Generation'!AC200*'Monthly Reserve Generation'!AC201-'Stoping Schedule'!AC200*'Stoping Schedule'!AC201)/AC200,0)</f>
        <v>0</v>
      </c>
      <c r="AD201" s="3">
        <f>+IFERROR((AC200*AC201+'Monthly Reserve Generation'!AD200*'Monthly Reserve Generation'!AD201-'Stoping Schedule'!AD200*'Stoping Schedule'!AD201)/AD200,0)</f>
        <v>0</v>
      </c>
      <c r="AE201" s="3">
        <f>+IFERROR((AD200*AD201+'Monthly Reserve Generation'!AE200*'Monthly Reserve Generation'!AE201-'Stoping Schedule'!AE200*'Stoping Schedule'!AE201)/AE200,0)</f>
        <v>0</v>
      </c>
      <c r="AF201" s="3">
        <f>+IFERROR((AE200*AE201+'Monthly Reserve Generation'!AF200*'Monthly Reserve Generation'!AF201-'Stoping Schedule'!AF200*'Stoping Schedule'!AF201)/AF200,0)</f>
        <v>0</v>
      </c>
      <c r="AG201" s="3">
        <f>+IFERROR((AF200*AF201+'Monthly Reserve Generation'!AG200*'Monthly Reserve Generation'!AG201-'Stoping Schedule'!AG200*'Stoping Schedule'!AG201)/AG200,0)</f>
        <v>0</v>
      </c>
      <c r="AH201" s="3">
        <f>+IFERROR((AG200*AG201+'Monthly Reserve Generation'!AH200*'Monthly Reserve Generation'!AH201-'Stoping Schedule'!AH200*'Stoping Schedule'!AH201)/AH200,0)</f>
        <v>0</v>
      </c>
      <c r="AI201" s="3">
        <f>+IFERROR((AH200*AH201+'Monthly Reserve Generation'!AI200*'Monthly Reserve Generation'!AI201-'Stoping Schedule'!AI200*'Stoping Schedule'!AI201)/AI200,0)</f>
        <v>0</v>
      </c>
      <c r="AJ201" s="3">
        <f>+IFERROR((AI200*AI201+'Monthly Reserve Generation'!AJ200*'Monthly Reserve Generation'!AJ201-'Stoping Schedule'!AJ200*'Stoping Schedule'!AJ201)/AJ200,0)</f>
        <v>0</v>
      </c>
      <c r="AK201" s="3">
        <f>+IFERROR((AJ200*AJ201+'Monthly Reserve Generation'!AK200*'Monthly Reserve Generation'!AK201-'Stoping Schedule'!AK200*'Stoping Schedule'!AK201)/AK200,0)</f>
        <v>0</v>
      </c>
      <c r="AL201" s="3">
        <f>+IFERROR((AK200*AK201+'Monthly Reserve Generation'!AL200*'Monthly Reserve Generation'!AL201-'Stoping Schedule'!AL200*'Stoping Schedule'!AL201)/AL200,0)</f>
        <v>0</v>
      </c>
      <c r="AM201" s="3">
        <f>+IFERROR((AL200*AL201+'Monthly Reserve Generation'!AM200*'Monthly Reserve Generation'!AM201-'Stoping Schedule'!AM200*'Stoping Schedule'!AM201)/AM200,0)</f>
        <v>0</v>
      </c>
      <c r="AN201" s="3">
        <f>+IFERROR((AM200*AM201+'Monthly Reserve Generation'!AN200*'Monthly Reserve Generation'!AN201-'Stoping Schedule'!AN200*'Stoping Schedule'!AN201)/AN200,0)</f>
        <v>0</v>
      </c>
      <c r="AO201" s="3">
        <f>+IFERROR((AN200*AN201+'Monthly Reserve Generation'!AO200*'Monthly Reserve Generation'!AO201-'Stoping Schedule'!AO200*'Stoping Schedule'!AO201)/AO200,0)</f>
        <v>0</v>
      </c>
      <c r="AP201" s="3">
        <f>+IFERROR((AO200*AO201+'Monthly Reserve Generation'!AP200*'Monthly Reserve Generation'!AP201-'Stoping Schedule'!AP200*'Stoping Schedule'!AP201)/AP200,0)</f>
        <v>0</v>
      </c>
      <c r="AQ201" s="3">
        <f>+IFERROR((AP200*AP201+'Monthly Reserve Generation'!AQ200*'Monthly Reserve Generation'!AQ201-'Stoping Schedule'!AQ200*'Stoping Schedule'!AQ201)/AQ200,0)</f>
        <v>0</v>
      </c>
      <c r="AR201" s="3">
        <f>+IFERROR((AQ200*AQ201+'Monthly Reserve Generation'!AR200*'Monthly Reserve Generation'!AR201-'Stoping Schedule'!AR200*'Stoping Schedule'!AR201)/AR200,0)</f>
        <v>0</v>
      </c>
      <c r="AS201" s="3">
        <f>+IFERROR((AR200*AR201+'Monthly Reserve Generation'!AS200*'Monthly Reserve Generation'!AS201-'Stoping Schedule'!AS200*'Stoping Schedule'!AS201)/AS200,0)</f>
        <v>0</v>
      </c>
      <c r="AT201" s="3">
        <f>+IFERROR((AS200*AS201+'Monthly Reserve Generation'!AT200*'Monthly Reserve Generation'!AT201-'Stoping Schedule'!AT200*'Stoping Schedule'!AT201)/AT200,0)</f>
        <v>0</v>
      </c>
      <c r="AU201" s="3">
        <f>+IFERROR((AT200*AT201+'Monthly Reserve Generation'!AU200*'Monthly Reserve Generation'!AU201-'Stoping Schedule'!AU200*'Stoping Schedule'!AU201)/AU200,0)</f>
        <v>0</v>
      </c>
      <c r="AV201" s="3">
        <f>+IFERROR((AU200*AU201+'Monthly Reserve Generation'!AV200*'Monthly Reserve Generation'!AV201-'Stoping Schedule'!AV200*'Stoping Schedule'!AV201)/AV200,0)</f>
        <v>0</v>
      </c>
      <c r="AW201" s="3">
        <f>+IFERROR((AV200*AV201+'Monthly Reserve Generation'!AW200*'Monthly Reserve Generation'!AW201-'Stoping Schedule'!AW200*'Stoping Schedule'!AW201)/AW200,0)</f>
        <v>0</v>
      </c>
      <c r="AX201" s="3">
        <f>+IFERROR((AW200*AW201+'Monthly Reserve Generation'!AX200*'Monthly Reserve Generation'!AX201-'Stoping Schedule'!AX200*'Stoping Schedule'!AX201)/AX200,0)</f>
        <v>0</v>
      </c>
      <c r="AY201" s="3">
        <f>+IFERROR((AX200*AX201+'Monthly Reserve Generation'!AY200*'Monthly Reserve Generation'!AY201-'Stoping Schedule'!AY200*'Stoping Schedule'!AY201)/AY200,0)</f>
        <v>0</v>
      </c>
      <c r="AZ201" s="3">
        <f>+IFERROR((AY200*AY201+'Monthly Reserve Generation'!AZ200*'Monthly Reserve Generation'!AZ201-'Stoping Schedule'!AZ200*'Stoping Schedule'!AZ201)/AZ200,0)</f>
        <v>0</v>
      </c>
      <c r="BA201" s="3">
        <f>+IFERROR((AZ200*AZ201+'Monthly Reserve Generation'!BA200*'Monthly Reserve Generation'!BA201-'Stoping Schedule'!BA200*'Stoping Schedule'!BA201)/BA200,0)</f>
        <v>0</v>
      </c>
      <c r="BB201" s="3">
        <f>+IFERROR((BA200*BA201+'Monthly Reserve Generation'!BB200*'Monthly Reserve Generation'!BB201-'Stoping Schedule'!BB200*'Stoping Schedule'!BB201)/BB200,0)</f>
        <v>0</v>
      </c>
      <c r="BC201" s="3">
        <f>+IFERROR((BB200*BB201+'Monthly Reserve Generation'!BC200*'Monthly Reserve Generation'!BC201-'Stoping Schedule'!BC200*'Stoping Schedule'!BC201)/BC200,0)</f>
        <v>0</v>
      </c>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row>
    <row r="202" spans="1:123" hidden="1" outlineLevel="1" x14ac:dyDescent="0.3">
      <c r="A202" t="s">
        <v>233</v>
      </c>
      <c r="B202" t="s">
        <v>247</v>
      </c>
      <c r="C202" t="s">
        <v>3</v>
      </c>
      <c r="D202" s="3">
        <f>+'Monthly Reserve Generation'!D202-'Stoping Schedule'!D202</f>
        <v>0</v>
      </c>
      <c r="E202" s="3">
        <f>IF((D202+'Monthly Reserve Generation'!E202-'Stoping Schedule'!E202)&gt;1,(D202+'Monthly Reserve Generation'!E202-'Stoping Schedule'!E202),0)</f>
        <v>0</v>
      </c>
      <c r="F202" s="3">
        <f>IF((E202+'Monthly Reserve Generation'!F202-'Stoping Schedule'!F202)&gt;1,(E202+'Monthly Reserve Generation'!F202-'Stoping Schedule'!F202),0)</f>
        <v>0</v>
      </c>
      <c r="G202" s="3">
        <f>IF((F202+'Monthly Reserve Generation'!G202-'Stoping Schedule'!G202)&gt;1,(F202+'Monthly Reserve Generation'!G202-'Stoping Schedule'!G202),0)</f>
        <v>0</v>
      </c>
      <c r="H202" s="3">
        <f>IF((G202+'Monthly Reserve Generation'!H202-'Stoping Schedule'!H202)&gt;1,(G202+'Monthly Reserve Generation'!H202-'Stoping Schedule'!H202),0)</f>
        <v>0</v>
      </c>
      <c r="I202" s="3">
        <f>IF((H202+'Monthly Reserve Generation'!I202-'Stoping Schedule'!I202)&gt;1,(H202+'Monthly Reserve Generation'!I202-'Stoping Schedule'!I202),0)</f>
        <v>0</v>
      </c>
      <c r="J202" s="3">
        <f>IF((I202+'Monthly Reserve Generation'!J202-'Stoping Schedule'!J202)&gt;1,(I202+'Monthly Reserve Generation'!J202-'Stoping Schedule'!J202),0)</f>
        <v>0</v>
      </c>
      <c r="K202" s="3">
        <f>IF((J202+'Monthly Reserve Generation'!K202-'Stoping Schedule'!K202)&gt;1,(J202+'Monthly Reserve Generation'!K202-'Stoping Schedule'!K202),0)</f>
        <v>0</v>
      </c>
      <c r="L202" s="3">
        <f>IF((K202+'Monthly Reserve Generation'!L202-'Stoping Schedule'!L202)&gt;1,(K202+'Monthly Reserve Generation'!L202-'Stoping Schedule'!L202),0)</f>
        <v>0</v>
      </c>
      <c r="M202" s="3">
        <f>IF((L202+'Monthly Reserve Generation'!M202-'Stoping Schedule'!M202)&gt;1,(L202+'Monthly Reserve Generation'!M202-'Stoping Schedule'!M202),0)</f>
        <v>0</v>
      </c>
      <c r="N202" s="3">
        <f>IF((M202+'Monthly Reserve Generation'!N202-'Stoping Schedule'!N202)&gt;1,(M202+'Monthly Reserve Generation'!N202-'Stoping Schedule'!N202),0)</f>
        <v>0</v>
      </c>
      <c r="O202" s="3">
        <f>IF((N202+'Monthly Reserve Generation'!O202-'Stoping Schedule'!O202)&gt;1,(N202+'Monthly Reserve Generation'!O202-'Stoping Schedule'!O202),0)</f>
        <v>0</v>
      </c>
      <c r="P202" s="3">
        <f>IF((O202+'Monthly Reserve Generation'!P202-'Stoping Schedule'!P202)&gt;1,(O202+'Monthly Reserve Generation'!P202-'Stoping Schedule'!P202),0)</f>
        <v>0</v>
      </c>
      <c r="Q202" s="3">
        <f>IF((P202+'Monthly Reserve Generation'!Q202-'Stoping Schedule'!Q202)&gt;1,(P202+'Monthly Reserve Generation'!Q202-'Stoping Schedule'!Q202),0)</f>
        <v>0</v>
      </c>
      <c r="R202" s="3">
        <f>IF((Q202+'Monthly Reserve Generation'!R202-'Stoping Schedule'!R202)&gt;1,(Q202+'Monthly Reserve Generation'!R202-'Stoping Schedule'!R202),0)</f>
        <v>0</v>
      </c>
      <c r="S202" s="3">
        <f>IF((R202+'Monthly Reserve Generation'!S202-'Stoping Schedule'!S202)&gt;1,(R202+'Monthly Reserve Generation'!S202-'Stoping Schedule'!S202),0)</f>
        <v>0</v>
      </c>
      <c r="T202" s="3">
        <f>IF((S202+'Monthly Reserve Generation'!T202-'Stoping Schedule'!T202)&gt;1,(S202+'Monthly Reserve Generation'!T202-'Stoping Schedule'!T202),0)</f>
        <v>0</v>
      </c>
      <c r="U202" s="3">
        <f>IF((T202+'Monthly Reserve Generation'!U202-'Stoping Schedule'!U202)&gt;1,(T202+'Monthly Reserve Generation'!U202-'Stoping Schedule'!U202),0)</f>
        <v>0</v>
      </c>
      <c r="V202" s="3">
        <f>IF((U202+'Monthly Reserve Generation'!V202-'Stoping Schedule'!V202)&gt;1,(U202+'Monthly Reserve Generation'!V202-'Stoping Schedule'!V202),0)</f>
        <v>0</v>
      </c>
      <c r="W202" s="3">
        <f>IF((V202+'Monthly Reserve Generation'!W202-'Stoping Schedule'!W202)&gt;1,(V202+'Monthly Reserve Generation'!W202-'Stoping Schedule'!W202),0)</f>
        <v>5076</v>
      </c>
      <c r="X202" s="3">
        <f>IF((W202+'Monthly Reserve Generation'!X202-'Stoping Schedule'!X202)&gt;1,(W202+'Monthly Reserve Generation'!X202-'Stoping Schedule'!X202),0)</f>
        <v>5076</v>
      </c>
      <c r="Y202" s="3">
        <f>IF((X202+'Monthly Reserve Generation'!Y202-'Stoping Schedule'!Y202)&gt;1,(X202+'Monthly Reserve Generation'!Y202-'Stoping Schedule'!Y202),0)</f>
        <v>4543</v>
      </c>
      <c r="Z202" s="3">
        <f>IF((Y202+'Monthly Reserve Generation'!Z202-'Stoping Schedule'!Z202)&gt;1,(Y202+'Monthly Reserve Generation'!Z202-'Stoping Schedule'!Z202),0)</f>
        <v>2671</v>
      </c>
      <c r="AA202" s="3">
        <f>IF((Z202+'Monthly Reserve Generation'!AA202-'Stoping Schedule'!AA202)&gt;1,(Z202+'Monthly Reserve Generation'!AA202-'Stoping Schedule'!AA202),0)</f>
        <v>873</v>
      </c>
      <c r="AB202" s="3">
        <f>IF((AA202+'Monthly Reserve Generation'!AB202-'Stoping Schedule'!AB202)&gt;1,(AA202+'Monthly Reserve Generation'!AB202-'Stoping Schedule'!AB202),0)</f>
        <v>0</v>
      </c>
      <c r="AC202" s="3">
        <f>IF((AB202+'Monthly Reserve Generation'!AC202-'Stoping Schedule'!AC202)&gt;1,(AB202+'Monthly Reserve Generation'!AC202-'Stoping Schedule'!AC202),0)</f>
        <v>0</v>
      </c>
      <c r="AD202" s="3">
        <f>IF((AC202+'Monthly Reserve Generation'!AD202-'Stoping Schedule'!AD202)&gt;1,(AC202+'Monthly Reserve Generation'!AD202-'Stoping Schedule'!AD202),0)</f>
        <v>0</v>
      </c>
      <c r="AE202" s="3">
        <f>IF((AD202+'Monthly Reserve Generation'!AE202-'Stoping Schedule'!AE202)&gt;1,(AD202+'Monthly Reserve Generation'!AE202-'Stoping Schedule'!AE202),0)</f>
        <v>0</v>
      </c>
      <c r="AF202" s="3">
        <f>IF((AE202+'Monthly Reserve Generation'!AF202-'Stoping Schedule'!AF202)&gt;1,(AE202+'Monthly Reserve Generation'!AF202-'Stoping Schedule'!AF202),0)</f>
        <v>0</v>
      </c>
      <c r="AG202" s="3">
        <f>IF((AF202+'Monthly Reserve Generation'!AG202-'Stoping Schedule'!AG202)&gt;1,(AF202+'Monthly Reserve Generation'!AG202-'Stoping Schedule'!AG202),0)</f>
        <v>0</v>
      </c>
      <c r="AH202" s="3">
        <f>IF((AG202+'Monthly Reserve Generation'!AH202-'Stoping Schedule'!AH202)&gt;1,(AG202+'Monthly Reserve Generation'!AH202-'Stoping Schedule'!AH202),0)</f>
        <v>0</v>
      </c>
      <c r="AI202" s="3">
        <f>IF((AH202+'Monthly Reserve Generation'!AI202-'Stoping Schedule'!AI202)&gt;1,(AH202+'Monthly Reserve Generation'!AI202-'Stoping Schedule'!AI202),0)</f>
        <v>0</v>
      </c>
      <c r="AJ202" s="3">
        <f>IF((AI202+'Monthly Reserve Generation'!AJ202-'Stoping Schedule'!AJ202)&gt;1,(AI202+'Monthly Reserve Generation'!AJ202-'Stoping Schedule'!AJ202),0)</f>
        <v>0</v>
      </c>
      <c r="AK202" s="3">
        <f>IF((AJ202+'Monthly Reserve Generation'!AK202-'Stoping Schedule'!AK202)&gt;1,(AJ202+'Monthly Reserve Generation'!AK202-'Stoping Schedule'!AK202),0)</f>
        <v>0</v>
      </c>
      <c r="AL202" s="3">
        <f>IF((AK202+'Monthly Reserve Generation'!AL202-'Stoping Schedule'!AL202)&gt;1,(AK202+'Monthly Reserve Generation'!AL202-'Stoping Schedule'!AL202),0)</f>
        <v>0</v>
      </c>
      <c r="AM202" s="3">
        <f>IF((AL202+'Monthly Reserve Generation'!AM202-'Stoping Schedule'!AM202)&gt;1,(AL202+'Monthly Reserve Generation'!AM202-'Stoping Schedule'!AM202),0)</f>
        <v>0</v>
      </c>
      <c r="AN202" s="3">
        <f>IF((AM202+'Monthly Reserve Generation'!AN202-'Stoping Schedule'!AN202)&gt;1,(AM202+'Monthly Reserve Generation'!AN202-'Stoping Schedule'!AN202),0)</f>
        <v>0</v>
      </c>
      <c r="AO202" s="3">
        <f>IF((AN202+'Monthly Reserve Generation'!AO202-'Stoping Schedule'!AO202)&gt;1,(AN202+'Monthly Reserve Generation'!AO202-'Stoping Schedule'!AO202),0)</f>
        <v>0</v>
      </c>
      <c r="AP202" s="3">
        <f>IF((AO202+'Monthly Reserve Generation'!AP202-'Stoping Schedule'!AP202)&gt;1,(AO202+'Monthly Reserve Generation'!AP202-'Stoping Schedule'!AP202),0)</f>
        <v>0</v>
      </c>
      <c r="AQ202" s="3">
        <f>IF((AP202+'Monthly Reserve Generation'!AQ202-'Stoping Schedule'!AQ202)&gt;1,(AP202+'Monthly Reserve Generation'!AQ202-'Stoping Schedule'!AQ202),0)</f>
        <v>0</v>
      </c>
      <c r="AR202" s="3">
        <f>IF((AQ202+'Monthly Reserve Generation'!AR202-'Stoping Schedule'!AR202)&gt;1,(AQ202+'Monthly Reserve Generation'!AR202-'Stoping Schedule'!AR202),0)</f>
        <v>0</v>
      </c>
      <c r="AS202" s="3">
        <f>IF((AR202+'Monthly Reserve Generation'!AS202-'Stoping Schedule'!AS202)&gt;1,(AR202+'Monthly Reserve Generation'!AS202-'Stoping Schedule'!AS202),0)</f>
        <v>0</v>
      </c>
      <c r="AT202" s="3">
        <f>IF((AS202+'Monthly Reserve Generation'!AT202-'Stoping Schedule'!AT202)&gt;1,(AS202+'Monthly Reserve Generation'!AT202-'Stoping Schedule'!AT202),0)</f>
        <v>0</v>
      </c>
      <c r="AU202" s="3">
        <f>IF((AT202+'Monthly Reserve Generation'!AU202-'Stoping Schedule'!AU202)&gt;1,(AT202+'Monthly Reserve Generation'!AU202-'Stoping Schedule'!AU202),0)</f>
        <v>0</v>
      </c>
      <c r="AV202" s="3">
        <f>IF((AU202+'Monthly Reserve Generation'!AV202-'Stoping Schedule'!AV202)&gt;1,(AU202+'Monthly Reserve Generation'!AV202-'Stoping Schedule'!AV202),0)</f>
        <v>0</v>
      </c>
      <c r="AW202" s="3">
        <f>IF((AV202+'Monthly Reserve Generation'!AW202-'Stoping Schedule'!AW202)&gt;1,(AV202+'Monthly Reserve Generation'!AW202-'Stoping Schedule'!AW202),0)</f>
        <v>0</v>
      </c>
      <c r="AX202" s="3">
        <f>IF((AW202+'Monthly Reserve Generation'!AX202-'Stoping Schedule'!AX202)&gt;1,(AW202+'Monthly Reserve Generation'!AX202-'Stoping Schedule'!AX202),0)</f>
        <v>0</v>
      </c>
      <c r="AY202" s="3">
        <f>IF((AX202+'Monthly Reserve Generation'!AY202-'Stoping Schedule'!AY202)&gt;1,(AX202+'Monthly Reserve Generation'!AY202-'Stoping Schedule'!AY202),0)</f>
        <v>0</v>
      </c>
      <c r="AZ202" s="3">
        <f>IF((AY202+'Monthly Reserve Generation'!AZ202-'Stoping Schedule'!AZ202)&gt;1,(AY202+'Monthly Reserve Generation'!AZ202-'Stoping Schedule'!AZ202),0)</f>
        <v>0</v>
      </c>
      <c r="BA202" s="3">
        <f>IF((AZ202+'Monthly Reserve Generation'!BA202-'Stoping Schedule'!BA202)&gt;1,(AZ202+'Monthly Reserve Generation'!BA202-'Stoping Schedule'!BA202),0)</f>
        <v>0</v>
      </c>
      <c r="BB202" s="3">
        <f>IF((BA202+'Monthly Reserve Generation'!BB202-'Stoping Schedule'!BB202)&gt;1,(BA202+'Monthly Reserve Generation'!BB202-'Stoping Schedule'!BB202),0)</f>
        <v>0</v>
      </c>
      <c r="BC202" s="3">
        <f>IF((BB202+'Monthly Reserve Generation'!BC202-'Stoping Schedule'!BC202)&gt;1,(BB202+'Monthly Reserve Generation'!BC202-'Stoping Schedule'!BC202),0)</f>
        <v>0</v>
      </c>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row>
    <row r="203" spans="1:123" hidden="1" outlineLevel="1" x14ac:dyDescent="0.3">
      <c r="A203" t="s">
        <v>233</v>
      </c>
      <c r="B203" t="s">
        <v>247</v>
      </c>
      <c r="C203" t="s">
        <v>4</v>
      </c>
      <c r="D203" s="3">
        <f>+IFERROR(('Monthly Reserve Generation'!D202*'Monthly Reserve Generation'!D203-'Stoping Schedule'!D202*'Stoping Schedule'!D203)/D202,0)</f>
        <v>0</v>
      </c>
      <c r="E203" s="3">
        <f>+IFERROR((D202*D203+'Monthly Reserve Generation'!E202*'Monthly Reserve Generation'!E203-'Stoping Schedule'!E202*'Stoping Schedule'!E203)/E202,0)</f>
        <v>0</v>
      </c>
      <c r="F203" s="3">
        <f>+IFERROR((E202*E203+'Monthly Reserve Generation'!F202*'Monthly Reserve Generation'!F203-'Stoping Schedule'!F202*'Stoping Schedule'!F203)/F202,0)</f>
        <v>0</v>
      </c>
      <c r="G203" s="3">
        <f>+IFERROR((F202*F203+'Monthly Reserve Generation'!G202*'Monthly Reserve Generation'!G203-'Stoping Schedule'!G202*'Stoping Schedule'!G203)/G202,0)</f>
        <v>0</v>
      </c>
      <c r="H203" s="3">
        <f>+IFERROR((G202*G203+'Monthly Reserve Generation'!H202*'Monthly Reserve Generation'!H203-'Stoping Schedule'!H202*'Stoping Schedule'!H203)/H202,0)</f>
        <v>0</v>
      </c>
      <c r="I203" s="3">
        <f>+IFERROR((H202*H203+'Monthly Reserve Generation'!I202*'Monthly Reserve Generation'!I203-'Stoping Schedule'!I202*'Stoping Schedule'!I203)/I202,0)</f>
        <v>0</v>
      </c>
      <c r="J203" s="3">
        <f>+IFERROR((I202*I203+'Monthly Reserve Generation'!J202*'Monthly Reserve Generation'!J203-'Stoping Schedule'!J202*'Stoping Schedule'!J203)/J202,0)</f>
        <v>0</v>
      </c>
      <c r="K203" s="3">
        <f>+IFERROR((J202*J203+'Monthly Reserve Generation'!K202*'Monthly Reserve Generation'!K203-'Stoping Schedule'!K202*'Stoping Schedule'!K203)/K202,0)</f>
        <v>0</v>
      </c>
      <c r="L203" s="3">
        <f>+IFERROR((K202*K203+'Monthly Reserve Generation'!L202*'Monthly Reserve Generation'!L203-'Stoping Schedule'!L202*'Stoping Schedule'!L203)/L202,0)</f>
        <v>0</v>
      </c>
      <c r="M203" s="3">
        <f>+IFERROR((L202*L203+'Monthly Reserve Generation'!M202*'Monthly Reserve Generation'!M203-'Stoping Schedule'!M202*'Stoping Schedule'!M203)/M202,0)</f>
        <v>0</v>
      </c>
      <c r="N203" s="3">
        <f>+IFERROR((M202*M203+'Monthly Reserve Generation'!N202*'Monthly Reserve Generation'!N203-'Stoping Schedule'!N202*'Stoping Schedule'!N203)/N202,0)</f>
        <v>0</v>
      </c>
      <c r="O203" s="3">
        <f>+IFERROR((N202*N203+'Monthly Reserve Generation'!O202*'Monthly Reserve Generation'!O203-'Stoping Schedule'!O202*'Stoping Schedule'!O203)/O202,0)</f>
        <v>0</v>
      </c>
      <c r="P203" s="3">
        <f>+IFERROR((O202*O203+'Monthly Reserve Generation'!P202*'Monthly Reserve Generation'!P203-'Stoping Schedule'!P202*'Stoping Schedule'!P203)/P202,0)</f>
        <v>0</v>
      </c>
      <c r="Q203" s="3">
        <f>+IFERROR((P202*P203+'Monthly Reserve Generation'!Q202*'Monthly Reserve Generation'!Q203-'Stoping Schedule'!Q202*'Stoping Schedule'!Q203)/Q202,0)</f>
        <v>0</v>
      </c>
      <c r="R203" s="3">
        <f>+IFERROR((Q202*Q203+'Monthly Reserve Generation'!R202*'Monthly Reserve Generation'!R203-'Stoping Schedule'!R202*'Stoping Schedule'!R203)/R202,0)</f>
        <v>0</v>
      </c>
      <c r="S203" s="3">
        <f>+IFERROR((R202*R203+'Monthly Reserve Generation'!S202*'Monthly Reserve Generation'!S203-'Stoping Schedule'!S202*'Stoping Schedule'!S203)/S202,0)</f>
        <v>0</v>
      </c>
      <c r="T203" s="3">
        <f>+IFERROR((S202*S203+'Monthly Reserve Generation'!T202*'Monthly Reserve Generation'!T203-'Stoping Schedule'!T202*'Stoping Schedule'!T203)/T202,0)</f>
        <v>0</v>
      </c>
      <c r="U203" s="3">
        <f>+IFERROR((T202*T203+'Monthly Reserve Generation'!U202*'Monthly Reserve Generation'!U203-'Stoping Schedule'!U202*'Stoping Schedule'!U203)/U202,0)</f>
        <v>0</v>
      </c>
      <c r="V203" s="3">
        <f>+IFERROR((U202*U203+'Monthly Reserve Generation'!V202*'Monthly Reserve Generation'!V203-'Stoping Schedule'!V202*'Stoping Schedule'!V203)/V202,0)</f>
        <v>0</v>
      </c>
      <c r="W203" s="3">
        <f>+IFERROR((V202*V203+'Monthly Reserve Generation'!W202*'Monthly Reserve Generation'!W203-'Stoping Schedule'!W202*'Stoping Schedule'!W203)/W202,0)</f>
        <v>2.74</v>
      </c>
      <c r="X203" s="3">
        <f>+IFERROR((W202*W203+'Monthly Reserve Generation'!X202*'Monthly Reserve Generation'!X203-'Stoping Schedule'!X202*'Stoping Schedule'!X203)/X202,0)</f>
        <v>2.74</v>
      </c>
      <c r="Y203" s="3">
        <f>+IFERROR((X202*X203+'Monthly Reserve Generation'!Y202*'Monthly Reserve Generation'!Y203-'Stoping Schedule'!Y202*'Stoping Schedule'!Y203)/Y202,0)</f>
        <v>2.74</v>
      </c>
      <c r="Z203" s="3">
        <f>+IFERROR((Y202*Y203+'Monthly Reserve Generation'!Z202*'Monthly Reserve Generation'!Z203-'Stoping Schedule'!Z202*'Stoping Schedule'!Z203)/Z202,0)</f>
        <v>2.74</v>
      </c>
      <c r="AA203" s="3">
        <f>+IFERROR((Z202*Z203+'Monthly Reserve Generation'!AA202*'Monthly Reserve Generation'!AA203-'Stoping Schedule'!AA202*'Stoping Schedule'!AA203)/AA202,0)</f>
        <v>2.7400000000000007</v>
      </c>
      <c r="AB203" s="3">
        <f>+IFERROR((AA202*AA203+'Monthly Reserve Generation'!AB202*'Monthly Reserve Generation'!AB203-'Stoping Schedule'!AB202*'Stoping Schedule'!AB203)/AB202,0)</f>
        <v>0</v>
      </c>
      <c r="AC203" s="3">
        <f>+IFERROR((AB202*AB203+'Monthly Reserve Generation'!AC202*'Monthly Reserve Generation'!AC203-'Stoping Schedule'!AC202*'Stoping Schedule'!AC203)/AC202,0)</f>
        <v>0</v>
      </c>
      <c r="AD203" s="3">
        <f>+IFERROR((AC202*AC203+'Monthly Reserve Generation'!AD202*'Monthly Reserve Generation'!AD203-'Stoping Schedule'!AD202*'Stoping Schedule'!AD203)/AD202,0)</f>
        <v>0</v>
      </c>
      <c r="AE203" s="3">
        <f>+IFERROR((AD202*AD203+'Monthly Reserve Generation'!AE202*'Monthly Reserve Generation'!AE203-'Stoping Schedule'!AE202*'Stoping Schedule'!AE203)/AE202,0)</f>
        <v>0</v>
      </c>
      <c r="AF203" s="3">
        <f>+IFERROR((AE202*AE203+'Monthly Reserve Generation'!AF202*'Monthly Reserve Generation'!AF203-'Stoping Schedule'!AF202*'Stoping Schedule'!AF203)/AF202,0)</f>
        <v>0</v>
      </c>
      <c r="AG203" s="3">
        <f>+IFERROR((AF202*AF203+'Monthly Reserve Generation'!AG202*'Monthly Reserve Generation'!AG203-'Stoping Schedule'!AG202*'Stoping Schedule'!AG203)/AG202,0)</f>
        <v>0</v>
      </c>
      <c r="AH203" s="3">
        <f>+IFERROR((AG202*AG203+'Monthly Reserve Generation'!AH202*'Monthly Reserve Generation'!AH203-'Stoping Schedule'!AH202*'Stoping Schedule'!AH203)/AH202,0)</f>
        <v>0</v>
      </c>
      <c r="AI203" s="3">
        <f>+IFERROR((AH202*AH203+'Monthly Reserve Generation'!AI202*'Monthly Reserve Generation'!AI203-'Stoping Schedule'!AI202*'Stoping Schedule'!AI203)/AI202,0)</f>
        <v>0</v>
      </c>
      <c r="AJ203" s="3">
        <f>+IFERROR((AI202*AI203+'Monthly Reserve Generation'!AJ202*'Monthly Reserve Generation'!AJ203-'Stoping Schedule'!AJ202*'Stoping Schedule'!AJ203)/AJ202,0)</f>
        <v>0</v>
      </c>
      <c r="AK203" s="3">
        <f>+IFERROR((AJ202*AJ203+'Monthly Reserve Generation'!AK202*'Monthly Reserve Generation'!AK203-'Stoping Schedule'!AK202*'Stoping Schedule'!AK203)/AK202,0)</f>
        <v>0</v>
      </c>
      <c r="AL203" s="3">
        <f>+IFERROR((AK202*AK203+'Monthly Reserve Generation'!AL202*'Monthly Reserve Generation'!AL203-'Stoping Schedule'!AL202*'Stoping Schedule'!AL203)/AL202,0)</f>
        <v>0</v>
      </c>
      <c r="AM203" s="3">
        <f>+IFERROR((AL202*AL203+'Monthly Reserve Generation'!AM202*'Monthly Reserve Generation'!AM203-'Stoping Schedule'!AM202*'Stoping Schedule'!AM203)/AM202,0)</f>
        <v>0</v>
      </c>
      <c r="AN203" s="3">
        <f>+IFERROR((AM202*AM203+'Monthly Reserve Generation'!AN202*'Monthly Reserve Generation'!AN203-'Stoping Schedule'!AN202*'Stoping Schedule'!AN203)/AN202,0)</f>
        <v>0</v>
      </c>
      <c r="AO203" s="3">
        <f>+IFERROR((AN202*AN203+'Monthly Reserve Generation'!AO202*'Monthly Reserve Generation'!AO203-'Stoping Schedule'!AO202*'Stoping Schedule'!AO203)/AO202,0)</f>
        <v>0</v>
      </c>
      <c r="AP203" s="3">
        <f>+IFERROR((AO202*AO203+'Monthly Reserve Generation'!AP202*'Monthly Reserve Generation'!AP203-'Stoping Schedule'!AP202*'Stoping Schedule'!AP203)/AP202,0)</f>
        <v>0</v>
      </c>
      <c r="AQ203" s="3">
        <f>+IFERROR((AP202*AP203+'Monthly Reserve Generation'!AQ202*'Monthly Reserve Generation'!AQ203-'Stoping Schedule'!AQ202*'Stoping Schedule'!AQ203)/AQ202,0)</f>
        <v>0</v>
      </c>
      <c r="AR203" s="3">
        <f>+IFERROR((AQ202*AQ203+'Monthly Reserve Generation'!AR202*'Monthly Reserve Generation'!AR203-'Stoping Schedule'!AR202*'Stoping Schedule'!AR203)/AR202,0)</f>
        <v>0</v>
      </c>
      <c r="AS203" s="3">
        <f>+IFERROR((AR202*AR203+'Monthly Reserve Generation'!AS202*'Monthly Reserve Generation'!AS203-'Stoping Schedule'!AS202*'Stoping Schedule'!AS203)/AS202,0)</f>
        <v>0</v>
      </c>
      <c r="AT203" s="3">
        <f>+IFERROR((AS202*AS203+'Monthly Reserve Generation'!AT202*'Monthly Reserve Generation'!AT203-'Stoping Schedule'!AT202*'Stoping Schedule'!AT203)/AT202,0)</f>
        <v>0</v>
      </c>
      <c r="AU203" s="3">
        <f>+IFERROR((AT202*AT203+'Monthly Reserve Generation'!AU202*'Monthly Reserve Generation'!AU203-'Stoping Schedule'!AU202*'Stoping Schedule'!AU203)/AU202,0)</f>
        <v>0</v>
      </c>
      <c r="AV203" s="3">
        <f>+IFERROR((AU202*AU203+'Monthly Reserve Generation'!AV202*'Monthly Reserve Generation'!AV203-'Stoping Schedule'!AV202*'Stoping Schedule'!AV203)/AV202,0)</f>
        <v>0</v>
      </c>
      <c r="AW203" s="3">
        <f>+IFERROR((AV202*AV203+'Monthly Reserve Generation'!AW202*'Monthly Reserve Generation'!AW203-'Stoping Schedule'!AW202*'Stoping Schedule'!AW203)/AW202,0)</f>
        <v>0</v>
      </c>
      <c r="AX203" s="3">
        <f>+IFERROR((AW202*AW203+'Monthly Reserve Generation'!AX202*'Monthly Reserve Generation'!AX203-'Stoping Schedule'!AX202*'Stoping Schedule'!AX203)/AX202,0)</f>
        <v>0</v>
      </c>
      <c r="AY203" s="3">
        <f>+IFERROR((AX202*AX203+'Monthly Reserve Generation'!AY202*'Monthly Reserve Generation'!AY203-'Stoping Schedule'!AY202*'Stoping Schedule'!AY203)/AY202,0)</f>
        <v>0</v>
      </c>
      <c r="AZ203" s="3">
        <f>+IFERROR((AY202*AY203+'Monthly Reserve Generation'!AZ202*'Monthly Reserve Generation'!AZ203-'Stoping Schedule'!AZ202*'Stoping Schedule'!AZ203)/AZ202,0)</f>
        <v>0</v>
      </c>
      <c r="BA203" s="3">
        <f>+IFERROR((AZ202*AZ203+'Monthly Reserve Generation'!BA202*'Monthly Reserve Generation'!BA203-'Stoping Schedule'!BA202*'Stoping Schedule'!BA203)/BA202,0)</f>
        <v>0</v>
      </c>
      <c r="BB203" s="3">
        <f>+IFERROR((BA202*BA203+'Monthly Reserve Generation'!BB202*'Monthly Reserve Generation'!BB203-'Stoping Schedule'!BB202*'Stoping Schedule'!BB203)/BB202,0)</f>
        <v>0</v>
      </c>
      <c r="BC203" s="3">
        <f>+IFERROR((BB202*BB203+'Monthly Reserve Generation'!BC202*'Monthly Reserve Generation'!BC203-'Stoping Schedule'!BC202*'Stoping Schedule'!BC203)/BC202,0)</f>
        <v>0</v>
      </c>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row>
    <row r="204" spans="1:123" hidden="1" outlineLevel="1" x14ac:dyDescent="0.3">
      <c r="A204" t="s">
        <v>233</v>
      </c>
      <c r="B204" t="s">
        <v>248</v>
      </c>
      <c r="C204" t="s">
        <v>3</v>
      </c>
      <c r="D204" s="3">
        <f>+'Monthly Reserve Generation'!D204-'Stoping Schedule'!D204</f>
        <v>0</v>
      </c>
      <c r="E204" s="3">
        <f>IF((D204+'Monthly Reserve Generation'!E204-'Stoping Schedule'!E204)&gt;1,(D204+'Monthly Reserve Generation'!E204-'Stoping Schedule'!E204),0)</f>
        <v>0</v>
      </c>
      <c r="F204" s="3">
        <f>IF((E204+'Monthly Reserve Generation'!F204-'Stoping Schedule'!F204)&gt;1,(E204+'Monthly Reserve Generation'!F204-'Stoping Schedule'!F204),0)</f>
        <v>0</v>
      </c>
      <c r="G204" s="3">
        <f>IF((F204+'Monthly Reserve Generation'!G204-'Stoping Schedule'!G204)&gt;1,(F204+'Monthly Reserve Generation'!G204-'Stoping Schedule'!G204),0)</f>
        <v>0</v>
      </c>
      <c r="H204" s="3">
        <f>IF((G204+'Monthly Reserve Generation'!H204-'Stoping Schedule'!H204)&gt;1,(G204+'Monthly Reserve Generation'!H204-'Stoping Schedule'!H204),0)</f>
        <v>0</v>
      </c>
      <c r="I204" s="3">
        <f>IF((H204+'Monthly Reserve Generation'!I204-'Stoping Schedule'!I204)&gt;1,(H204+'Monthly Reserve Generation'!I204-'Stoping Schedule'!I204),0)</f>
        <v>0</v>
      </c>
      <c r="J204" s="3">
        <f>IF((I204+'Monthly Reserve Generation'!J204-'Stoping Schedule'!J204)&gt;1,(I204+'Monthly Reserve Generation'!J204-'Stoping Schedule'!J204),0)</f>
        <v>0</v>
      </c>
      <c r="K204" s="3">
        <f>IF((J204+'Monthly Reserve Generation'!K204-'Stoping Schedule'!K204)&gt;1,(J204+'Monthly Reserve Generation'!K204-'Stoping Schedule'!K204),0)</f>
        <v>0</v>
      </c>
      <c r="L204" s="3">
        <f>IF((K204+'Monthly Reserve Generation'!L204-'Stoping Schedule'!L204)&gt;1,(K204+'Monthly Reserve Generation'!L204-'Stoping Schedule'!L204),0)</f>
        <v>0</v>
      </c>
      <c r="M204" s="3">
        <f>IF((L204+'Monthly Reserve Generation'!M204-'Stoping Schedule'!M204)&gt;1,(L204+'Monthly Reserve Generation'!M204-'Stoping Schedule'!M204),0)</f>
        <v>0</v>
      </c>
      <c r="N204" s="3">
        <f>IF((M204+'Monthly Reserve Generation'!N204-'Stoping Schedule'!N204)&gt;1,(M204+'Monthly Reserve Generation'!N204-'Stoping Schedule'!N204),0)</f>
        <v>0</v>
      </c>
      <c r="O204" s="3">
        <f>IF((N204+'Monthly Reserve Generation'!O204-'Stoping Schedule'!O204)&gt;1,(N204+'Monthly Reserve Generation'!O204-'Stoping Schedule'!O204),0)</f>
        <v>0</v>
      </c>
      <c r="P204" s="3">
        <f>IF((O204+'Monthly Reserve Generation'!P204-'Stoping Schedule'!P204)&gt;1,(O204+'Monthly Reserve Generation'!P204-'Stoping Schedule'!P204),0)</f>
        <v>0</v>
      </c>
      <c r="Q204" s="3">
        <f>IF((P204+'Monthly Reserve Generation'!Q204-'Stoping Schedule'!Q204)&gt;1,(P204+'Monthly Reserve Generation'!Q204-'Stoping Schedule'!Q204),0)</f>
        <v>0</v>
      </c>
      <c r="R204" s="3">
        <f>IF((Q204+'Monthly Reserve Generation'!R204-'Stoping Schedule'!R204)&gt;1,(Q204+'Monthly Reserve Generation'!R204-'Stoping Schedule'!R204),0)</f>
        <v>0</v>
      </c>
      <c r="S204" s="3">
        <f>IF((R204+'Monthly Reserve Generation'!S204-'Stoping Schedule'!S204)&gt;1,(R204+'Monthly Reserve Generation'!S204-'Stoping Schedule'!S204),0)</f>
        <v>0</v>
      </c>
      <c r="T204" s="3">
        <f>IF((S204+'Monthly Reserve Generation'!T204-'Stoping Schedule'!T204)&gt;1,(S204+'Monthly Reserve Generation'!T204-'Stoping Schedule'!T204),0)</f>
        <v>0</v>
      </c>
      <c r="U204" s="3">
        <f>IF((T204+'Monthly Reserve Generation'!U204-'Stoping Schedule'!U204)&gt;1,(T204+'Monthly Reserve Generation'!U204-'Stoping Schedule'!U204),0)</f>
        <v>0</v>
      </c>
      <c r="V204" s="3">
        <f>IF((U204+'Monthly Reserve Generation'!V204-'Stoping Schedule'!V204)&gt;1,(U204+'Monthly Reserve Generation'!V204-'Stoping Schedule'!V204),0)</f>
        <v>0</v>
      </c>
      <c r="W204" s="3">
        <f>IF((V204+'Monthly Reserve Generation'!W204-'Stoping Schedule'!W204)&gt;1,(V204+'Monthly Reserve Generation'!W204-'Stoping Schedule'!W204),0)</f>
        <v>4619</v>
      </c>
      <c r="X204" s="3">
        <f>IF((W204+'Monthly Reserve Generation'!X204-'Stoping Schedule'!X204)&gt;1,(W204+'Monthly Reserve Generation'!X204-'Stoping Schedule'!X204),0)</f>
        <v>4619</v>
      </c>
      <c r="Y204" s="3">
        <f>IF((X204+'Monthly Reserve Generation'!Y204-'Stoping Schedule'!Y204)&gt;1,(X204+'Monthly Reserve Generation'!Y204-'Stoping Schedule'!Y204),0)</f>
        <v>4619</v>
      </c>
      <c r="Z204" s="3">
        <f>IF((Y204+'Monthly Reserve Generation'!Z204-'Stoping Schedule'!Z204)&gt;1,(Y204+'Monthly Reserve Generation'!Z204-'Stoping Schedule'!Z204),0)</f>
        <v>2746</v>
      </c>
      <c r="AA204" s="3">
        <f>IF((Z204+'Monthly Reserve Generation'!AA204-'Stoping Schedule'!AA204)&gt;1,(Z204+'Monthly Reserve Generation'!AA204-'Stoping Schedule'!AA204),0)</f>
        <v>948</v>
      </c>
      <c r="AB204" s="3">
        <f>IF((AA204+'Monthly Reserve Generation'!AB204-'Stoping Schedule'!AB204)&gt;1,(AA204+'Monthly Reserve Generation'!AB204-'Stoping Schedule'!AB204),0)</f>
        <v>0</v>
      </c>
      <c r="AC204" s="3">
        <f>IF((AB204+'Monthly Reserve Generation'!AC204-'Stoping Schedule'!AC204)&gt;1,(AB204+'Monthly Reserve Generation'!AC204-'Stoping Schedule'!AC204),0)</f>
        <v>0</v>
      </c>
      <c r="AD204" s="3">
        <f>IF((AC204+'Monthly Reserve Generation'!AD204-'Stoping Schedule'!AD204)&gt;1,(AC204+'Monthly Reserve Generation'!AD204-'Stoping Schedule'!AD204),0)</f>
        <v>0</v>
      </c>
      <c r="AE204" s="3">
        <f>IF((AD204+'Monthly Reserve Generation'!AE204-'Stoping Schedule'!AE204)&gt;1,(AD204+'Monthly Reserve Generation'!AE204-'Stoping Schedule'!AE204),0)</f>
        <v>0</v>
      </c>
      <c r="AF204" s="3">
        <f>IF((AE204+'Monthly Reserve Generation'!AF204-'Stoping Schedule'!AF204)&gt;1,(AE204+'Monthly Reserve Generation'!AF204-'Stoping Schedule'!AF204),0)</f>
        <v>0</v>
      </c>
      <c r="AG204" s="3">
        <f>IF((AF204+'Monthly Reserve Generation'!AG204-'Stoping Schedule'!AG204)&gt;1,(AF204+'Monthly Reserve Generation'!AG204-'Stoping Schedule'!AG204),0)</f>
        <v>0</v>
      </c>
      <c r="AH204" s="3">
        <f>IF((AG204+'Monthly Reserve Generation'!AH204-'Stoping Schedule'!AH204)&gt;1,(AG204+'Monthly Reserve Generation'!AH204-'Stoping Schedule'!AH204),0)</f>
        <v>0</v>
      </c>
      <c r="AI204" s="3">
        <f>IF((AH204+'Monthly Reserve Generation'!AI204-'Stoping Schedule'!AI204)&gt;1,(AH204+'Monthly Reserve Generation'!AI204-'Stoping Schedule'!AI204),0)</f>
        <v>0</v>
      </c>
      <c r="AJ204" s="3">
        <f>IF((AI204+'Monthly Reserve Generation'!AJ204-'Stoping Schedule'!AJ204)&gt;1,(AI204+'Monthly Reserve Generation'!AJ204-'Stoping Schedule'!AJ204),0)</f>
        <v>0</v>
      </c>
      <c r="AK204" s="3">
        <f>IF((AJ204+'Monthly Reserve Generation'!AK204-'Stoping Schedule'!AK204)&gt;1,(AJ204+'Monthly Reserve Generation'!AK204-'Stoping Schedule'!AK204),0)</f>
        <v>0</v>
      </c>
      <c r="AL204" s="3">
        <f>IF((AK204+'Monthly Reserve Generation'!AL204-'Stoping Schedule'!AL204)&gt;1,(AK204+'Monthly Reserve Generation'!AL204-'Stoping Schedule'!AL204),0)</f>
        <v>0</v>
      </c>
      <c r="AM204" s="3">
        <f>IF((AL204+'Monthly Reserve Generation'!AM204-'Stoping Schedule'!AM204)&gt;1,(AL204+'Monthly Reserve Generation'!AM204-'Stoping Schedule'!AM204),0)</f>
        <v>0</v>
      </c>
      <c r="AN204" s="3">
        <f>IF((AM204+'Monthly Reserve Generation'!AN204-'Stoping Schedule'!AN204)&gt;1,(AM204+'Monthly Reserve Generation'!AN204-'Stoping Schedule'!AN204),0)</f>
        <v>0</v>
      </c>
      <c r="AO204" s="3">
        <f>IF((AN204+'Monthly Reserve Generation'!AO204-'Stoping Schedule'!AO204)&gt;1,(AN204+'Monthly Reserve Generation'!AO204-'Stoping Schedule'!AO204),0)</f>
        <v>0</v>
      </c>
      <c r="AP204" s="3">
        <f>IF((AO204+'Monthly Reserve Generation'!AP204-'Stoping Schedule'!AP204)&gt;1,(AO204+'Monthly Reserve Generation'!AP204-'Stoping Schedule'!AP204),0)</f>
        <v>0</v>
      </c>
      <c r="AQ204" s="3">
        <f>IF((AP204+'Monthly Reserve Generation'!AQ204-'Stoping Schedule'!AQ204)&gt;1,(AP204+'Monthly Reserve Generation'!AQ204-'Stoping Schedule'!AQ204),0)</f>
        <v>0</v>
      </c>
      <c r="AR204" s="3">
        <f>IF((AQ204+'Monthly Reserve Generation'!AR204-'Stoping Schedule'!AR204)&gt;1,(AQ204+'Monthly Reserve Generation'!AR204-'Stoping Schedule'!AR204),0)</f>
        <v>0</v>
      </c>
      <c r="AS204" s="3">
        <f>IF((AR204+'Monthly Reserve Generation'!AS204-'Stoping Schedule'!AS204)&gt;1,(AR204+'Monthly Reserve Generation'!AS204-'Stoping Schedule'!AS204),0)</f>
        <v>0</v>
      </c>
      <c r="AT204" s="3">
        <f>IF((AS204+'Monthly Reserve Generation'!AT204-'Stoping Schedule'!AT204)&gt;1,(AS204+'Monthly Reserve Generation'!AT204-'Stoping Schedule'!AT204),0)</f>
        <v>0</v>
      </c>
      <c r="AU204" s="3">
        <f>IF((AT204+'Monthly Reserve Generation'!AU204-'Stoping Schedule'!AU204)&gt;1,(AT204+'Monthly Reserve Generation'!AU204-'Stoping Schedule'!AU204),0)</f>
        <v>0</v>
      </c>
      <c r="AV204" s="3">
        <f>IF((AU204+'Monthly Reserve Generation'!AV204-'Stoping Schedule'!AV204)&gt;1,(AU204+'Monthly Reserve Generation'!AV204-'Stoping Schedule'!AV204),0)</f>
        <v>0</v>
      </c>
      <c r="AW204" s="3">
        <f>IF((AV204+'Monthly Reserve Generation'!AW204-'Stoping Schedule'!AW204)&gt;1,(AV204+'Monthly Reserve Generation'!AW204-'Stoping Schedule'!AW204),0)</f>
        <v>0</v>
      </c>
      <c r="AX204" s="3">
        <f>IF((AW204+'Monthly Reserve Generation'!AX204-'Stoping Schedule'!AX204)&gt;1,(AW204+'Monthly Reserve Generation'!AX204-'Stoping Schedule'!AX204),0)</f>
        <v>0</v>
      </c>
      <c r="AY204" s="3">
        <f>IF((AX204+'Monthly Reserve Generation'!AY204-'Stoping Schedule'!AY204)&gt;1,(AX204+'Monthly Reserve Generation'!AY204-'Stoping Schedule'!AY204),0)</f>
        <v>0</v>
      </c>
      <c r="AZ204" s="3">
        <f>IF((AY204+'Monthly Reserve Generation'!AZ204-'Stoping Schedule'!AZ204)&gt;1,(AY204+'Monthly Reserve Generation'!AZ204-'Stoping Schedule'!AZ204),0)</f>
        <v>0</v>
      </c>
      <c r="BA204" s="3">
        <f>IF((AZ204+'Monthly Reserve Generation'!BA204-'Stoping Schedule'!BA204)&gt;1,(AZ204+'Monthly Reserve Generation'!BA204-'Stoping Schedule'!BA204),0)</f>
        <v>0</v>
      </c>
      <c r="BB204" s="3">
        <f>IF((BA204+'Monthly Reserve Generation'!BB204-'Stoping Schedule'!BB204)&gt;1,(BA204+'Monthly Reserve Generation'!BB204-'Stoping Schedule'!BB204),0)</f>
        <v>0</v>
      </c>
      <c r="BC204" s="3">
        <f>IF((BB204+'Monthly Reserve Generation'!BC204-'Stoping Schedule'!BC204)&gt;1,(BB204+'Monthly Reserve Generation'!BC204-'Stoping Schedule'!BC204),0)</f>
        <v>0</v>
      </c>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row>
    <row r="205" spans="1:123" hidden="1" outlineLevel="1" x14ac:dyDescent="0.3">
      <c r="A205" t="s">
        <v>233</v>
      </c>
      <c r="B205" t="s">
        <v>248</v>
      </c>
      <c r="C205" t="s">
        <v>4</v>
      </c>
      <c r="D205" s="3">
        <f>+IFERROR(('Monthly Reserve Generation'!D204*'Monthly Reserve Generation'!D205-'Stoping Schedule'!D204*'Stoping Schedule'!D205)/D204,0)</f>
        <v>0</v>
      </c>
      <c r="E205" s="3">
        <f>+IFERROR((D204*D205+'Monthly Reserve Generation'!E204*'Monthly Reserve Generation'!E205-'Stoping Schedule'!E204*'Stoping Schedule'!E205)/E204,0)</f>
        <v>0</v>
      </c>
      <c r="F205" s="3">
        <f>+IFERROR((E204*E205+'Monthly Reserve Generation'!F204*'Monthly Reserve Generation'!F205-'Stoping Schedule'!F204*'Stoping Schedule'!F205)/F204,0)</f>
        <v>0</v>
      </c>
      <c r="G205" s="3">
        <f>+IFERROR((F204*F205+'Monthly Reserve Generation'!G204*'Monthly Reserve Generation'!G205-'Stoping Schedule'!G204*'Stoping Schedule'!G205)/G204,0)</f>
        <v>0</v>
      </c>
      <c r="H205" s="3">
        <f>+IFERROR((G204*G205+'Monthly Reserve Generation'!H204*'Monthly Reserve Generation'!H205-'Stoping Schedule'!H204*'Stoping Schedule'!H205)/H204,0)</f>
        <v>0</v>
      </c>
      <c r="I205" s="3">
        <f>+IFERROR((H204*H205+'Monthly Reserve Generation'!I204*'Monthly Reserve Generation'!I205-'Stoping Schedule'!I204*'Stoping Schedule'!I205)/I204,0)</f>
        <v>0</v>
      </c>
      <c r="J205" s="3">
        <f>+IFERROR((I204*I205+'Monthly Reserve Generation'!J204*'Monthly Reserve Generation'!J205-'Stoping Schedule'!J204*'Stoping Schedule'!J205)/J204,0)</f>
        <v>0</v>
      </c>
      <c r="K205" s="3">
        <f>+IFERROR((J204*J205+'Monthly Reserve Generation'!K204*'Monthly Reserve Generation'!K205-'Stoping Schedule'!K204*'Stoping Schedule'!K205)/K204,0)</f>
        <v>0</v>
      </c>
      <c r="L205" s="3">
        <f>+IFERROR((K204*K205+'Monthly Reserve Generation'!L204*'Monthly Reserve Generation'!L205-'Stoping Schedule'!L204*'Stoping Schedule'!L205)/L204,0)</f>
        <v>0</v>
      </c>
      <c r="M205" s="3">
        <f>+IFERROR((L204*L205+'Monthly Reserve Generation'!M204*'Monthly Reserve Generation'!M205-'Stoping Schedule'!M204*'Stoping Schedule'!M205)/M204,0)</f>
        <v>0</v>
      </c>
      <c r="N205" s="3">
        <f>+IFERROR((M204*M205+'Monthly Reserve Generation'!N204*'Monthly Reserve Generation'!N205-'Stoping Schedule'!N204*'Stoping Schedule'!N205)/N204,0)</f>
        <v>0</v>
      </c>
      <c r="O205" s="3">
        <f>+IFERROR((N204*N205+'Monthly Reserve Generation'!O204*'Monthly Reserve Generation'!O205-'Stoping Schedule'!O204*'Stoping Schedule'!O205)/O204,0)</f>
        <v>0</v>
      </c>
      <c r="P205" s="3">
        <f>+IFERROR((O204*O205+'Monthly Reserve Generation'!P204*'Monthly Reserve Generation'!P205-'Stoping Schedule'!P204*'Stoping Schedule'!P205)/P204,0)</f>
        <v>0</v>
      </c>
      <c r="Q205" s="3">
        <f>+IFERROR((P204*P205+'Monthly Reserve Generation'!Q204*'Monthly Reserve Generation'!Q205-'Stoping Schedule'!Q204*'Stoping Schedule'!Q205)/Q204,0)</f>
        <v>0</v>
      </c>
      <c r="R205" s="3">
        <f>+IFERROR((Q204*Q205+'Monthly Reserve Generation'!R204*'Monthly Reserve Generation'!R205-'Stoping Schedule'!R204*'Stoping Schedule'!R205)/R204,0)</f>
        <v>0</v>
      </c>
      <c r="S205" s="3">
        <f>+IFERROR((R204*R205+'Monthly Reserve Generation'!S204*'Monthly Reserve Generation'!S205-'Stoping Schedule'!S204*'Stoping Schedule'!S205)/S204,0)</f>
        <v>0</v>
      </c>
      <c r="T205" s="3">
        <f>+IFERROR((S204*S205+'Monthly Reserve Generation'!T204*'Monthly Reserve Generation'!T205-'Stoping Schedule'!T204*'Stoping Schedule'!T205)/T204,0)</f>
        <v>0</v>
      </c>
      <c r="U205" s="3">
        <f>+IFERROR((T204*T205+'Monthly Reserve Generation'!U204*'Monthly Reserve Generation'!U205-'Stoping Schedule'!U204*'Stoping Schedule'!U205)/U204,0)</f>
        <v>0</v>
      </c>
      <c r="V205" s="3">
        <f>+IFERROR((U204*U205+'Monthly Reserve Generation'!V204*'Monthly Reserve Generation'!V205-'Stoping Schedule'!V204*'Stoping Schedule'!V205)/V204,0)</f>
        <v>0</v>
      </c>
      <c r="W205" s="3">
        <f>+IFERROR((V204*V205+'Monthly Reserve Generation'!W204*'Monthly Reserve Generation'!W205-'Stoping Schedule'!W204*'Stoping Schedule'!W205)/W204,0)</f>
        <v>3.75</v>
      </c>
      <c r="X205" s="3">
        <f>+IFERROR((W204*W205+'Monthly Reserve Generation'!X204*'Monthly Reserve Generation'!X205-'Stoping Schedule'!X204*'Stoping Schedule'!X205)/X204,0)</f>
        <v>3.75</v>
      </c>
      <c r="Y205" s="3">
        <f>+IFERROR((X204*X205+'Monthly Reserve Generation'!Y204*'Monthly Reserve Generation'!Y205-'Stoping Schedule'!Y204*'Stoping Schedule'!Y205)/Y204,0)</f>
        <v>3.75</v>
      </c>
      <c r="Z205" s="3">
        <f>+IFERROR((Y204*Y205+'Monthly Reserve Generation'!Z204*'Monthly Reserve Generation'!Z205-'Stoping Schedule'!Z204*'Stoping Schedule'!Z205)/Z204,0)</f>
        <v>3.75</v>
      </c>
      <c r="AA205" s="3">
        <f>+IFERROR((Z204*Z205+'Monthly Reserve Generation'!AA204*'Monthly Reserve Generation'!AA205-'Stoping Schedule'!AA204*'Stoping Schedule'!AA205)/AA204,0)</f>
        <v>3.75</v>
      </c>
      <c r="AB205" s="3">
        <f>+IFERROR((AA204*AA205+'Monthly Reserve Generation'!AB204*'Monthly Reserve Generation'!AB205-'Stoping Schedule'!AB204*'Stoping Schedule'!AB205)/AB204,0)</f>
        <v>0</v>
      </c>
      <c r="AC205" s="3">
        <f>+IFERROR((AB204*AB205+'Monthly Reserve Generation'!AC204*'Monthly Reserve Generation'!AC205-'Stoping Schedule'!AC204*'Stoping Schedule'!AC205)/AC204,0)</f>
        <v>0</v>
      </c>
      <c r="AD205" s="3">
        <f>+IFERROR((AC204*AC205+'Monthly Reserve Generation'!AD204*'Monthly Reserve Generation'!AD205-'Stoping Schedule'!AD204*'Stoping Schedule'!AD205)/AD204,0)</f>
        <v>0</v>
      </c>
      <c r="AE205" s="3">
        <f>+IFERROR((AD204*AD205+'Monthly Reserve Generation'!AE204*'Monthly Reserve Generation'!AE205-'Stoping Schedule'!AE204*'Stoping Schedule'!AE205)/AE204,0)</f>
        <v>0</v>
      </c>
      <c r="AF205" s="3">
        <f>+IFERROR((AE204*AE205+'Monthly Reserve Generation'!AF204*'Monthly Reserve Generation'!AF205-'Stoping Schedule'!AF204*'Stoping Schedule'!AF205)/AF204,0)</f>
        <v>0</v>
      </c>
      <c r="AG205" s="3">
        <f>+IFERROR((AF204*AF205+'Monthly Reserve Generation'!AG204*'Monthly Reserve Generation'!AG205-'Stoping Schedule'!AG204*'Stoping Schedule'!AG205)/AG204,0)</f>
        <v>0</v>
      </c>
      <c r="AH205" s="3">
        <f>+IFERROR((AG204*AG205+'Monthly Reserve Generation'!AH204*'Monthly Reserve Generation'!AH205-'Stoping Schedule'!AH204*'Stoping Schedule'!AH205)/AH204,0)</f>
        <v>0</v>
      </c>
      <c r="AI205" s="3">
        <f>+IFERROR((AH204*AH205+'Monthly Reserve Generation'!AI204*'Monthly Reserve Generation'!AI205-'Stoping Schedule'!AI204*'Stoping Schedule'!AI205)/AI204,0)</f>
        <v>0</v>
      </c>
      <c r="AJ205" s="3">
        <f>+IFERROR((AI204*AI205+'Monthly Reserve Generation'!AJ204*'Monthly Reserve Generation'!AJ205-'Stoping Schedule'!AJ204*'Stoping Schedule'!AJ205)/AJ204,0)</f>
        <v>0</v>
      </c>
      <c r="AK205" s="3">
        <f>+IFERROR((AJ204*AJ205+'Monthly Reserve Generation'!AK204*'Monthly Reserve Generation'!AK205-'Stoping Schedule'!AK204*'Stoping Schedule'!AK205)/AK204,0)</f>
        <v>0</v>
      </c>
      <c r="AL205" s="3">
        <f>+IFERROR((AK204*AK205+'Monthly Reserve Generation'!AL204*'Monthly Reserve Generation'!AL205-'Stoping Schedule'!AL204*'Stoping Schedule'!AL205)/AL204,0)</f>
        <v>0</v>
      </c>
      <c r="AM205" s="3">
        <f>+IFERROR((AL204*AL205+'Monthly Reserve Generation'!AM204*'Monthly Reserve Generation'!AM205-'Stoping Schedule'!AM204*'Stoping Schedule'!AM205)/AM204,0)</f>
        <v>0</v>
      </c>
      <c r="AN205" s="3">
        <f>+IFERROR((AM204*AM205+'Monthly Reserve Generation'!AN204*'Monthly Reserve Generation'!AN205-'Stoping Schedule'!AN204*'Stoping Schedule'!AN205)/AN204,0)</f>
        <v>0</v>
      </c>
      <c r="AO205" s="3">
        <f>+IFERROR((AN204*AN205+'Monthly Reserve Generation'!AO204*'Monthly Reserve Generation'!AO205-'Stoping Schedule'!AO204*'Stoping Schedule'!AO205)/AO204,0)</f>
        <v>0</v>
      </c>
      <c r="AP205" s="3">
        <f>+IFERROR((AO204*AO205+'Monthly Reserve Generation'!AP204*'Monthly Reserve Generation'!AP205-'Stoping Schedule'!AP204*'Stoping Schedule'!AP205)/AP204,0)</f>
        <v>0</v>
      </c>
      <c r="AQ205" s="3">
        <f>+IFERROR((AP204*AP205+'Monthly Reserve Generation'!AQ204*'Monthly Reserve Generation'!AQ205-'Stoping Schedule'!AQ204*'Stoping Schedule'!AQ205)/AQ204,0)</f>
        <v>0</v>
      </c>
      <c r="AR205" s="3">
        <f>+IFERROR((AQ204*AQ205+'Monthly Reserve Generation'!AR204*'Monthly Reserve Generation'!AR205-'Stoping Schedule'!AR204*'Stoping Schedule'!AR205)/AR204,0)</f>
        <v>0</v>
      </c>
      <c r="AS205" s="3">
        <f>+IFERROR((AR204*AR205+'Monthly Reserve Generation'!AS204*'Monthly Reserve Generation'!AS205-'Stoping Schedule'!AS204*'Stoping Schedule'!AS205)/AS204,0)</f>
        <v>0</v>
      </c>
      <c r="AT205" s="3">
        <f>+IFERROR((AS204*AS205+'Monthly Reserve Generation'!AT204*'Monthly Reserve Generation'!AT205-'Stoping Schedule'!AT204*'Stoping Schedule'!AT205)/AT204,0)</f>
        <v>0</v>
      </c>
      <c r="AU205" s="3">
        <f>+IFERROR((AT204*AT205+'Monthly Reserve Generation'!AU204*'Monthly Reserve Generation'!AU205-'Stoping Schedule'!AU204*'Stoping Schedule'!AU205)/AU204,0)</f>
        <v>0</v>
      </c>
      <c r="AV205" s="3">
        <f>+IFERROR((AU204*AU205+'Monthly Reserve Generation'!AV204*'Monthly Reserve Generation'!AV205-'Stoping Schedule'!AV204*'Stoping Schedule'!AV205)/AV204,0)</f>
        <v>0</v>
      </c>
      <c r="AW205" s="3">
        <f>+IFERROR((AV204*AV205+'Monthly Reserve Generation'!AW204*'Monthly Reserve Generation'!AW205-'Stoping Schedule'!AW204*'Stoping Schedule'!AW205)/AW204,0)</f>
        <v>0</v>
      </c>
      <c r="AX205" s="3">
        <f>+IFERROR((AW204*AW205+'Monthly Reserve Generation'!AX204*'Monthly Reserve Generation'!AX205-'Stoping Schedule'!AX204*'Stoping Schedule'!AX205)/AX204,0)</f>
        <v>0</v>
      </c>
      <c r="AY205" s="3">
        <f>+IFERROR((AX204*AX205+'Monthly Reserve Generation'!AY204*'Monthly Reserve Generation'!AY205-'Stoping Schedule'!AY204*'Stoping Schedule'!AY205)/AY204,0)</f>
        <v>0</v>
      </c>
      <c r="AZ205" s="3">
        <f>+IFERROR((AY204*AY205+'Monthly Reserve Generation'!AZ204*'Monthly Reserve Generation'!AZ205-'Stoping Schedule'!AZ204*'Stoping Schedule'!AZ205)/AZ204,0)</f>
        <v>0</v>
      </c>
      <c r="BA205" s="3">
        <f>+IFERROR((AZ204*AZ205+'Monthly Reserve Generation'!BA204*'Monthly Reserve Generation'!BA205-'Stoping Schedule'!BA204*'Stoping Schedule'!BA205)/BA204,0)</f>
        <v>0</v>
      </c>
      <c r="BB205" s="3">
        <f>+IFERROR((BA204*BA205+'Monthly Reserve Generation'!BB204*'Monthly Reserve Generation'!BB205-'Stoping Schedule'!BB204*'Stoping Schedule'!BB205)/BB204,0)</f>
        <v>0</v>
      </c>
      <c r="BC205" s="3">
        <f>+IFERROR((BB204*BB205+'Monthly Reserve Generation'!BC204*'Monthly Reserve Generation'!BC205-'Stoping Schedule'!BC204*'Stoping Schedule'!BC205)/BC204,0)</f>
        <v>0</v>
      </c>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row>
    <row r="206" spans="1:123" hidden="1" outlineLevel="1" x14ac:dyDescent="0.3">
      <c r="A206" t="s">
        <v>233</v>
      </c>
      <c r="B206" t="s">
        <v>249</v>
      </c>
      <c r="C206" t="s">
        <v>3</v>
      </c>
      <c r="D206" s="3">
        <f>+'Monthly Reserve Generation'!D206-'Stoping Schedule'!D206</f>
        <v>0</v>
      </c>
      <c r="E206" s="3">
        <f>IF((D206+'Monthly Reserve Generation'!E206-'Stoping Schedule'!E206)&gt;1,(D206+'Monthly Reserve Generation'!E206-'Stoping Schedule'!E206),0)</f>
        <v>0</v>
      </c>
      <c r="F206" s="3">
        <f>IF((E206+'Monthly Reserve Generation'!F206-'Stoping Schedule'!F206)&gt;1,(E206+'Monthly Reserve Generation'!F206-'Stoping Schedule'!F206),0)</f>
        <v>0</v>
      </c>
      <c r="G206" s="3">
        <f>IF((F206+'Monthly Reserve Generation'!G206-'Stoping Schedule'!G206)&gt;1,(F206+'Monthly Reserve Generation'!G206-'Stoping Schedule'!G206),0)</f>
        <v>0</v>
      </c>
      <c r="H206" s="3">
        <f>IF((G206+'Monthly Reserve Generation'!H206-'Stoping Schedule'!H206)&gt;1,(G206+'Monthly Reserve Generation'!H206-'Stoping Schedule'!H206),0)</f>
        <v>0</v>
      </c>
      <c r="I206" s="3">
        <f>IF((H206+'Monthly Reserve Generation'!I206-'Stoping Schedule'!I206)&gt;1,(H206+'Monthly Reserve Generation'!I206-'Stoping Schedule'!I206),0)</f>
        <v>0</v>
      </c>
      <c r="J206" s="3">
        <f>IF((I206+'Monthly Reserve Generation'!J206-'Stoping Schedule'!J206)&gt;1,(I206+'Monthly Reserve Generation'!J206-'Stoping Schedule'!J206),0)</f>
        <v>0</v>
      </c>
      <c r="K206" s="3">
        <f>IF((J206+'Monthly Reserve Generation'!K206-'Stoping Schedule'!K206)&gt;1,(J206+'Monthly Reserve Generation'!K206-'Stoping Schedule'!K206),0)</f>
        <v>0</v>
      </c>
      <c r="L206" s="3">
        <f>IF((K206+'Monthly Reserve Generation'!L206-'Stoping Schedule'!L206)&gt;1,(K206+'Monthly Reserve Generation'!L206-'Stoping Schedule'!L206),0)</f>
        <v>0</v>
      </c>
      <c r="M206" s="3">
        <f>IF((L206+'Monthly Reserve Generation'!M206-'Stoping Schedule'!M206)&gt;1,(L206+'Monthly Reserve Generation'!M206-'Stoping Schedule'!M206),0)</f>
        <v>0</v>
      </c>
      <c r="N206" s="3">
        <f>IF((M206+'Monthly Reserve Generation'!N206-'Stoping Schedule'!N206)&gt;1,(M206+'Monthly Reserve Generation'!N206-'Stoping Schedule'!N206),0)</f>
        <v>0</v>
      </c>
      <c r="O206" s="3">
        <f>IF((N206+'Monthly Reserve Generation'!O206-'Stoping Schedule'!O206)&gt;1,(N206+'Monthly Reserve Generation'!O206-'Stoping Schedule'!O206),0)</f>
        <v>0</v>
      </c>
      <c r="P206" s="3">
        <f>IF((O206+'Monthly Reserve Generation'!P206-'Stoping Schedule'!P206)&gt;1,(O206+'Monthly Reserve Generation'!P206-'Stoping Schedule'!P206),0)</f>
        <v>0</v>
      </c>
      <c r="Q206" s="3">
        <f>IF((P206+'Monthly Reserve Generation'!Q206-'Stoping Schedule'!Q206)&gt;1,(P206+'Monthly Reserve Generation'!Q206-'Stoping Schedule'!Q206),0)</f>
        <v>0</v>
      </c>
      <c r="R206" s="3">
        <f>IF((Q206+'Monthly Reserve Generation'!R206-'Stoping Schedule'!R206)&gt;1,(Q206+'Monthly Reserve Generation'!R206-'Stoping Schedule'!R206),0)</f>
        <v>0</v>
      </c>
      <c r="S206" s="3">
        <f>IF((R206+'Monthly Reserve Generation'!S206-'Stoping Schedule'!S206)&gt;1,(R206+'Monthly Reserve Generation'!S206-'Stoping Schedule'!S206),0)</f>
        <v>0</v>
      </c>
      <c r="T206" s="3">
        <f>IF((S206+'Monthly Reserve Generation'!T206-'Stoping Schedule'!T206)&gt;1,(S206+'Monthly Reserve Generation'!T206-'Stoping Schedule'!T206),0)</f>
        <v>0</v>
      </c>
      <c r="U206" s="3">
        <f>IF((T206+'Monthly Reserve Generation'!U206-'Stoping Schedule'!U206)&gt;1,(T206+'Monthly Reserve Generation'!U206-'Stoping Schedule'!U206),0)</f>
        <v>0</v>
      </c>
      <c r="V206" s="3">
        <f>IF((U206+'Monthly Reserve Generation'!V206-'Stoping Schedule'!V206)&gt;1,(U206+'Monthly Reserve Generation'!V206-'Stoping Schedule'!V206),0)</f>
        <v>0</v>
      </c>
      <c r="W206" s="3">
        <f>IF((V206+'Monthly Reserve Generation'!W206-'Stoping Schedule'!W206)&gt;1,(V206+'Monthly Reserve Generation'!W206-'Stoping Schedule'!W206),0)</f>
        <v>0</v>
      </c>
      <c r="X206" s="3">
        <f>IF((W206+'Monthly Reserve Generation'!X206-'Stoping Schedule'!X206)&gt;1,(W206+'Monthly Reserve Generation'!X206-'Stoping Schedule'!X206),0)</f>
        <v>3950</v>
      </c>
      <c r="Y206" s="3">
        <f>IF((X206+'Monthly Reserve Generation'!Y206-'Stoping Schedule'!Y206)&gt;1,(X206+'Monthly Reserve Generation'!Y206-'Stoping Schedule'!Y206),0)</f>
        <v>5813</v>
      </c>
      <c r="Z206" s="3">
        <f>IF((Y206+'Monthly Reserve Generation'!Z206-'Stoping Schedule'!Z206)&gt;1,(Y206+'Monthly Reserve Generation'!Z206-'Stoping Schedule'!Z206),0)</f>
        <v>3941</v>
      </c>
      <c r="AA206" s="3">
        <f>IF((Z206+'Monthly Reserve Generation'!AA206-'Stoping Schedule'!AA206)&gt;1,(Z206+'Monthly Reserve Generation'!AA206-'Stoping Schedule'!AA206),0)</f>
        <v>2143</v>
      </c>
      <c r="AB206" s="3">
        <f>IF((AA206+'Monthly Reserve Generation'!AB206-'Stoping Schedule'!AB206)&gt;1,(AA206+'Monthly Reserve Generation'!AB206-'Stoping Schedule'!AB206),0)</f>
        <v>196</v>
      </c>
      <c r="AC206" s="3">
        <f>IF((AB206+'Monthly Reserve Generation'!AC206-'Stoping Schedule'!AC206)&gt;1,(AB206+'Monthly Reserve Generation'!AC206-'Stoping Schedule'!AC206),0)</f>
        <v>0</v>
      </c>
      <c r="AD206" s="3">
        <f>IF((AC206+'Monthly Reserve Generation'!AD206-'Stoping Schedule'!AD206)&gt;1,(AC206+'Monthly Reserve Generation'!AD206-'Stoping Schedule'!AD206),0)</f>
        <v>0</v>
      </c>
      <c r="AE206" s="3">
        <f>IF((AD206+'Monthly Reserve Generation'!AE206-'Stoping Schedule'!AE206)&gt;1,(AD206+'Monthly Reserve Generation'!AE206-'Stoping Schedule'!AE206),0)</f>
        <v>0</v>
      </c>
      <c r="AF206" s="3">
        <f>IF((AE206+'Monthly Reserve Generation'!AF206-'Stoping Schedule'!AF206)&gt;1,(AE206+'Monthly Reserve Generation'!AF206-'Stoping Schedule'!AF206),0)</f>
        <v>0</v>
      </c>
      <c r="AG206" s="3">
        <f>IF((AF206+'Monthly Reserve Generation'!AG206-'Stoping Schedule'!AG206)&gt;1,(AF206+'Monthly Reserve Generation'!AG206-'Stoping Schedule'!AG206),0)</f>
        <v>0</v>
      </c>
      <c r="AH206" s="3">
        <f>IF((AG206+'Monthly Reserve Generation'!AH206-'Stoping Schedule'!AH206)&gt;1,(AG206+'Monthly Reserve Generation'!AH206-'Stoping Schedule'!AH206),0)</f>
        <v>0</v>
      </c>
      <c r="AI206" s="3">
        <f>IF((AH206+'Monthly Reserve Generation'!AI206-'Stoping Schedule'!AI206)&gt;1,(AH206+'Monthly Reserve Generation'!AI206-'Stoping Schedule'!AI206),0)</f>
        <v>0</v>
      </c>
      <c r="AJ206" s="3">
        <f>IF((AI206+'Monthly Reserve Generation'!AJ206-'Stoping Schedule'!AJ206)&gt;1,(AI206+'Monthly Reserve Generation'!AJ206-'Stoping Schedule'!AJ206),0)</f>
        <v>0</v>
      </c>
      <c r="AK206" s="3">
        <f>IF((AJ206+'Monthly Reserve Generation'!AK206-'Stoping Schedule'!AK206)&gt;1,(AJ206+'Monthly Reserve Generation'!AK206-'Stoping Schedule'!AK206),0)</f>
        <v>0</v>
      </c>
      <c r="AL206" s="3">
        <f>IF((AK206+'Monthly Reserve Generation'!AL206-'Stoping Schedule'!AL206)&gt;1,(AK206+'Monthly Reserve Generation'!AL206-'Stoping Schedule'!AL206),0)</f>
        <v>0</v>
      </c>
      <c r="AM206" s="3">
        <f>IF((AL206+'Monthly Reserve Generation'!AM206-'Stoping Schedule'!AM206)&gt;1,(AL206+'Monthly Reserve Generation'!AM206-'Stoping Schedule'!AM206),0)</f>
        <v>0</v>
      </c>
      <c r="AN206" s="3">
        <f>IF((AM206+'Monthly Reserve Generation'!AN206-'Stoping Schedule'!AN206)&gt;1,(AM206+'Monthly Reserve Generation'!AN206-'Stoping Schedule'!AN206),0)</f>
        <v>0</v>
      </c>
      <c r="AO206" s="3">
        <f>IF((AN206+'Monthly Reserve Generation'!AO206-'Stoping Schedule'!AO206)&gt;1,(AN206+'Monthly Reserve Generation'!AO206-'Stoping Schedule'!AO206),0)</f>
        <v>0</v>
      </c>
      <c r="AP206" s="3">
        <f>IF((AO206+'Monthly Reserve Generation'!AP206-'Stoping Schedule'!AP206)&gt;1,(AO206+'Monthly Reserve Generation'!AP206-'Stoping Schedule'!AP206),0)</f>
        <v>0</v>
      </c>
      <c r="AQ206" s="3">
        <f>IF((AP206+'Monthly Reserve Generation'!AQ206-'Stoping Schedule'!AQ206)&gt;1,(AP206+'Monthly Reserve Generation'!AQ206-'Stoping Schedule'!AQ206),0)</f>
        <v>0</v>
      </c>
      <c r="AR206" s="3">
        <f>IF((AQ206+'Monthly Reserve Generation'!AR206-'Stoping Schedule'!AR206)&gt;1,(AQ206+'Monthly Reserve Generation'!AR206-'Stoping Schedule'!AR206),0)</f>
        <v>0</v>
      </c>
      <c r="AS206" s="3">
        <f>IF((AR206+'Monthly Reserve Generation'!AS206-'Stoping Schedule'!AS206)&gt;1,(AR206+'Monthly Reserve Generation'!AS206-'Stoping Schedule'!AS206),0)</f>
        <v>0</v>
      </c>
      <c r="AT206" s="3">
        <f>IF((AS206+'Monthly Reserve Generation'!AT206-'Stoping Schedule'!AT206)&gt;1,(AS206+'Monthly Reserve Generation'!AT206-'Stoping Schedule'!AT206),0)</f>
        <v>0</v>
      </c>
      <c r="AU206" s="3">
        <f>IF((AT206+'Monthly Reserve Generation'!AU206-'Stoping Schedule'!AU206)&gt;1,(AT206+'Monthly Reserve Generation'!AU206-'Stoping Schedule'!AU206),0)</f>
        <v>0</v>
      </c>
      <c r="AV206" s="3">
        <f>IF((AU206+'Monthly Reserve Generation'!AV206-'Stoping Schedule'!AV206)&gt;1,(AU206+'Monthly Reserve Generation'!AV206-'Stoping Schedule'!AV206),0)</f>
        <v>0</v>
      </c>
      <c r="AW206" s="3">
        <f>IF((AV206+'Monthly Reserve Generation'!AW206-'Stoping Schedule'!AW206)&gt;1,(AV206+'Monthly Reserve Generation'!AW206-'Stoping Schedule'!AW206),0)</f>
        <v>0</v>
      </c>
      <c r="AX206" s="3">
        <f>IF((AW206+'Monthly Reserve Generation'!AX206-'Stoping Schedule'!AX206)&gt;1,(AW206+'Monthly Reserve Generation'!AX206-'Stoping Schedule'!AX206),0)</f>
        <v>0</v>
      </c>
      <c r="AY206" s="3">
        <f>IF((AX206+'Monthly Reserve Generation'!AY206-'Stoping Schedule'!AY206)&gt;1,(AX206+'Monthly Reserve Generation'!AY206-'Stoping Schedule'!AY206),0)</f>
        <v>0</v>
      </c>
      <c r="AZ206" s="3">
        <f>IF((AY206+'Monthly Reserve Generation'!AZ206-'Stoping Schedule'!AZ206)&gt;1,(AY206+'Monthly Reserve Generation'!AZ206-'Stoping Schedule'!AZ206),0)</f>
        <v>0</v>
      </c>
      <c r="BA206" s="3">
        <f>IF((AZ206+'Monthly Reserve Generation'!BA206-'Stoping Schedule'!BA206)&gt;1,(AZ206+'Monthly Reserve Generation'!BA206-'Stoping Schedule'!BA206),0)</f>
        <v>0</v>
      </c>
      <c r="BB206" s="3">
        <f>IF((BA206+'Monthly Reserve Generation'!BB206-'Stoping Schedule'!BB206)&gt;1,(BA206+'Monthly Reserve Generation'!BB206-'Stoping Schedule'!BB206),0)</f>
        <v>0</v>
      </c>
      <c r="BC206" s="3">
        <f>IF((BB206+'Monthly Reserve Generation'!BC206-'Stoping Schedule'!BC206)&gt;1,(BB206+'Monthly Reserve Generation'!BC206-'Stoping Schedule'!BC206),0)</f>
        <v>0</v>
      </c>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row>
    <row r="207" spans="1:123" hidden="1" outlineLevel="1" x14ac:dyDescent="0.3">
      <c r="A207" t="s">
        <v>233</v>
      </c>
      <c r="B207" t="s">
        <v>249</v>
      </c>
      <c r="C207" t="s">
        <v>4</v>
      </c>
      <c r="D207" s="3">
        <f>+IFERROR(('Monthly Reserve Generation'!D206*'Monthly Reserve Generation'!D207-'Stoping Schedule'!D206*'Stoping Schedule'!D207)/D206,0)</f>
        <v>0</v>
      </c>
      <c r="E207" s="3">
        <f>+IFERROR((D206*D207+'Monthly Reserve Generation'!E206*'Monthly Reserve Generation'!E207-'Stoping Schedule'!E206*'Stoping Schedule'!E207)/E206,0)</f>
        <v>0</v>
      </c>
      <c r="F207" s="3">
        <f>+IFERROR((E206*E207+'Monthly Reserve Generation'!F206*'Monthly Reserve Generation'!F207-'Stoping Schedule'!F206*'Stoping Schedule'!F207)/F206,0)</f>
        <v>0</v>
      </c>
      <c r="G207" s="3">
        <f>+IFERROR((F206*F207+'Monthly Reserve Generation'!G206*'Monthly Reserve Generation'!G207-'Stoping Schedule'!G206*'Stoping Schedule'!G207)/G206,0)</f>
        <v>0</v>
      </c>
      <c r="H207" s="3">
        <f>+IFERROR((G206*G207+'Monthly Reserve Generation'!H206*'Monthly Reserve Generation'!H207-'Stoping Schedule'!H206*'Stoping Schedule'!H207)/H206,0)</f>
        <v>0</v>
      </c>
      <c r="I207" s="3">
        <f>+IFERROR((H206*H207+'Monthly Reserve Generation'!I206*'Monthly Reserve Generation'!I207-'Stoping Schedule'!I206*'Stoping Schedule'!I207)/I206,0)</f>
        <v>0</v>
      </c>
      <c r="J207" s="3">
        <f>+IFERROR((I206*I207+'Monthly Reserve Generation'!J206*'Monthly Reserve Generation'!J207-'Stoping Schedule'!J206*'Stoping Schedule'!J207)/J206,0)</f>
        <v>0</v>
      </c>
      <c r="K207" s="3">
        <f>+IFERROR((J206*J207+'Monthly Reserve Generation'!K206*'Monthly Reserve Generation'!K207-'Stoping Schedule'!K206*'Stoping Schedule'!K207)/K206,0)</f>
        <v>0</v>
      </c>
      <c r="L207" s="3">
        <f>+IFERROR((K206*K207+'Monthly Reserve Generation'!L206*'Monthly Reserve Generation'!L207-'Stoping Schedule'!L206*'Stoping Schedule'!L207)/L206,0)</f>
        <v>0</v>
      </c>
      <c r="M207" s="3">
        <f>+IFERROR((L206*L207+'Monthly Reserve Generation'!M206*'Monthly Reserve Generation'!M207-'Stoping Schedule'!M206*'Stoping Schedule'!M207)/M206,0)</f>
        <v>0</v>
      </c>
      <c r="N207" s="3">
        <f>+IFERROR((M206*M207+'Monthly Reserve Generation'!N206*'Monthly Reserve Generation'!N207-'Stoping Schedule'!N206*'Stoping Schedule'!N207)/N206,0)</f>
        <v>0</v>
      </c>
      <c r="O207" s="3">
        <f>+IFERROR((N206*N207+'Monthly Reserve Generation'!O206*'Monthly Reserve Generation'!O207-'Stoping Schedule'!O206*'Stoping Schedule'!O207)/O206,0)</f>
        <v>0</v>
      </c>
      <c r="P207" s="3">
        <f>+IFERROR((O206*O207+'Monthly Reserve Generation'!P206*'Monthly Reserve Generation'!P207-'Stoping Schedule'!P206*'Stoping Schedule'!P207)/P206,0)</f>
        <v>0</v>
      </c>
      <c r="Q207" s="3">
        <f>+IFERROR((P206*P207+'Monthly Reserve Generation'!Q206*'Monthly Reserve Generation'!Q207-'Stoping Schedule'!Q206*'Stoping Schedule'!Q207)/Q206,0)</f>
        <v>0</v>
      </c>
      <c r="R207" s="3">
        <f>+IFERROR((Q206*Q207+'Monthly Reserve Generation'!R206*'Monthly Reserve Generation'!R207-'Stoping Schedule'!R206*'Stoping Schedule'!R207)/R206,0)</f>
        <v>0</v>
      </c>
      <c r="S207" s="3">
        <f>+IFERROR((R206*R207+'Monthly Reserve Generation'!S206*'Monthly Reserve Generation'!S207-'Stoping Schedule'!S206*'Stoping Schedule'!S207)/S206,0)</f>
        <v>0</v>
      </c>
      <c r="T207" s="3">
        <f>+IFERROR((S206*S207+'Monthly Reserve Generation'!T206*'Monthly Reserve Generation'!T207-'Stoping Schedule'!T206*'Stoping Schedule'!T207)/T206,0)</f>
        <v>0</v>
      </c>
      <c r="U207" s="3">
        <f>+IFERROR((T206*T207+'Monthly Reserve Generation'!U206*'Monthly Reserve Generation'!U207-'Stoping Schedule'!U206*'Stoping Schedule'!U207)/U206,0)</f>
        <v>0</v>
      </c>
      <c r="V207" s="3">
        <f>+IFERROR((U206*U207+'Monthly Reserve Generation'!V206*'Monthly Reserve Generation'!V207-'Stoping Schedule'!V206*'Stoping Schedule'!V207)/V206,0)</f>
        <v>0</v>
      </c>
      <c r="W207" s="3">
        <f>+IFERROR((V206*V207+'Monthly Reserve Generation'!W206*'Monthly Reserve Generation'!W207-'Stoping Schedule'!W206*'Stoping Schedule'!W207)/W206,0)</f>
        <v>0</v>
      </c>
      <c r="X207" s="3">
        <f>+IFERROR((W206*W207+'Monthly Reserve Generation'!X206*'Monthly Reserve Generation'!X207-'Stoping Schedule'!X206*'Stoping Schedule'!X207)/X206,0)</f>
        <v>3.66</v>
      </c>
      <c r="Y207" s="3">
        <f>+IFERROR((X206*X207+'Monthly Reserve Generation'!Y206*'Monthly Reserve Generation'!Y207-'Stoping Schedule'!Y206*'Stoping Schedule'!Y207)/Y206,0)</f>
        <v>3.66</v>
      </c>
      <c r="Z207" s="3">
        <f>+IFERROR((Y206*Y207+'Monthly Reserve Generation'!Z206*'Monthly Reserve Generation'!Z207-'Stoping Schedule'!Z206*'Stoping Schedule'!Z207)/Z206,0)</f>
        <v>3.66</v>
      </c>
      <c r="AA207" s="3">
        <f>+IFERROR((Z206*Z207+'Monthly Reserve Generation'!AA206*'Monthly Reserve Generation'!AA207-'Stoping Schedule'!AA206*'Stoping Schedule'!AA207)/AA206,0)</f>
        <v>3.6600000000000006</v>
      </c>
      <c r="AB207" s="3">
        <f>+IFERROR((AA206*AA207+'Monthly Reserve Generation'!AB206*'Monthly Reserve Generation'!AB207-'Stoping Schedule'!AB206*'Stoping Schedule'!AB207)/AB206,0)</f>
        <v>3.6600000000000028</v>
      </c>
      <c r="AC207" s="3">
        <f>+IFERROR((AB206*AB207+'Monthly Reserve Generation'!AC206*'Monthly Reserve Generation'!AC207-'Stoping Schedule'!AC206*'Stoping Schedule'!AC207)/AC206,0)</f>
        <v>0</v>
      </c>
      <c r="AD207" s="3">
        <f>+IFERROR((AC206*AC207+'Monthly Reserve Generation'!AD206*'Monthly Reserve Generation'!AD207-'Stoping Schedule'!AD206*'Stoping Schedule'!AD207)/AD206,0)</f>
        <v>0</v>
      </c>
      <c r="AE207" s="3">
        <f>+IFERROR((AD206*AD207+'Monthly Reserve Generation'!AE206*'Monthly Reserve Generation'!AE207-'Stoping Schedule'!AE206*'Stoping Schedule'!AE207)/AE206,0)</f>
        <v>0</v>
      </c>
      <c r="AF207" s="3">
        <f>+IFERROR((AE206*AE207+'Monthly Reserve Generation'!AF206*'Monthly Reserve Generation'!AF207-'Stoping Schedule'!AF206*'Stoping Schedule'!AF207)/AF206,0)</f>
        <v>0</v>
      </c>
      <c r="AG207" s="3">
        <f>+IFERROR((AF206*AF207+'Monthly Reserve Generation'!AG206*'Monthly Reserve Generation'!AG207-'Stoping Schedule'!AG206*'Stoping Schedule'!AG207)/AG206,0)</f>
        <v>0</v>
      </c>
      <c r="AH207" s="3">
        <f>+IFERROR((AG206*AG207+'Monthly Reserve Generation'!AH206*'Monthly Reserve Generation'!AH207-'Stoping Schedule'!AH206*'Stoping Schedule'!AH207)/AH206,0)</f>
        <v>0</v>
      </c>
      <c r="AI207" s="3">
        <f>+IFERROR((AH206*AH207+'Monthly Reserve Generation'!AI206*'Monthly Reserve Generation'!AI207-'Stoping Schedule'!AI206*'Stoping Schedule'!AI207)/AI206,0)</f>
        <v>0</v>
      </c>
      <c r="AJ207" s="3">
        <f>+IFERROR((AI206*AI207+'Monthly Reserve Generation'!AJ206*'Monthly Reserve Generation'!AJ207-'Stoping Schedule'!AJ206*'Stoping Schedule'!AJ207)/AJ206,0)</f>
        <v>0</v>
      </c>
      <c r="AK207" s="3">
        <f>+IFERROR((AJ206*AJ207+'Monthly Reserve Generation'!AK206*'Monthly Reserve Generation'!AK207-'Stoping Schedule'!AK206*'Stoping Schedule'!AK207)/AK206,0)</f>
        <v>0</v>
      </c>
      <c r="AL207" s="3">
        <f>+IFERROR((AK206*AK207+'Monthly Reserve Generation'!AL206*'Monthly Reserve Generation'!AL207-'Stoping Schedule'!AL206*'Stoping Schedule'!AL207)/AL206,0)</f>
        <v>0</v>
      </c>
      <c r="AM207" s="3">
        <f>+IFERROR((AL206*AL207+'Monthly Reserve Generation'!AM206*'Monthly Reserve Generation'!AM207-'Stoping Schedule'!AM206*'Stoping Schedule'!AM207)/AM206,0)</f>
        <v>0</v>
      </c>
      <c r="AN207" s="3">
        <f>+IFERROR((AM206*AM207+'Monthly Reserve Generation'!AN206*'Monthly Reserve Generation'!AN207-'Stoping Schedule'!AN206*'Stoping Schedule'!AN207)/AN206,0)</f>
        <v>0</v>
      </c>
      <c r="AO207" s="3">
        <f>+IFERROR((AN206*AN207+'Monthly Reserve Generation'!AO206*'Monthly Reserve Generation'!AO207-'Stoping Schedule'!AO206*'Stoping Schedule'!AO207)/AO206,0)</f>
        <v>0</v>
      </c>
      <c r="AP207" s="3">
        <f>+IFERROR((AO206*AO207+'Monthly Reserve Generation'!AP206*'Monthly Reserve Generation'!AP207-'Stoping Schedule'!AP206*'Stoping Schedule'!AP207)/AP206,0)</f>
        <v>0</v>
      </c>
      <c r="AQ207" s="3">
        <f>+IFERROR((AP206*AP207+'Monthly Reserve Generation'!AQ206*'Monthly Reserve Generation'!AQ207-'Stoping Schedule'!AQ206*'Stoping Schedule'!AQ207)/AQ206,0)</f>
        <v>0</v>
      </c>
      <c r="AR207" s="3">
        <f>+IFERROR((AQ206*AQ207+'Monthly Reserve Generation'!AR206*'Monthly Reserve Generation'!AR207-'Stoping Schedule'!AR206*'Stoping Schedule'!AR207)/AR206,0)</f>
        <v>0</v>
      </c>
      <c r="AS207" s="3">
        <f>+IFERROR((AR206*AR207+'Monthly Reserve Generation'!AS206*'Monthly Reserve Generation'!AS207-'Stoping Schedule'!AS206*'Stoping Schedule'!AS207)/AS206,0)</f>
        <v>0</v>
      </c>
      <c r="AT207" s="3">
        <f>+IFERROR((AS206*AS207+'Monthly Reserve Generation'!AT206*'Monthly Reserve Generation'!AT207-'Stoping Schedule'!AT206*'Stoping Schedule'!AT207)/AT206,0)</f>
        <v>0</v>
      </c>
      <c r="AU207" s="3">
        <f>+IFERROR((AT206*AT207+'Monthly Reserve Generation'!AU206*'Monthly Reserve Generation'!AU207-'Stoping Schedule'!AU206*'Stoping Schedule'!AU207)/AU206,0)</f>
        <v>0</v>
      </c>
      <c r="AV207" s="3">
        <f>+IFERROR((AU206*AU207+'Monthly Reserve Generation'!AV206*'Monthly Reserve Generation'!AV207-'Stoping Schedule'!AV206*'Stoping Schedule'!AV207)/AV206,0)</f>
        <v>0</v>
      </c>
      <c r="AW207" s="3">
        <f>+IFERROR((AV206*AV207+'Monthly Reserve Generation'!AW206*'Monthly Reserve Generation'!AW207-'Stoping Schedule'!AW206*'Stoping Schedule'!AW207)/AW206,0)</f>
        <v>0</v>
      </c>
      <c r="AX207" s="3">
        <f>+IFERROR((AW206*AW207+'Monthly Reserve Generation'!AX206*'Monthly Reserve Generation'!AX207-'Stoping Schedule'!AX206*'Stoping Schedule'!AX207)/AX206,0)</f>
        <v>0</v>
      </c>
      <c r="AY207" s="3">
        <f>+IFERROR((AX206*AX207+'Monthly Reserve Generation'!AY206*'Monthly Reserve Generation'!AY207-'Stoping Schedule'!AY206*'Stoping Schedule'!AY207)/AY206,0)</f>
        <v>0</v>
      </c>
      <c r="AZ207" s="3">
        <f>+IFERROR((AY206*AY207+'Monthly Reserve Generation'!AZ206*'Monthly Reserve Generation'!AZ207-'Stoping Schedule'!AZ206*'Stoping Schedule'!AZ207)/AZ206,0)</f>
        <v>0</v>
      </c>
      <c r="BA207" s="3">
        <f>+IFERROR((AZ206*AZ207+'Monthly Reserve Generation'!BA206*'Monthly Reserve Generation'!BA207-'Stoping Schedule'!BA206*'Stoping Schedule'!BA207)/BA206,0)</f>
        <v>0</v>
      </c>
      <c r="BB207" s="3">
        <f>+IFERROR((BA206*BA207+'Monthly Reserve Generation'!BB206*'Monthly Reserve Generation'!BB207-'Stoping Schedule'!BB206*'Stoping Schedule'!BB207)/BB206,0)</f>
        <v>0</v>
      </c>
      <c r="BC207" s="3">
        <f>+IFERROR((BB206*BB207+'Monthly Reserve Generation'!BC206*'Monthly Reserve Generation'!BC207-'Stoping Schedule'!BC206*'Stoping Schedule'!BC207)/BC206,0)</f>
        <v>0</v>
      </c>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row>
    <row r="208" spans="1:123" hidden="1" outlineLevel="1" x14ac:dyDescent="0.3">
      <c r="A208" t="s">
        <v>233</v>
      </c>
      <c r="B208" t="s">
        <v>250</v>
      </c>
      <c r="C208" t="s">
        <v>3</v>
      </c>
      <c r="D208" s="3">
        <f>+'Monthly Reserve Generation'!D208-'Stoping Schedule'!D208</f>
        <v>0</v>
      </c>
      <c r="E208" s="3">
        <f>IF((D208+'Monthly Reserve Generation'!E208-'Stoping Schedule'!E208)&gt;1,(D208+'Monthly Reserve Generation'!E208-'Stoping Schedule'!E208),0)</f>
        <v>0</v>
      </c>
      <c r="F208" s="3">
        <f>IF((E208+'Monthly Reserve Generation'!F208-'Stoping Schedule'!F208)&gt;1,(E208+'Monthly Reserve Generation'!F208-'Stoping Schedule'!F208),0)</f>
        <v>0</v>
      </c>
      <c r="G208" s="3">
        <f>IF((F208+'Monthly Reserve Generation'!G208-'Stoping Schedule'!G208)&gt;1,(F208+'Monthly Reserve Generation'!G208-'Stoping Schedule'!G208),0)</f>
        <v>0</v>
      </c>
      <c r="H208" s="3">
        <f>IF((G208+'Monthly Reserve Generation'!H208-'Stoping Schedule'!H208)&gt;1,(G208+'Monthly Reserve Generation'!H208-'Stoping Schedule'!H208),0)</f>
        <v>0</v>
      </c>
      <c r="I208" s="3">
        <f>IF((H208+'Monthly Reserve Generation'!I208-'Stoping Schedule'!I208)&gt;1,(H208+'Monthly Reserve Generation'!I208-'Stoping Schedule'!I208),0)</f>
        <v>0</v>
      </c>
      <c r="J208" s="3">
        <f>IF((I208+'Monthly Reserve Generation'!J208-'Stoping Schedule'!J208)&gt;1,(I208+'Monthly Reserve Generation'!J208-'Stoping Schedule'!J208),0)</f>
        <v>0</v>
      </c>
      <c r="K208" s="3">
        <f>IF((J208+'Monthly Reserve Generation'!K208-'Stoping Schedule'!K208)&gt;1,(J208+'Monthly Reserve Generation'!K208-'Stoping Schedule'!K208),0)</f>
        <v>0</v>
      </c>
      <c r="L208" s="3">
        <f>IF((K208+'Monthly Reserve Generation'!L208-'Stoping Schedule'!L208)&gt;1,(K208+'Monthly Reserve Generation'!L208-'Stoping Schedule'!L208),0)</f>
        <v>0</v>
      </c>
      <c r="M208" s="3">
        <f>IF((L208+'Monthly Reserve Generation'!M208-'Stoping Schedule'!M208)&gt;1,(L208+'Monthly Reserve Generation'!M208-'Stoping Schedule'!M208),0)</f>
        <v>0</v>
      </c>
      <c r="N208" s="3">
        <f>IF((M208+'Monthly Reserve Generation'!N208-'Stoping Schedule'!N208)&gt;1,(M208+'Monthly Reserve Generation'!N208-'Stoping Schedule'!N208),0)</f>
        <v>0</v>
      </c>
      <c r="O208" s="3">
        <f>IF((N208+'Monthly Reserve Generation'!O208-'Stoping Schedule'!O208)&gt;1,(N208+'Monthly Reserve Generation'!O208-'Stoping Schedule'!O208),0)</f>
        <v>0</v>
      </c>
      <c r="P208" s="3">
        <f>IF((O208+'Monthly Reserve Generation'!P208-'Stoping Schedule'!P208)&gt;1,(O208+'Monthly Reserve Generation'!P208-'Stoping Schedule'!P208),0)</f>
        <v>0</v>
      </c>
      <c r="Q208" s="3">
        <f>IF((P208+'Monthly Reserve Generation'!Q208-'Stoping Schedule'!Q208)&gt;1,(P208+'Monthly Reserve Generation'!Q208-'Stoping Schedule'!Q208),0)</f>
        <v>0</v>
      </c>
      <c r="R208" s="3">
        <f>IF((Q208+'Monthly Reserve Generation'!R208-'Stoping Schedule'!R208)&gt;1,(Q208+'Monthly Reserve Generation'!R208-'Stoping Schedule'!R208),0)</f>
        <v>0</v>
      </c>
      <c r="S208" s="3">
        <f>IF((R208+'Monthly Reserve Generation'!S208-'Stoping Schedule'!S208)&gt;1,(R208+'Monthly Reserve Generation'!S208-'Stoping Schedule'!S208),0)</f>
        <v>0</v>
      </c>
      <c r="T208" s="3">
        <f>IF((S208+'Monthly Reserve Generation'!T208-'Stoping Schedule'!T208)&gt;1,(S208+'Monthly Reserve Generation'!T208-'Stoping Schedule'!T208),0)</f>
        <v>842</v>
      </c>
      <c r="U208" s="3">
        <f>IF((T208+'Monthly Reserve Generation'!U208-'Stoping Schedule'!U208)&gt;1,(T208+'Monthly Reserve Generation'!U208-'Stoping Schedule'!U208),0)</f>
        <v>842</v>
      </c>
      <c r="V208" s="3">
        <f>IF((U208+'Monthly Reserve Generation'!V208-'Stoping Schedule'!V208)&gt;1,(U208+'Monthly Reserve Generation'!V208-'Stoping Schedule'!V208),0)</f>
        <v>842</v>
      </c>
      <c r="W208" s="3">
        <f>IF((V208+'Monthly Reserve Generation'!W208-'Stoping Schedule'!W208)&gt;1,(V208+'Monthly Reserve Generation'!W208-'Stoping Schedule'!W208),0)</f>
        <v>842</v>
      </c>
      <c r="X208" s="3">
        <f>IF((W208+'Monthly Reserve Generation'!X208-'Stoping Schedule'!X208)&gt;1,(W208+'Monthly Reserve Generation'!X208-'Stoping Schedule'!X208),0)</f>
        <v>842</v>
      </c>
      <c r="Y208" s="3">
        <f>IF((X208+'Monthly Reserve Generation'!Y208-'Stoping Schedule'!Y208)&gt;1,(X208+'Monthly Reserve Generation'!Y208-'Stoping Schedule'!Y208),0)</f>
        <v>842</v>
      </c>
      <c r="Z208" s="3">
        <f>IF((Y208+'Monthly Reserve Generation'!Z208-'Stoping Schedule'!Z208)&gt;1,(Y208+'Monthly Reserve Generation'!Z208-'Stoping Schedule'!Z208),0)</f>
        <v>0</v>
      </c>
      <c r="AA208" s="3">
        <f>IF((Z208+'Monthly Reserve Generation'!AA208-'Stoping Schedule'!AA208)&gt;1,(Z208+'Monthly Reserve Generation'!AA208-'Stoping Schedule'!AA208),0)</f>
        <v>0</v>
      </c>
      <c r="AB208" s="3">
        <f>IF((AA208+'Monthly Reserve Generation'!AB208-'Stoping Schedule'!AB208)&gt;1,(AA208+'Monthly Reserve Generation'!AB208-'Stoping Schedule'!AB208),0)</f>
        <v>0</v>
      </c>
      <c r="AC208" s="3">
        <f>IF((AB208+'Monthly Reserve Generation'!AC208-'Stoping Schedule'!AC208)&gt;1,(AB208+'Monthly Reserve Generation'!AC208-'Stoping Schedule'!AC208),0)</f>
        <v>0</v>
      </c>
      <c r="AD208" s="3">
        <f>IF((AC208+'Monthly Reserve Generation'!AD208-'Stoping Schedule'!AD208)&gt;1,(AC208+'Monthly Reserve Generation'!AD208-'Stoping Schedule'!AD208),0)</f>
        <v>0</v>
      </c>
      <c r="AE208" s="3">
        <f>IF((AD208+'Monthly Reserve Generation'!AE208-'Stoping Schedule'!AE208)&gt;1,(AD208+'Monthly Reserve Generation'!AE208-'Stoping Schedule'!AE208),0)</f>
        <v>0</v>
      </c>
      <c r="AF208" s="3">
        <f>IF((AE208+'Monthly Reserve Generation'!AF208-'Stoping Schedule'!AF208)&gt;1,(AE208+'Monthly Reserve Generation'!AF208-'Stoping Schedule'!AF208),0)</f>
        <v>0</v>
      </c>
      <c r="AG208" s="3">
        <f>IF((AF208+'Monthly Reserve Generation'!AG208-'Stoping Schedule'!AG208)&gt;1,(AF208+'Monthly Reserve Generation'!AG208-'Stoping Schedule'!AG208),0)</f>
        <v>0</v>
      </c>
      <c r="AH208" s="3">
        <f>IF((AG208+'Monthly Reserve Generation'!AH208-'Stoping Schedule'!AH208)&gt;1,(AG208+'Monthly Reserve Generation'!AH208-'Stoping Schedule'!AH208),0)</f>
        <v>0</v>
      </c>
      <c r="AI208" s="3">
        <f>IF((AH208+'Monthly Reserve Generation'!AI208-'Stoping Schedule'!AI208)&gt;1,(AH208+'Monthly Reserve Generation'!AI208-'Stoping Schedule'!AI208),0)</f>
        <v>0</v>
      </c>
      <c r="AJ208" s="3">
        <f>IF((AI208+'Monthly Reserve Generation'!AJ208-'Stoping Schedule'!AJ208)&gt;1,(AI208+'Monthly Reserve Generation'!AJ208-'Stoping Schedule'!AJ208),0)</f>
        <v>0</v>
      </c>
      <c r="AK208" s="3">
        <f>IF((AJ208+'Monthly Reserve Generation'!AK208-'Stoping Schedule'!AK208)&gt;1,(AJ208+'Monthly Reserve Generation'!AK208-'Stoping Schedule'!AK208),0)</f>
        <v>0</v>
      </c>
      <c r="AL208" s="3">
        <f>IF((AK208+'Monthly Reserve Generation'!AL208-'Stoping Schedule'!AL208)&gt;1,(AK208+'Monthly Reserve Generation'!AL208-'Stoping Schedule'!AL208),0)</f>
        <v>0</v>
      </c>
      <c r="AM208" s="3">
        <f>IF((AL208+'Monthly Reserve Generation'!AM208-'Stoping Schedule'!AM208)&gt;1,(AL208+'Monthly Reserve Generation'!AM208-'Stoping Schedule'!AM208),0)</f>
        <v>0</v>
      </c>
      <c r="AN208" s="3">
        <f>IF((AM208+'Monthly Reserve Generation'!AN208-'Stoping Schedule'!AN208)&gt;1,(AM208+'Monthly Reserve Generation'!AN208-'Stoping Schedule'!AN208),0)</f>
        <v>0</v>
      </c>
      <c r="AO208" s="3">
        <f>IF((AN208+'Monthly Reserve Generation'!AO208-'Stoping Schedule'!AO208)&gt;1,(AN208+'Monthly Reserve Generation'!AO208-'Stoping Schedule'!AO208),0)</f>
        <v>0</v>
      </c>
      <c r="AP208" s="3">
        <f>IF((AO208+'Monthly Reserve Generation'!AP208-'Stoping Schedule'!AP208)&gt;1,(AO208+'Monthly Reserve Generation'!AP208-'Stoping Schedule'!AP208),0)</f>
        <v>0</v>
      </c>
      <c r="AQ208" s="3">
        <f>IF((AP208+'Monthly Reserve Generation'!AQ208-'Stoping Schedule'!AQ208)&gt;1,(AP208+'Monthly Reserve Generation'!AQ208-'Stoping Schedule'!AQ208),0)</f>
        <v>0</v>
      </c>
      <c r="AR208" s="3">
        <f>IF((AQ208+'Monthly Reserve Generation'!AR208-'Stoping Schedule'!AR208)&gt;1,(AQ208+'Monthly Reserve Generation'!AR208-'Stoping Schedule'!AR208),0)</f>
        <v>0</v>
      </c>
      <c r="AS208" s="3">
        <f>IF((AR208+'Monthly Reserve Generation'!AS208-'Stoping Schedule'!AS208)&gt;1,(AR208+'Monthly Reserve Generation'!AS208-'Stoping Schedule'!AS208),0)</f>
        <v>0</v>
      </c>
      <c r="AT208" s="3">
        <f>IF((AS208+'Monthly Reserve Generation'!AT208-'Stoping Schedule'!AT208)&gt;1,(AS208+'Monthly Reserve Generation'!AT208-'Stoping Schedule'!AT208),0)</f>
        <v>0</v>
      </c>
      <c r="AU208" s="3">
        <f>IF((AT208+'Monthly Reserve Generation'!AU208-'Stoping Schedule'!AU208)&gt;1,(AT208+'Monthly Reserve Generation'!AU208-'Stoping Schedule'!AU208),0)</f>
        <v>0</v>
      </c>
      <c r="AV208" s="3">
        <f>IF((AU208+'Monthly Reserve Generation'!AV208-'Stoping Schedule'!AV208)&gt;1,(AU208+'Monthly Reserve Generation'!AV208-'Stoping Schedule'!AV208),0)</f>
        <v>0</v>
      </c>
      <c r="AW208" s="3">
        <f>IF((AV208+'Monthly Reserve Generation'!AW208-'Stoping Schedule'!AW208)&gt;1,(AV208+'Monthly Reserve Generation'!AW208-'Stoping Schedule'!AW208),0)</f>
        <v>0</v>
      </c>
      <c r="AX208" s="3">
        <f>IF((AW208+'Monthly Reserve Generation'!AX208-'Stoping Schedule'!AX208)&gt;1,(AW208+'Monthly Reserve Generation'!AX208-'Stoping Schedule'!AX208),0)</f>
        <v>0</v>
      </c>
      <c r="AY208" s="3">
        <f>IF((AX208+'Monthly Reserve Generation'!AY208-'Stoping Schedule'!AY208)&gt;1,(AX208+'Monthly Reserve Generation'!AY208-'Stoping Schedule'!AY208),0)</f>
        <v>0</v>
      </c>
      <c r="AZ208" s="3">
        <f>IF((AY208+'Monthly Reserve Generation'!AZ208-'Stoping Schedule'!AZ208)&gt;1,(AY208+'Monthly Reserve Generation'!AZ208-'Stoping Schedule'!AZ208),0)</f>
        <v>0</v>
      </c>
      <c r="BA208" s="3">
        <f>IF((AZ208+'Monthly Reserve Generation'!BA208-'Stoping Schedule'!BA208)&gt;1,(AZ208+'Monthly Reserve Generation'!BA208-'Stoping Schedule'!BA208),0)</f>
        <v>0</v>
      </c>
      <c r="BB208" s="3">
        <f>IF((BA208+'Monthly Reserve Generation'!BB208-'Stoping Schedule'!BB208)&gt;1,(BA208+'Monthly Reserve Generation'!BB208-'Stoping Schedule'!BB208),0)</f>
        <v>0</v>
      </c>
      <c r="BC208" s="3">
        <f>IF((BB208+'Monthly Reserve Generation'!BC208-'Stoping Schedule'!BC208)&gt;1,(BB208+'Monthly Reserve Generation'!BC208-'Stoping Schedule'!BC208),0)</f>
        <v>0</v>
      </c>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row>
    <row r="209" spans="1:123" hidden="1" outlineLevel="1" x14ac:dyDescent="0.3">
      <c r="A209" t="s">
        <v>233</v>
      </c>
      <c r="B209" t="s">
        <v>250</v>
      </c>
      <c r="C209" t="s">
        <v>4</v>
      </c>
      <c r="D209" s="3">
        <f>+IFERROR(('Monthly Reserve Generation'!D208*'Monthly Reserve Generation'!D209-'Stoping Schedule'!D208*'Stoping Schedule'!D209)/D208,0)</f>
        <v>0</v>
      </c>
      <c r="E209" s="3">
        <f>+IFERROR((D208*D209+'Monthly Reserve Generation'!E208*'Monthly Reserve Generation'!E209-'Stoping Schedule'!E208*'Stoping Schedule'!E209)/E208,0)</f>
        <v>0</v>
      </c>
      <c r="F209" s="3">
        <f>+IFERROR((E208*E209+'Monthly Reserve Generation'!F208*'Monthly Reserve Generation'!F209-'Stoping Schedule'!F208*'Stoping Schedule'!F209)/F208,0)</f>
        <v>0</v>
      </c>
      <c r="G209" s="3">
        <f>+IFERROR((F208*F209+'Monthly Reserve Generation'!G208*'Monthly Reserve Generation'!G209-'Stoping Schedule'!G208*'Stoping Schedule'!G209)/G208,0)</f>
        <v>0</v>
      </c>
      <c r="H209" s="3">
        <f>+IFERROR((G208*G209+'Monthly Reserve Generation'!H208*'Monthly Reserve Generation'!H209-'Stoping Schedule'!H208*'Stoping Schedule'!H209)/H208,0)</f>
        <v>0</v>
      </c>
      <c r="I209" s="3">
        <f>+IFERROR((H208*H209+'Monthly Reserve Generation'!I208*'Monthly Reserve Generation'!I209-'Stoping Schedule'!I208*'Stoping Schedule'!I209)/I208,0)</f>
        <v>0</v>
      </c>
      <c r="J209" s="3">
        <f>+IFERROR((I208*I209+'Monthly Reserve Generation'!J208*'Monthly Reserve Generation'!J209-'Stoping Schedule'!J208*'Stoping Schedule'!J209)/J208,0)</f>
        <v>0</v>
      </c>
      <c r="K209" s="3">
        <f>+IFERROR((J208*J209+'Monthly Reserve Generation'!K208*'Monthly Reserve Generation'!K209-'Stoping Schedule'!K208*'Stoping Schedule'!K209)/K208,0)</f>
        <v>0</v>
      </c>
      <c r="L209" s="3">
        <f>+IFERROR((K208*K209+'Monthly Reserve Generation'!L208*'Monthly Reserve Generation'!L209-'Stoping Schedule'!L208*'Stoping Schedule'!L209)/L208,0)</f>
        <v>0</v>
      </c>
      <c r="M209" s="3">
        <f>+IFERROR((L208*L209+'Monthly Reserve Generation'!M208*'Monthly Reserve Generation'!M209-'Stoping Schedule'!M208*'Stoping Schedule'!M209)/M208,0)</f>
        <v>0</v>
      </c>
      <c r="N209" s="3">
        <f>+IFERROR((M208*M209+'Monthly Reserve Generation'!N208*'Monthly Reserve Generation'!N209-'Stoping Schedule'!N208*'Stoping Schedule'!N209)/N208,0)</f>
        <v>0</v>
      </c>
      <c r="O209" s="3">
        <f>+IFERROR((N208*N209+'Monthly Reserve Generation'!O208*'Monthly Reserve Generation'!O209-'Stoping Schedule'!O208*'Stoping Schedule'!O209)/O208,0)</f>
        <v>0</v>
      </c>
      <c r="P209" s="3">
        <f>+IFERROR((O208*O209+'Monthly Reserve Generation'!P208*'Monthly Reserve Generation'!P209-'Stoping Schedule'!P208*'Stoping Schedule'!P209)/P208,0)</f>
        <v>0</v>
      </c>
      <c r="Q209" s="3">
        <f>+IFERROR((P208*P209+'Monthly Reserve Generation'!Q208*'Monthly Reserve Generation'!Q209-'Stoping Schedule'!Q208*'Stoping Schedule'!Q209)/Q208,0)</f>
        <v>0</v>
      </c>
      <c r="R209" s="3">
        <f>+IFERROR((Q208*Q209+'Monthly Reserve Generation'!R208*'Monthly Reserve Generation'!R209-'Stoping Schedule'!R208*'Stoping Schedule'!R209)/R208,0)</f>
        <v>0</v>
      </c>
      <c r="S209" s="3">
        <f>+IFERROR((R208*R209+'Monthly Reserve Generation'!S208*'Monthly Reserve Generation'!S209-'Stoping Schedule'!S208*'Stoping Schedule'!S209)/S208,0)</f>
        <v>0</v>
      </c>
      <c r="T209" s="3">
        <f>+IFERROR((S208*S209+'Monthly Reserve Generation'!T208*'Monthly Reserve Generation'!T209-'Stoping Schedule'!T208*'Stoping Schedule'!T209)/T208,0)</f>
        <v>3.44</v>
      </c>
      <c r="U209" s="3">
        <f>+IFERROR((T208*T209+'Monthly Reserve Generation'!U208*'Monthly Reserve Generation'!U209-'Stoping Schedule'!U208*'Stoping Schedule'!U209)/U208,0)</f>
        <v>3.44</v>
      </c>
      <c r="V209" s="3">
        <f>+IFERROR((U208*U209+'Monthly Reserve Generation'!V208*'Monthly Reserve Generation'!V209-'Stoping Schedule'!V208*'Stoping Schedule'!V209)/V208,0)</f>
        <v>3.44</v>
      </c>
      <c r="W209" s="3">
        <f>+IFERROR((V208*V209+'Monthly Reserve Generation'!W208*'Monthly Reserve Generation'!W209-'Stoping Schedule'!W208*'Stoping Schedule'!W209)/W208,0)</f>
        <v>3.44</v>
      </c>
      <c r="X209" s="3">
        <f>+IFERROR((W208*W209+'Monthly Reserve Generation'!X208*'Monthly Reserve Generation'!X209-'Stoping Schedule'!X208*'Stoping Schedule'!X209)/X208,0)</f>
        <v>3.44</v>
      </c>
      <c r="Y209" s="3">
        <f>+IFERROR((X208*X209+'Monthly Reserve Generation'!Y208*'Monthly Reserve Generation'!Y209-'Stoping Schedule'!Y208*'Stoping Schedule'!Y209)/Y208,0)</f>
        <v>3.44</v>
      </c>
      <c r="Z209" s="3">
        <f>+IFERROR((Y208*Y209+'Monthly Reserve Generation'!Z208*'Monthly Reserve Generation'!Z209-'Stoping Schedule'!Z208*'Stoping Schedule'!Z209)/Z208,0)</f>
        <v>0</v>
      </c>
      <c r="AA209" s="3">
        <f>+IFERROR((Z208*Z209+'Monthly Reserve Generation'!AA208*'Monthly Reserve Generation'!AA209-'Stoping Schedule'!AA208*'Stoping Schedule'!AA209)/AA208,0)</f>
        <v>0</v>
      </c>
      <c r="AB209" s="3">
        <f>+IFERROR((AA208*AA209+'Monthly Reserve Generation'!AB208*'Monthly Reserve Generation'!AB209-'Stoping Schedule'!AB208*'Stoping Schedule'!AB209)/AB208,0)</f>
        <v>0</v>
      </c>
      <c r="AC209" s="3">
        <f>+IFERROR((AB208*AB209+'Monthly Reserve Generation'!AC208*'Monthly Reserve Generation'!AC209-'Stoping Schedule'!AC208*'Stoping Schedule'!AC209)/AC208,0)</f>
        <v>0</v>
      </c>
      <c r="AD209" s="3">
        <f>+IFERROR((AC208*AC209+'Monthly Reserve Generation'!AD208*'Monthly Reserve Generation'!AD209-'Stoping Schedule'!AD208*'Stoping Schedule'!AD209)/AD208,0)</f>
        <v>0</v>
      </c>
      <c r="AE209" s="3">
        <f>+IFERROR((AD208*AD209+'Monthly Reserve Generation'!AE208*'Monthly Reserve Generation'!AE209-'Stoping Schedule'!AE208*'Stoping Schedule'!AE209)/AE208,0)</f>
        <v>0</v>
      </c>
      <c r="AF209" s="3">
        <f>+IFERROR((AE208*AE209+'Monthly Reserve Generation'!AF208*'Monthly Reserve Generation'!AF209-'Stoping Schedule'!AF208*'Stoping Schedule'!AF209)/AF208,0)</f>
        <v>0</v>
      </c>
      <c r="AG209" s="3">
        <f>+IFERROR((AF208*AF209+'Monthly Reserve Generation'!AG208*'Monthly Reserve Generation'!AG209-'Stoping Schedule'!AG208*'Stoping Schedule'!AG209)/AG208,0)</f>
        <v>0</v>
      </c>
      <c r="AH209" s="3">
        <f>+IFERROR((AG208*AG209+'Monthly Reserve Generation'!AH208*'Monthly Reserve Generation'!AH209-'Stoping Schedule'!AH208*'Stoping Schedule'!AH209)/AH208,0)</f>
        <v>0</v>
      </c>
      <c r="AI209" s="3">
        <f>+IFERROR((AH208*AH209+'Monthly Reserve Generation'!AI208*'Monthly Reserve Generation'!AI209-'Stoping Schedule'!AI208*'Stoping Schedule'!AI209)/AI208,0)</f>
        <v>0</v>
      </c>
      <c r="AJ209" s="3">
        <f>+IFERROR((AI208*AI209+'Monthly Reserve Generation'!AJ208*'Monthly Reserve Generation'!AJ209-'Stoping Schedule'!AJ208*'Stoping Schedule'!AJ209)/AJ208,0)</f>
        <v>0</v>
      </c>
      <c r="AK209" s="3">
        <f>+IFERROR((AJ208*AJ209+'Monthly Reserve Generation'!AK208*'Monthly Reserve Generation'!AK209-'Stoping Schedule'!AK208*'Stoping Schedule'!AK209)/AK208,0)</f>
        <v>0</v>
      </c>
      <c r="AL209" s="3">
        <f>+IFERROR((AK208*AK209+'Monthly Reserve Generation'!AL208*'Monthly Reserve Generation'!AL209-'Stoping Schedule'!AL208*'Stoping Schedule'!AL209)/AL208,0)</f>
        <v>0</v>
      </c>
      <c r="AM209" s="3">
        <f>+IFERROR((AL208*AL209+'Monthly Reserve Generation'!AM208*'Monthly Reserve Generation'!AM209-'Stoping Schedule'!AM208*'Stoping Schedule'!AM209)/AM208,0)</f>
        <v>0</v>
      </c>
      <c r="AN209" s="3">
        <f>+IFERROR((AM208*AM209+'Monthly Reserve Generation'!AN208*'Monthly Reserve Generation'!AN209-'Stoping Schedule'!AN208*'Stoping Schedule'!AN209)/AN208,0)</f>
        <v>0</v>
      </c>
      <c r="AO209" s="3">
        <f>+IFERROR((AN208*AN209+'Monthly Reserve Generation'!AO208*'Monthly Reserve Generation'!AO209-'Stoping Schedule'!AO208*'Stoping Schedule'!AO209)/AO208,0)</f>
        <v>0</v>
      </c>
      <c r="AP209" s="3">
        <f>+IFERROR((AO208*AO209+'Monthly Reserve Generation'!AP208*'Monthly Reserve Generation'!AP209-'Stoping Schedule'!AP208*'Stoping Schedule'!AP209)/AP208,0)</f>
        <v>0</v>
      </c>
      <c r="AQ209" s="3">
        <f>+IFERROR((AP208*AP209+'Monthly Reserve Generation'!AQ208*'Monthly Reserve Generation'!AQ209-'Stoping Schedule'!AQ208*'Stoping Schedule'!AQ209)/AQ208,0)</f>
        <v>0</v>
      </c>
      <c r="AR209" s="3">
        <f>+IFERROR((AQ208*AQ209+'Monthly Reserve Generation'!AR208*'Monthly Reserve Generation'!AR209-'Stoping Schedule'!AR208*'Stoping Schedule'!AR209)/AR208,0)</f>
        <v>0</v>
      </c>
      <c r="AS209" s="3">
        <f>+IFERROR((AR208*AR209+'Monthly Reserve Generation'!AS208*'Monthly Reserve Generation'!AS209-'Stoping Schedule'!AS208*'Stoping Schedule'!AS209)/AS208,0)</f>
        <v>0</v>
      </c>
      <c r="AT209" s="3">
        <f>+IFERROR((AS208*AS209+'Monthly Reserve Generation'!AT208*'Monthly Reserve Generation'!AT209-'Stoping Schedule'!AT208*'Stoping Schedule'!AT209)/AT208,0)</f>
        <v>0</v>
      </c>
      <c r="AU209" s="3">
        <f>+IFERROR((AT208*AT209+'Monthly Reserve Generation'!AU208*'Monthly Reserve Generation'!AU209-'Stoping Schedule'!AU208*'Stoping Schedule'!AU209)/AU208,0)</f>
        <v>0</v>
      </c>
      <c r="AV209" s="3">
        <f>+IFERROR((AU208*AU209+'Monthly Reserve Generation'!AV208*'Monthly Reserve Generation'!AV209-'Stoping Schedule'!AV208*'Stoping Schedule'!AV209)/AV208,0)</f>
        <v>0</v>
      </c>
      <c r="AW209" s="3">
        <f>+IFERROR((AV208*AV209+'Monthly Reserve Generation'!AW208*'Monthly Reserve Generation'!AW209-'Stoping Schedule'!AW208*'Stoping Schedule'!AW209)/AW208,0)</f>
        <v>0</v>
      </c>
      <c r="AX209" s="3">
        <f>+IFERROR((AW208*AW209+'Monthly Reserve Generation'!AX208*'Monthly Reserve Generation'!AX209-'Stoping Schedule'!AX208*'Stoping Schedule'!AX209)/AX208,0)</f>
        <v>0</v>
      </c>
      <c r="AY209" s="3">
        <f>+IFERROR((AX208*AX209+'Monthly Reserve Generation'!AY208*'Monthly Reserve Generation'!AY209-'Stoping Schedule'!AY208*'Stoping Schedule'!AY209)/AY208,0)</f>
        <v>0</v>
      </c>
      <c r="AZ209" s="3">
        <f>+IFERROR((AY208*AY209+'Monthly Reserve Generation'!AZ208*'Monthly Reserve Generation'!AZ209-'Stoping Schedule'!AZ208*'Stoping Schedule'!AZ209)/AZ208,0)</f>
        <v>0</v>
      </c>
      <c r="BA209" s="3">
        <f>+IFERROR((AZ208*AZ209+'Monthly Reserve Generation'!BA208*'Monthly Reserve Generation'!BA209-'Stoping Schedule'!BA208*'Stoping Schedule'!BA209)/BA208,0)</f>
        <v>0</v>
      </c>
      <c r="BB209" s="3">
        <f>+IFERROR((BA208*BA209+'Monthly Reserve Generation'!BB208*'Monthly Reserve Generation'!BB209-'Stoping Schedule'!BB208*'Stoping Schedule'!BB209)/BB208,0)</f>
        <v>0</v>
      </c>
      <c r="BC209" s="3">
        <f>+IFERROR((BB208*BB209+'Monthly Reserve Generation'!BC208*'Monthly Reserve Generation'!BC209-'Stoping Schedule'!BC208*'Stoping Schedule'!BC209)/BC208,0)</f>
        <v>0</v>
      </c>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row>
    <row r="210" spans="1:123" hidden="1" outlineLevel="1" x14ac:dyDescent="0.3">
      <c r="A210" t="s">
        <v>233</v>
      </c>
      <c r="B210" t="s">
        <v>251</v>
      </c>
      <c r="C210" t="s">
        <v>3</v>
      </c>
      <c r="D210" s="3">
        <f>+'Monthly Reserve Generation'!D210-'Stoping Schedule'!D210</f>
        <v>0</v>
      </c>
      <c r="E210" s="3">
        <f>IF((D210+'Monthly Reserve Generation'!E210-'Stoping Schedule'!E210)&gt;1,(D210+'Monthly Reserve Generation'!E210-'Stoping Schedule'!E210),0)</f>
        <v>0</v>
      </c>
      <c r="F210" s="3">
        <f>IF((E210+'Monthly Reserve Generation'!F210-'Stoping Schedule'!F210)&gt;1,(E210+'Monthly Reserve Generation'!F210-'Stoping Schedule'!F210),0)</f>
        <v>0</v>
      </c>
      <c r="G210" s="3">
        <f>IF((F210+'Monthly Reserve Generation'!G210-'Stoping Schedule'!G210)&gt;1,(F210+'Monthly Reserve Generation'!G210-'Stoping Schedule'!G210),0)</f>
        <v>0</v>
      </c>
      <c r="H210" s="3">
        <f>IF((G210+'Monthly Reserve Generation'!H210-'Stoping Schedule'!H210)&gt;1,(G210+'Monthly Reserve Generation'!H210-'Stoping Schedule'!H210),0)</f>
        <v>0</v>
      </c>
      <c r="I210" s="3">
        <f>IF((H210+'Monthly Reserve Generation'!I210-'Stoping Schedule'!I210)&gt;1,(H210+'Monthly Reserve Generation'!I210-'Stoping Schedule'!I210),0)</f>
        <v>0</v>
      </c>
      <c r="J210" s="3">
        <f>IF((I210+'Monthly Reserve Generation'!J210-'Stoping Schedule'!J210)&gt;1,(I210+'Monthly Reserve Generation'!J210-'Stoping Schedule'!J210),0)</f>
        <v>0</v>
      </c>
      <c r="K210" s="3">
        <f>IF((J210+'Monthly Reserve Generation'!K210-'Stoping Schedule'!K210)&gt;1,(J210+'Monthly Reserve Generation'!K210-'Stoping Schedule'!K210),0)</f>
        <v>0</v>
      </c>
      <c r="L210" s="3">
        <f>IF((K210+'Monthly Reserve Generation'!L210-'Stoping Schedule'!L210)&gt;1,(K210+'Monthly Reserve Generation'!L210-'Stoping Schedule'!L210),0)</f>
        <v>0</v>
      </c>
      <c r="M210" s="3">
        <f>IF((L210+'Monthly Reserve Generation'!M210-'Stoping Schedule'!M210)&gt;1,(L210+'Monthly Reserve Generation'!M210-'Stoping Schedule'!M210),0)</f>
        <v>0</v>
      </c>
      <c r="N210" s="3">
        <f>IF((M210+'Monthly Reserve Generation'!N210-'Stoping Schedule'!N210)&gt;1,(M210+'Monthly Reserve Generation'!N210-'Stoping Schedule'!N210),0)</f>
        <v>0</v>
      </c>
      <c r="O210" s="3">
        <f>IF((N210+'Monthly Reserve Generation'!O210-'Stoping Schedule'!O210)&gt;1,(N210+'Monthly Reserve Generation'!O210-'Stoping Schedule'!O210),0)</f>
        <v>0</v>
      </c>
      <c r="P210" s="3">
        <f>IF((O210+'Monthly Reserve Generation'!P210-'Stoping Schedule'!P210)&gt;1,(O210+'Monthly Reserve Generation'!P210-'Stoping Schedule'!P210),0)</f>
        <v>0</v>
      </c>
      <c r="Q210" s="3">
        <f>IF((P210+'Monthly Reserve Generation'!Q210-'Stoping Schedule'!Q210)&gt;1,(P210+'Monthly Reserve Generation'!Q210-'Stoping Schedule'!Q210),0)</f>
        <v>0</v>
      </c>
      <c r="R210" s="3">
        <f>IF((Q210+'Monthly Reserve Generation'!R210-'Stoping Schedule'!R210)&gt;1,(Q210+'Monthly Reserve Generation'!R210-'Stoping Schedule'!R210),0)</f>
        <v>0</v>
      </c>
      <c r="S210" s="3">
        <f>IF((R210+'Monthly Reserve Generation'!S210-'Stoping Schedule'!S210)&gt;1,(R210+'Monthly Reserve Generation'!S210-'Stoping Schedule'!S210),0)</f>
        <v>0</v>
      </c>
      <c r="T210" s="3">
        <f>IF((S210+'Monthly Reserve Generation'!T210-'Stoping Schedule'!T210)&gt;1,(S210+'Monthly Reserve Generation'!T210-'Stoping Schedule'!T210),0)</f>
        <v>0</v>
      </c>
      <c r="U210" s="3">
        <f>IF((T210+'Monthly Reserve Generation'!U210-'Stoping Schedule'!U210)&gt;1,(T210+'Monthly Reserve Generation'!U210-'Stoping Schedule'!U210),0)</f>
        <v>0</v>
      </c>
      <c r="V210" s="3">
        <f>IF((U210+'Monthly Reserve Generation'!V210-'Stoping Schedule'!V210)&gt;1,(U210+'Monthly Reserve Generation'!V210-'Stoping Schedule'!V210),0)</f>
        <v>602</v>
      </c>
      <c r="W210" s="3">
        <f>IF((V210+'Monthly Reserve Generation'!W210-'Stoping Schedule'!W210)&gt;1,(V210+'Monthly Reserve Generation'!W210-'Stoping Schedule'!W210),0)</f>
        <v>602</v>
      </c>
      <c r="X210" s="3">
        <f>IF((W210+'Monthly Reserve Generation'!X210-'Stoping Schedule'!X210)&gt;1,(W210+'Monthly Reserve Generation'!X210-'Stoping Schedule'!X210),0)</f>
        <v>602</v>
      </c>
      <c r="Y210" s="3">
        <f>IF((X210+'Monthly Reserve Generation'!Y210-'Stoping Schedule'!Y210)&gt;1,(X210+'Monthly Reserve Generation'!Y210-'Stoping Schedule'!Y210),0)</f>
        <v>602</v>
      </c>
      <c r="Z210" s="3">
        <f>IF((Y210+'Monthly Reserve Generation'!Z210-'Stoping Schedule'!Z210)&gt;1,(Y210+'Monthly Reserve Generation'!Z210-'Stoping Schedule'!Z210),0)</f>
        <v>0</v>
      </c>
      <c r="AA210" s="3">
        <f>IF((Z210+'Monthly Reserve Generation'!AA210-'Stoping Schedule'!AA210)&gt;1,(Z210+'Monthly Reserve Generation'!AA210-'Stoping Schedule'!AA210),0)</f>
        <v>0</v>
      </c>
      <c r="AB210" s="3">
        <f>IF((AA210+'Monthly Reserve Generation'!AB210-'Stoping Schedule'!AB210)&gt;1,(AA210+'Monthly Reserve Generation'!AB210-'Stoping Schedule'!AB210),0)</f>
        <v>0</v>
      </c>
      <c r="AC210" s="3">
        <f>IF((AB210+'Monthly Reserve Generation'!AC210-'Stoping Schedule'!AC210)&gt;1,(AB210+'Monthly Reserve Generation'!AC210-'Stoping Schedule'!AC210),0)</f>
        <v>0</v>
      </c>
      <c r="AD210" s="3">
        <f>IF((AC210+'Monthly Reserve Generation'!AD210-'Stoping Schedule'!AD210)&gt;1,(AC210+'Monthly Reserve Generation'!AD210-'Stoping Schedule'!AD210),0)</f>
        <v>0</v>
      </c>
      <c r="AE210" s="3">
        <f>IF((AD210+'Monthly Reserve Generation'!AE210-'Stoping Schedule'!AE210)&gt;1,(AD210+'Monthly Reserve Generation'!AE210-'Stoping Schedule'!AE210),0)</f>
        <v>0</v>
      </c>
      <c r="AF210" s="3">
        <f>IF((AE210+'Monthly Reserve Generation'!AF210-'Stoping Schedule'!AF210)&gt;1,(AE210+'Monthly Reserve Generation'!AF210-'Stoping Schedule'!AF210),0)</f>
        <v>0</v>
      </c>
      <c r="AG210" s="3">
        <f>IF((AF210+'Monthly Reserve Generation'!AG210-'Stoping Schedule'!AG210)&gt;1,(AF210+'Monthly Reserve Generation'!AG210-'Stoping Schedule'!AG210),0)</f>
        <v>0</v>
      </c>
      <c r="AH210" s="3">
        <f>IF((AG210+'Monthly Reserve Generation'!AH210-'Stoping Schedule'!AH210)&gt;1,(AG210+'Monthly Reserve Generation'!AH210-'Stoping Schedule'!AH210),0)</f>
        <v>0</v>
      </c>
      <c r="AI210" s="3">
        <f>IF((AH210+'Monthly Reserve Generation'!AI210-'Stoping Schedule'!AI210)&gt;1,(AH210+'Monthly Reserve Generation'!AI210-'Stoping Schedule'!AI210),0)</f>
        <v>0</v>
      </c>
      <c r="AJ210" s="3">
        <f>IF((AI210+'Monthly Reserve Generation'!AJ210-'Stoping Schedule'!AJ210)&gt;1,(AI210+'Monthly Reserve Generation'!AJ210-'Stoping Schedule'!AJ210),0)</f>
        <v>0</v>
      </c>
      <c r="AK210" s="3">
        <f>IF((AJ210+'Monthly Reserve Generation'!AK210-'Stoping Schedule'!AK210)&gt;1,(AJ210+'Monthly Reserve Generation'!AK210-'Stoping Schedule'!AK210),0)</f>
        <v>0</v>
      </c>
      <c r="AL210" s="3">
        <f>IF((AK210+'Monthly Reserve Generation'!AL210-'Stoping Schedule'!AL210)&gt;1,(AK210+'Monthly Reserve Generation'!AL210-'Stoping Schedule'!AL210),0)</f>
        <v>0</v>
      </c>
      <c r="AM210" s="3">
        <f>IF((AL210+'Monthly Reserve Generation'!AM210-'Stoping Schedule'!AM210)&gt;1,(AL210+'Monthly Reserve Generation'!AM210-'Stoping Schedule'!AM210),0)</f>
        <v>0</v>
      </c>
      <c r="AN210" s="3">
        <f>IF((AM210+'Monthly Reserve Generation'!AN210-'Stoping Schedule'!AN210)&gt;1,(AM210+'Monthly Reserve Generation'!AN210-'Stoping Schedule'!AN210),0)</f>
        <v>0</v>
      </c>
      <c r="AO210" s="3">
        <f>IF((AN210+'Monthly Reserve Generation'!AO210-'Stoping Schedule'!AO210)&gt;1,(AN210+'Monthly Reserve Generation'!AO210-'Stoping Schedule'!AO210),0)</f>
        <v>0</v>
      </c>
      <c r="AP210" s="3">
        <f>IF((AO210+'Monthly Reserve Generation'!AP210-'Stoping Schedule'!AP210)&gt;1,(AO210+'Monthly Reserve Generation'!AP210-'Stoping Schedule'!AP210),0)</f>
        <v>0</v>
      </c>
      <c r="AQ210" s="3">
        <f>IF((AP210+'Monthly Reserve Generation'!AQ210-'Stoping Schedule'!AQ210)&gt;1,(AP210+'Monthly Reserve Generation'!AQ210-'Stoping Schedule'!AQ210),0)</f>
        <v>0</v>
      </c>
      <c r="AR210" s="3">
        <f>IF((AQ210+'Monthly Reserve Generation'!AR210-'Stoping Schedule'!AR210)&gt;1,(AQ210+'Monthly Reserve Generation'!AR210-'Stoping Schedule'!AR210),0)</f>
        <v>0</v>
      </c>
      <c r="AS210" s="3">
        <f>IF((AR210+'Monthly Reserve Generation'!AS210-'Stoping Schedule'!AS210)&gt;1,(AR210+'Monthly Reserve Generation'!AS210-'Stoping Schedule'!AS210),0)</f>
        <v>0</v>
      </c>
      <c r="AT210" s="3">
        <f>IF((AS210+'Monthly Reserve Generation'!AT210-'Stoping Schedule'!AT210)&gt;1,(AS210+'Monthly Reserve Generation'!AT210-'Stoping Schedule'!AT210),0)</f>
        <v>0</v>
      </c>
      <c r="AU210" s="3">
        <f>IF((AT210+'Monthly Reserve Generation'!AU210-'Stoping Schedule'!AU210)&gt;1,(AT210+'Monthly Reserve Generation'!AU210-'Stoping Schedule'!AU210),0)</f>
        <v>0</v>
      </c>
      <c r="AV210" s="3">
        <f>IF((AU210+'Monthly Reserve Generation'!AV210-'Stoping Schedule'!AV210)&gt;1,(AU210+'Monthly Reserve Generation'!AV210-'Stoping Schedule'!AV210),0)</f>
        <v>0</v>
      </c>
      <c r="AW210" s="3">
        <f>IF((AV210+'Monthly Reserve Generation'!AW210-'Stoping Schedule'!AW210)&gt;1,(AV210+'Monthly Reserve Generation'!AW210-'Stoping Schedule'!AW210),0)</f>
        <v>0</v>
      </c>
      <c r="AX210" s="3">
        <f>IF((AW210+'Monthly Reserve Generation'!AX210-'Stoping Schedule'!AX210)&gt;1,(AW210+'Monthly Reserve Generation'!AX210-'Stoping Schedule'!AX210),0)</f>
        <v>0</v>
      </c>
      <c r="AY210" s="3">
        <f>IF((AX210+'Monthly Reserve Generation'!AY210-'Stoping Schedule'!AY210)&gt;1,(AX210+'Monthly Reserve Generation'!AY210-'Stoping Schedule'!AY210),0)</f>
        <v>0</v>
      </c>
      <c r="AZ210" s="3">
        <f>IF((AY210+'Monthly Reserve Generation'!AZ210-'Stoping Schedule'!AZ210)&gt;1,(AY210+'Monthly Reserve Generation'!AZ210-'Stoping Schedule'!AZ210),0)</f>
        <v>0</v>
      </c>
      <c r="BA210" s="3">
        <f>IF((AZ210+'Monthly Reserve Generation'!BA210-'Stoping Schedule'!BA210)&gt;1,(AZ210+'Monthly Reserve Generation'!BA210-'Stoping Schedule'!BA210),0)</f>
        <v>0</v>
      </c>
      <c r="BB210" s="3">
        <f>IF((BA210+'Monthly Reserve Generation'!BB210-'Stoping Schedule'!BB210)&gt;1,(BA210+'Monthly Reserve Generation'!BB210-'Stoping Schedule'!BB210),0)</f>
        <v>0</v>
      </c>
      <c r="BC210" s="3">
        <f>IF((BB210+'Monthly Reserve Generation'!BC210-'Stoping Schedule'!BC210)&gt;1,(BB210+'Monthly Reserve Generation'!BC210-'Stoping Schedule'!BC210),0)</f>
        <v>0</v>
      </c>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row>
    <row r="211" spans="1:123" hidden="1" outlineLevel="1" x14ac:dyDescent="0.3">
      <c r="A211" t="s">
        <v>233</v>
      </c>
      <c r="B211" t="s">
        <v>251</v>
      </c>
      <c r="C211" t="s">
        <v>4</v>
      </c>
      <c r="D211" s="3">
        <f>+IFERROR(('Monthly Reserve Generation'!D210*'Monthly Reserve Generation'!D211-'Stoping Schedule'!D210*'Stoping Schedule'!D211)/D210,0)</f>
        <v>0</v>
      </c>
      <c r="E211" s="3">
        <f>+IFERROR((D210*D211+'Monthly Reserve Generation'!E210*'Monthly Reserve Generation'!E211-'Stoping Schedule'!E210*'Stoping Schedule'!E211)/E210,0)</f>
        <v>0</v>
      </c>
      <c r="F211" s="3">
        <f>+IFERROR((E210*E211+'Monthly Reserve Generation'!F210*'Monthly Reserve Generation'!F211-'Stoping Schedule'!F210*'Stoping Schedule'!F211)/F210,0)</f>
        <v>0</v>
      </c>
      <c r="G211" s="3">
        <f>+IFERROR((F210*F211+'Monthly Reserve Generation'!G210*'Monthly Reserve Generation'!G211-'Stoping Schedule'!G210*'Stoping Schedule'!G211)/G210,0)</f>
        <v>0</v>
      </c>
      <c r="H211" s="3">
        <f>+IFERROR((G210*G211+'Monthly Reserve Generation'!H210*'Monthly Reserve Generation'!H211-'Stoping Schedule'!H210*'Stoping Schedule'!H211)/H210,0)</f>
        <v>0</v>
      </c>
      <c r="I211" s="3">
        <f>+IFERROR((H210*H211+'Monthly Reserve Generation'!I210*'Monthly Reserve Generation'!I211-'Stoping Schedule'!I210*'Stoping Schedule'!I211)/I210,0)</f>
        <v>0</v>
      </c>
      <c r="J211" s="3">
        <f>+IFERROR((I210*I211+'Monthly Reserve Generation'!J210*'Monthly Reserve Generation'!J211-'Stoping Schedule'!J210*'Stoping Schedule'!J211)/J210,0)</f>
        <v>0</v>
      </c>
      <c r="K211" s="3">
        <f>+IFERROR((J210*J211+'Monthly Reserve Generation'!K210*'Monthly Reserve Generation'!K211-'Stoping Schedule'!K210*'Stoping Schedule'!K211)/K210,0)</f>
        <v>0</v>
      </c>
      <c r="L211" s="3">
        <f>+IFERROR((K210*K211+'Monthly Reserve Generation'!L210*'Monthly Reserve Generation'!L211-'Stoping Schedule'!L210*'Stoping Schedule'!L211)/L210,0)</f>
        <v>0</v>
      </c>
      <c r="M211" s="3">
        <f>+IFERROR((L210*L211+'Monthly Reserve Generation'!M210*'Monthly Reserve Generation'!M211-'Stoping Schedule'!M210*'Stoping Schedule'!M211)/M210,0)</f>
        <v>0</v>
      </c>
      <c r="N211" s="3">
        <f>+IFERROR((M210*M211+'Monthly Reserve Generation'!N210*'Monthly Reserve Generation'!N211-'Stoping Schedule'!N210*'Stoping Schedule'!N211)/N210,0)</f>
        <v>0</v>
      </c>
      <c r="O211" s="3">
        <f>+IFERROR((N210*N211+'Monthly Reserve Generation'!O210*'Monthly Reserve Generation'!O211-'Stoping Schedule'!O210*'Stoping Schedule'!O211)/O210,0)</f>
        <v>0</v>
      </c>
      <c r="P211" s="3">
        <f>+IFERROR((O210*O211+'Monthly Reserve Generation'!P210*'Monthly Reserve Generation'!P211-'Stoping Schedule'!P210*'Stoping Schedule'!P211)/P210,0)</f>
        <v>0</v>
      </c>
      <c r="Q211" s="3">
        <f>+IFERROR((P210*P211+'Monthly Reserve Generation'!Q210*'Monthly Reserve Generation'!Q211-'Stoping Schedule'!Q210*'Stoping Schedule'!Q211)/Q210,0)</f>
        <v>0</v>
      </c>
      <c r="R211" s="3">
        <f>+IFERROR((Q210*Q211+'Monthly Reserve Generation'!R210*'Monthly Reserve Generation'!R211-'Stoping Schedule'!R210*'Stoping Schedule'!R211)/R210,0)</f>
        <v>0</v>
      </c>
      <c r="S211" s="3">
        <f>+IFERROR((R210*R211+'Monthly Reserve Generation'!S210*'Monthly Reserve Generation'!S211-'Stoping Schedule'!S210*'Stoping Schedule'!S211)/S210,0)</f>
        <v>0</v>
      </c>
      <c r="T211" s="3">
        <f>+IFERROR((S210*S211+'Monthly Reserve Generation'!T210*'Monthly Reserve Generation'!T211-'Stoping Schedule'!T210*'Stoping Schedule'!T211)/T210,0)</f>
        <v>0</v>
      </c>
      <c r="U211" s="3">
        <f>+IFERROR((T210*T211+'Monthly Reserve Generation'!U210*'Monthly Reserve Generation'!U211-'Stoping Schedule'!U210*'Stoping Schedule'!U211)/U210,0)</f>
        <v>0</v>
      </c>
      <c r="V211" s="3">
        <f>+IFERROR((U210*U211+'Monthly Reserve Generation'!V210*'Monthly Reserve Generation'!V211-'Stoping Schedule'!V210*'Stoping Schedule'!V211)/V210,0)</f>
        <v>2.88</v>
      </c>
      <c r="W211" s="3">
        <f>+IFERROR((V210*V211+'Monthly Reserve Generation'!W210*'Monthly Reserve Generation'!W211-'Stoping Schedule'!W210*'Stoping Schedule'!W211)/W210,0)</f>
        <v>2.88</v>
      </c>
      <c r="X211" s="3">
        <f>+IFERROR((W210*W211+'Monthly Reserve Generation'!X210*'Monthly Reserve Generation'!X211-'Stoping Schedule'!X210*'Stoping Schedule'!X211)/X210,0)</f>
        <v>2.88</v>
      </c>
      <c r="Y211" s="3">
        <f>+IFERROR((X210*X211+'Monthly Reserve Generation'!Y210*'Monthly Reserve Generation'!Y211-'Stoping Schedule'!Y210*'Stoping Schedule'!Y211)/Y210,0)</f>
        <v>2.88</v>
      </c>
      <c r="Z211" s="3">
        <f>+IFERROR((Y210*Y211+'Monthly Reserve Generation'!Z210*'Monthly Reserve Generation'!Z211-'Stoping Schedule'!Z210*'Stoping Schedule'!Z211)/Z210,0)</f>
        <v>0</v>
      </c>
      <c r="AA211" s="3">
        <f>+IFERROR((Z210*Z211+'Monthly Reserve Generation'!AA210*'Monthly Reserve Generation'!AA211-'Stoping Schedule'!AA210*'Stoping Schedule'!AA211)/AA210,0)</f>
        <v>0</v>
      </c>
      <c r="AB211" s="3">
        <f>+IFERROR((AA210*AA211+'Monthly Reserve Generation'!AB210*'Monthly Reserve Generation'!AB211-'Stoping Schedule'!AB210*'Stoping Schedule'!AB211)/AB210,0)</f>
        <v>0</v>
      </c>
      <c r="AC211" s="3">
        <f>+IFERROR((AB210*AB211+'Monthly Reserve Generation'!AC210*'Monthly Reserve Generation'!AC211-'Stoping Schedule'!AC210*'Stoping Schedule'!AC211)/AC210,0)</f>
        <v>0</v>
      </c>
      <c r="AD211" s="3">
        <f>+IFERROR((AC210*AC211+'Monthly Reserve Generation'!AD210*'Monthly Reserve Generation'!AD211-'Stoping Schedule'!AD210*'Stoping Schedule'!AD211)/AD210,0)</f>
        <v>0</v>
      </c>
      <c r="AE211" s="3">
        <f>+IFERROR((AD210*AD211+'Monthly Reserve Generation'!AE210*'Monthly Reserve Generation'!AE211-'Stoping Schedule'!AE210*'Stoping Schedule'!AE211)/AE210,0)</f>
        <v>0</v>
      </c>
      <c r="AF211" s="3">
        <f>+IFERROR((AE210*AE211+'Monthly Reserve Generation'!AF210*'Monthly Reserve Generation'!AF211-'Stoping Schedule'!AF210*'Stoping Schedule'!AF211)/AF210,0)</f>
        <v>0</v>
      </c>
      <c r="AG211" s="3">
        <f>+IFERROR((AF210*AF211+'Monthly Reserve Generation'!AG210*'Monthly Reserve Generation'!AG211-'Stoping Schedule'!AG210*'Stoping Schedule'!AG211)/AG210,0)</f>
        <v>0</v>
      </c>
      <c r="AH211" s="3">
        <f>+IFERROR((AG210*AG211+'Monthly Reserve Generation'!AH210*'Monthly Reserve Generation'!AH211-'Stoping Schedule'!AH210*'Stoping Schedule'!AH211)/AH210,0)</f>
        <v>0</v>
      </c>
      <c r="AI211" s="3">
        <f>+IFERROR((AH210*AH211+'Monthly Reserve Generation'!AI210*'Monthly Reserve Generation'!AI211-'Stoping Schedule'!AI210*'Stoping Schedule'!AI211)/AI210,0)</f>
        <v>0</v>
      </c>
      <c r="AJ211" s="3">
        <f>+IFERROR((AI210*AI211+'Monthly Reserve Generation'!AJ210*'Monthly Reserve Generation'!AJ211-'Stoping Schedule'!AJ210*'Stoping Schedule'!AJ211)/AJ210,0)</f>
        <v>0</v>
      </c>
      <c r="AK211" s="3">
        <f>+IFERROR((AJ210*AJ211+'Monthly Reserve Generation'!AK210*'Monthly Reserve Generation'!AK211-'Stoping Schedule'!AK210*'Stoping Schedule'!AK211)/AK210,0)</f>
        <v>0</v>
      </c>
      <c r="AL211" s="3">
        <f>+IFERROR((AK210*AK211+'Monthly Reserve Generation'!AL210*'Monthly Reserve Generation'!AL211-'Stoping Schedule'!AL210*'Stoping Schedule'!AL211)/AL210,0)</f>
        <v>0</v>
      </c>
      <c r="AM211" s="3">
        <f>+IFERROR((AL210*AL211+'Monthly Reserve Generation'!AM210*'Monthly Reserve Generation'!AM211-'Stoping Schedule'!AM210*'Stoping Schedule'!AM211)/AM210,0)</f>
        <v>0</v>
      </c>
      <c r="AN211" s="3">
        <f>+IFERROR((AM210*AM211+'Monthly Reserve Generation'!AN210*'Monthly Reserve Generation'!AN211-'Stoping Schedule'!AN210*'Stoping Schedule'!AN211)/AN210,0)</f>
        <v>0</v>
      </c>
      <c r="AO211" s="3">
        <f>+IFERROR((AN210*AN211+'Monthly Reserve Generation'!AO210*'Monthly Reserve Generation'!AO211-'Stoping Schedule'!AO210*'Stoping Schedule'!AO211)/AO210,0)</f>
        <v>0</v>
      </c>
      <c r="AP211" s="3">
        <f>+IFERROR((AO210*AO211+'Monthly Reserve Generation'!AP210*'Monthly Reserve Generation'!AP211-'Stoping Schedule'!AP210*'Stoping Schedule'!AP211)/AP210,0)</f>
        <v>0</v>
      </c>
      <c r="AQ211" s="3">
        <f>+IFERROR((AP210*AP211+'Monthly Reserve Generation'!AQ210*'Monthly Reserve Generation'!AQ211-'Stoping Schedule'!AQ210*'Stoping Schedule'!AQ211)/AQ210,0)</f>
        <v>0</v>
      </c>
      <c r="AR211" s="3">
        <f>+IFERROR((AQ210*AQ211+'Monthly Reserve Generation'!AR210*'Monthly Reserve Generation'!AR211-'Stoping Schedule'!AR210*'Stoping Schedule'!AR211)/AR210,0)</f>
        <v>0</v>
      </c>
      <c r="AS211" s="3">
        <f>+IFERROR((AR210*AR211+'Monthly Reserve Generation'!AS210*'Monthly Reserve Generation'!AS211-'Stoping Schedule'!AS210*'Stoping Schedule'!AS211)/AS210,0)</f>
        <v>0</v>
      </c>
      <c r="AT211" s="3">
        <f>+IFERROR((AS210*AS211+'Monthly Reserve Generation'!AT210*'Monthly Reserve Generation'!AT211-'Stoping Schedule'!AT210*'Stoping Schedule'!AT211)/AT210,0)</f>
        <v>0</v>
      </c>
      <c r="AU211" s="3">
        <f>+IFERROR((AT210*AT211+'Monthly Reserve Generation'!AU210*'Monthly Reserve Generation'!AU211-'Stoping Schedule'!AU210*'Stoping Schedule'!AU211)/AU210,0)</f>
        <v>0</v>
      </c>
      <c r="AV211" s="3">
        <f>+IFERROR((AU210*AU211+'Monthly Reserve Generation'!AV210*'Monthly Reserve Generation'!AV211-'Stoping Schedule'!AV210*'Stoping Schedule'!AV211)/AV210,0)</f>
        <v>0</v>
      </c>
      <c r="AW211" s="3">
        <f>+IFERROR((AV210*AV211+'Monthly Reserve Generation'!AW210*'Monthly Reserve Generation'!AW211-'Stoping Schedule'!AW210*'Stoping Schedule'!AW211)/AW210,0)</f>
        <v>0</v>
      </c>
      <c r="AX211" s="3">
        <f>+IFERROR((AW210*AW211+'Monthly Reserve Generation'!AX210*'Monthly Reserve Generation'!AX211-'Stoping Schedule'!AX210*'Stoping Schedule'!AX211)/AX210,0)</f>
        <v>0</v>
      </c>
      <c r="AY211" s="3">
        <f>+IFERROR((AX210*AX211+'Monthly Reserve Generation'!AY210*'Monthly Reserve Generation'!AY211-'Stoping Schedule'!AY210*'Stoping Schedule'!AY211)/AY210,0)</f>
        <v>0</v>
      </c>
      <c r="AZ211" s="3">
        <f>+IFERROR((AY210*AY211+'Monthly Reserve Generation'!AZ210*'Monthly Reserve Generation'!AZ211-'Stoping Schedule'!AZ210*'Stoping Schedule'!AZ211)/AZ210,0)</f>
        <v>0</v>
      </c>
      <c r="BA211" s="3">
        <f>+IFERROR((AZ210*AZ211+'Monthly Reserve Generation'!BA210*'Monthly Reserve Generation'!BA211-'Stoping Schedule'!BA210*'Stoping Schedule'!BA211)/BA210,0)</f>
        <v>0</v>
      </c>
      <c r="BB211" s="3">
        <f>+IFERROR((BA210*BA211+'Monthly Reserve Generation'!BB210*'Monthly Reserve Generation'!BB211-'Stoping Schedule'!BB210*'Stoping Schedule'!BB211)/BB210,0)</f>
        <v>0</v>
      </c>
      <c r="BC211" s="3">
        <f>+IFERROR((BB210*BB211+'Monthly Reserve Generation'!BC210*'Monthly Reserve Generation'!BC211-'Stoping Schedule'!BC210*'Stoping Schedule'!BC211)/BC210,0)</f>
        <v>0</v>
      </c>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row>
    <row r="212" spans="1:123" collapsed="1" x14ac:dyDescent="0.3">
      <c r="A212" t="s">
        <v>252</v>
      </c>
      <c r="B212" t="s">
        <v>252</v>
      </c>
      <c r="C212" t="s">
        <v>3</v>
      </c>
      <c r="D212" s="3">
        <f>SUMIF($C176:$C211,$C212,D176:D211)</f>
        <v>0</v>
      </c>
      <c r="E212" s="3">
        <f t="shared" ref="E212:BC212" si="14">SUMIF($C176:$C211,$C212,E176:E211)</f>
        <v>0</v>
      </c>
      <c r="F212" s="3">
        <f t="shared" si="14"/>
        <v>0</v>
      </c>
      <c r="G212" s="3">
        <f t="shared" si="14"/>
        <v>0</v>
      </c>
      <c r="H212" s="3">
        <f t="shared" si="14"/>
        <v>0</v>
      </c>
      <c r="I212" s="3">
        <f t="shared" si="14"/>
        <v>0</v>
      </c>
      <c r="J212" s="3">
        <f t="shared" si="14"/>
        <v>0</v>
      </c>
      <c r="K212" s="3">
        <f t="shared" si="14"/>
        <v>0</v>
      </c>
      <c r="L212" s="3">
        <f t="shared" si="14"/>
        <v>0</v>
      </c>
      <c r="M212" s="3">
        <f t="shared" si="14"/>
        <v>0</v>
      </c>
      <c r="N212" s="3">
        <f t="shared" si="14"/>
        <v>0</v>
      </c>
      <c r="O212" s="3">
        <f t="shared" si="14"/>
        <v>0</v>
      </c>
      <c r="P212" s="3">
        <f t="shared" si="14"/>
        <v>0</v>
      </c>
      <c r="Q212" s="3">
        <f t="shared" si="14"/>
        <v>0</v>
      </c>
      <c r="R212" s="3">
        <f t="shared" si="14"/>
        <v>0</v>
      </c>
      <c r="S212" s="3">
        <f>SUMIF($C176:$C211,$C212,S176:S211)</f>
        <v>38606</v>
      </c>
      <c r="T212" s="3">
        <f t="shared" si="14"/>
        <v>38599</v>
      </c>
      <c r="U212" s="3">
        <f t="shared" si="14"/>
        <v>36549</v>
      </c>
      <c r="V212" s="3">
        <f t="shared" si="14"/>
        <v>40759</v>
      </c>
      <c r="W212" s="3">
        <f t="shared" si="14"/>
        <v>41692</v>
      </c>
      <c r="X212" s="3">
        <f t="shared" si="14"/>
        <v>31268</v>
      </c>
      <c r="Y212" s="3">
        <f t="shared" si="14"/>
        <v>22028</v>
      </c>
      <c r="Z212" s="3">
        <f t="shared" si="14"/>
        <v>10298</v>
      </c>
      <c r="AA212" s="3">
        <f t="shared" si="14"/>
        <v>3964</v>
      </c>
      <c r="AB212" s="3">
        <f t="shared" si="14"/>
        <v>196</v>
      </c>
      <c r="AC212" s="3">
        <f t="shared" si="14"/>
        <v>0</v>
      </c>
      <c r="AD212" s="3">
        <f t="shared" si="14"/>
        <v>0</v>
      </c>
      <c r="AE212" s="3">
        <f t="shared" si="14"/>
        <v>0</v>
      </c>
      <c r="AF212" s="3">
        <f t="shared" si="14"/>
        <v>0</v>
      </c>
      <c r="AG212" s="3">
        <f t="shared" si="14"/>
        <v>0</v>
      </c>
      <c r="AH212" s="3">
        <f t="shared" si="14"/>
        <v>0</v>
      </c>
      <c r="AI212" s="3">
        <f t="shared" si="14"/>
        <v>0</v>
      </c>
      <c r="AJ212" s="3">
        <f t="shared" si="14"/>
        <v>0</v>
      </c>
      <c r="AK212" s="3">
        <f t="shared" si="14"/>
        <v>0</v>
      </c>
      <c r="AL212" s="3">
        <f t="shared" si="14"/>
        <v>0</v>
      </c>
      <c r="AM212" s="3">
        <f t="shared" si="14"/>
        <v>0</v>
      </c>
      <c r="AN212" s="3">
        <f t="shared" si="14"/>
        <v>0</v>
      </c>
      <c r="AO212" s="3">
        <f t="shared" si="14"/>
        <v>0</v>
      </c>
      <c r="AP212" s="3">
        <f t="shared" si="14"/>
        <v>0</v>
      </c>
      <c r="AQ212" s="3">
        <f t="shared" si="14"/>
        <v>0</v>
      </c>
      <c r="AR212" s="3">
        <f t="shared" si="14"/>
        <v>0</v>
      </c>
      <c r="AS212" s="3">
        <f t="shared" si="14"/>
        <v>0</v>
      </c>
      <c r="AT212" s="3">
        <f t="shared" si="14"/>
        <v>0</v>
      </c>
      <c r="AU212" s="3">
        <f t="shared" si="14"/>
        <v>0</v>
      </c>
      <c r="AV212" s="3">
        <f t="shared" si="14"/>
        <v>0</v>
      </c>
      <c r="AW212" s="3">
        <f t="shared" si="14"/>
        <v>0</v>
      </c>
      <c r="AX212" s="3">
        <f t="shared" si="14"/>
        <v>0</v>
      </c>
      <c r="AY212" s="3">
        <f t="shared" si="14"/>
        <v>0</v>
      </c>
      <c r="AZ212" s="3">
        <f t="shared" si="14"/>
        <v>0</v>
      </c>
      <c r="BA212" s="3">
        <f t="shared" si="14"/>
        <v>0</v>
      </c>
      <c r="BB212" s="3">
        <f t="shared" si="14"/>
        <v>0</v>
      </c>
      <c r="BC212" s="3">
        <f t="shared" si="14"/>
        <v>0</v>
      </c>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row>
    <row r="213" spans="1:123" x14ac:dyDescent="0.3">
      <c r="A213" t="s">
        <v>252</v>
      </c>
      <c r="B213" t="s">
        <v>252</v>
      </c>
      <c r="C213" t="s">
        <v>4</v>
      </c>
      <c r="D213" s="3">
        <f>+IFERROR((D176*D177+D178*D179+D180*D181+D182*D183+D184*D185+D186*D187+D188*D189+D190*D191+D192*D193+D194*D195+D196*D197+D198*D199+D200*D201+D202*D203+D204*D205+D206*D207+D208*D209+D210*D211)/D212,0)</f>
        <v>0</v>
      </c>
      <c r="E213" s="3">
        <f t="shared" ref="E213:BC213" si="15">+IFERROR((E176*E177+E178*E179+E180*E181+E182*E183+E184*E185+E186*E187+E188*E189+E190*E191+E192*E193+E194*E195+E196*E197+E198*E199+E200*E201+E202*E203+E204*E205+E206*E207+E208*E209+E210*E211)/E212,0)</f>
        <v>0</v>
      </c>
      <c r="F213" s="3">
        <f t="shared" si="15"/>
        <v>0</v>
      </c>
      <c r="G213" s="3">
        <f t="shared" si="15"/>
        <v>0</v>
      </c>
      <c r="H213" s="3">
        <f t="shared" si="15"/>
        <v>0</v>
      </c>
      <c r="I213" s="3">
        <f t="shared" si="15"/>
        <v>0</v>
      </c>
      <c r="J213" s="3">
        <f t="shared" si="15"/>
        <v>0</v>
      </c>
      <c r="K213" s="3">
        <f t="shared" si="15"/>
        <v>0</v>
      </c>
      <c r="L213" s="3">
        <f t="shared" si="15"/>
        <v>0</v>
      </c>
      <c r="M213" s="3">
        <f t="shared" si="15"/>
        <v>0</v>
      </c>
      <c r="N213" s="3">
        <f t="shared" si="15"/>
        <v>0</v>
      </c>
      <c r="O213" s="3">
        <f t="shared" si="15"/>
        <v>0</v>
      </c>
      <c r="P213" s="3">
        <f t="shared" si="15"/>
        <v>0</v>
      </c>
      <c r="Q213" s="3">
        <f t="shared" si="15"/>
        <v>0</v>
      </c>
      <c r="R213" s="3">
        <f t="shared" si="15"/>
        <v>0</v>
      </c>
      <c r="S213" s="3">
        <f t="shared" si="15"/>
        <v>2.9384782158213749</v>
      </c>
      <c r="T213" s="3">
        <f t="shared" si="15"/>
        <v>2.9599559574082233</v>
      </c>
      <c r="U213" s="3">
        <f t="shared" si="15"/>
        <v>2.9737068045637365</v>
      </c>
      <c r="V213" s="3">
        <f t="shared" si="15"/>
        <v>2.9630415368384893</v>
      </c>
      <c r="W213" s="3">
        <f t="shared" si="15"/>
        <v>3.1283272570277272</v>
      </c>
      <c r="X213" s="3">
        <f t="shared" si="15"/>
        <v>3.2454250351797365</v>
      </c>
      <c r="Y213" s="3">
        <f t="shared" si="15"/>
        <v>3.2805061739604136</v>
      </c>
      <c r="Z213" s="3">
        <f t="shared" si="15"/>
        <v>3.3604874732957857</v>
      </c>
      <c r="AA213" s="3">
        <f t="shared" si="15"/>
        <v>3.4789101917255301</v>
      </c>
      <c r="AB213" s="3">
        <f t="shared" si="15"/>
        <v>3.6600000000000028</v>
      </c>
      <c r="AC213" s="3">
        <f t="shared" si="15"/>
        <v>0</v>
      </c>
      <c r="AD213" s="3">
        <f t="shared" si="15"/>
        <v>0</v>
      </c>
      <c r="AE213" s="3">
        <f t="shared" si="15"/>
        <v>0</v>
      </c>
      <c r="AF213" s="3">
        <f t="shared" si="15"/>
        <v>0</v>
      </c>
      <c r="AG213" s="3">
        <f t="shared" si="15"/>
        <v>0</v>
      </c>
      <c r="AH213" s="3">
        <f t="shared" si="15"/>
        <v>0</v>
      </c>
      <c r="AI213" s="3">
        <f t="shared" si="15"/>
        <v>0</v>
      </c>
      <c r="AJ213" s="3">
        <f t="shared" si="15"/>
        <v>0</v>
      </c>
      <c r="AK213" s="3">
        <f t="shared" si="15"/>
        <v>0</v>
      </c>
      <c r="AL213" s="3">
        <f t="shared" si="15"/>
        <v>0</v>
      </c>
      <c r="AM213" s="3">
        <f t="shared" si="15"/>
        <v>0</v>
      </c>
      <c r="AN213" s="3">
        <f t="shared" si="15"/>
        <v>0</v>
      </c>
      <c r="AO213" s="3">
        <f t="shared" si="15"/>
        <v>0</v>
      </c>
      <c r="AP213" s="3">
        <f t="shared" si="15"/>
        <v>0</v>
      </c>
      <c r="AQ213" s="3">
        <f t="shared" si="15"/>
        <v>0</v>
      </c>
      <c r="AR213" s="3">
        <f t="shared" si="15"/>
        <v>0</v>
      </c>
      <c r="AS213" s="3">
        <f t="shared" si="15"/>
        <v>0</v>
      </c>
      <c r="AT213" s="3">
        <f t="shared" si="15"/>
        <v>0</v>
      </c>
      <c r="AU213" s="3">
        <f t="shared" si="15"/>
        <v>0</v>
      </c>
      <c r="AV213" s="3">
        <f t="shared" si="15"/>
        <v>0</v>
      </c>
      <c r="AW213" s="3">
        <f t="shared" si="15"/>
        <v>0</v>
      </c>
      <c r="AX213" s="3">
        <f t="shared" si="15"/>
        <v>0</v>
      </c>
      <c r="AY213" s="3">
        <f t="shared" si="15"/>
        <v>0</v>
      </c>
      <c r="AZ213" s="3">
        <f t="shared" si="15"/>
        <v>0</v>
      </c>
      <c r="BA213" s="3">
        <f t="shared" si="15"/>
        <v>0</v>
      </c>
      <c r="BB213" s="3">
        <f t="shared" si="15"/>
        <v>0</v>
      </c>
      <c r="BC213" s="3">
        <f t="shared" si="15"/>
        <v>0</v>
      </c>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row>
    <row r="214" spans="1:123" hidden="1" outlineLevel="1" x14ac:dyDescent="0.3">
      <c r="A214" t="s">
        <v>253</v>
      </c>
      <c r="B214" t="s">
        <v>254</v>
      </c>
      <c r="C214" t="s">
        <v>3</v>
      </c>
      <c r="D214" s="3">
        <f>+'Monthly Reserve Generation'!D214-'Stoping Schedule'!D214</f>
        <v>0</v>
      </c>
      <c r="E214" s="3">
        <f>IF((D214+'Monthly Reserve Generation'!E214-'Stoping Schedule'!E214)&gt;1,(D214+'Monthly Reserve Generation'!E214-'Stoping Schedule'!E214),0)</f>
        <v>0</v>
      </c>
      <c r="F214" s="3">
        <f>IF((E214+'Monthly Reserve Generation'!F214-'Stoping Schedule'!F214)&gt;1,(E214+'Monthly Reserve Generation'!F214-'Stoping Schedule'!F214),0)</f>
        <v>0</v>
      </c>
      <c r="G214" s="3">
        <f>IF((F214+'Monthly Reserve Generation'!G214-'Stoping Schedule'!G214)&gt;1,(F214+'Monthly Reserve Generation'!G214-'Stoping Schedule'!G214),0)</f>
        <v>0</v>
      </c>
      <c r="H214" s="3">
        <f>IF((G214+'Monthly Reserve Generation'!H214-'Stoping Schedule'!H214)&gt;1,(G214+'Monthly Reserve Generation'!H214-'Stoping Schedule'!H214),0)</f>
        <v>0</v>
      </c>
      <c r="I214" s="3">
        <f>IF((H214+'Monthly Reserve Generation'!I214-'Stoping Schedule'!I214)&gt;1,(H214+'Monthly Reserve Generation'!I214-'Stoping Schedule'!I214),0)</f>
        <v>0</v>
      </c>
      <c r="J214" s="3">
        <f>IF((I214+'Monthly Reserve Generation'!J214-'Stoping Schedule'!J214)&gt;1,(I214+'Monthly Reserve Generation'!J214-'Stoping Schedule'!J214),0)</f>
        <v>0</v>
      </c>
      <c r="K214" s="3">
        <f>IF((J214+'Monthly Reserve Generation'!K214-'Stoping Schedule'!K214)&gt;1,(J214+'Monthly Reserve Generation'!K214-'Stoping Schedule'!K214),0)</f>
        <v>0</v>
      </c>
      <c r="L214" s="3">
        <f>IF((K214+'Monthly Reserve Generation'!L214-'Stoping Schedule'!L214)&gt;1,(K214+'Monthly Reserve Generation'!L214-'Stoping Schedule'!L214),0)</f>
        <v>0</v>
      </c>
      <c r="M214" s="3">
        <f>IF((L214+'Monthly Reserve Generation'!M214-'Stoping Schedule'!M214)&gt;1,(L214+'Monthly Reserve Generation'!M214-'Stoping Schedule'!M214),0)</f>
        <v>0</v>
      </c>
      <c r="N214" s="3">
        <f>IF((M214+'Monthly Reserve Generation'!N214-'Stoping Schedule'!N214)&gt;1,(M214+'Monthly Reserve Generation'!N214-'Stoping Schedule'!N214),0)</f>
        <v>0</v>
      </c>
      <c r="O214" s="3">
        <f>IF((N214+'Monthly Reserve Generation'!O214-'Stoping Schedule'!O214)&gt;1,(N214+'Monthly Reserve Generation'!O214-'Stoping Schedule'!O214),0)</f>
        <v>0</v>
      </c>
      <c r="P214" s="3">
        <f>IF((O214+'Monthly Reserve Generation'!P214-'Stoping Schedule'!P214)&gt;1,(O214+'Monthly Reserve Generation'!P214-'Stoping Schedule'!P214),0)</f>
        <v>0</v>
      </c>
      <c r="Q214" s="3">
        <f>IF((P214+'Monthly Reserve Generation'!Q214-'Stoping Schedule'!Q214)&gt;1,(P214+'Monthly Reserve Generation'!Q214-'Stoping Schedule'!Q214),0)</f>
        <v>0</v>
      </c>
      <c r="R214" s="3">
        <f>IF((Q214+'Monthly Reserve Generation'!R214-'Stoping Schedule'!R214)&gt;1,(Q214+'Monthly Reserve Generation'!R214-'Stoping Schedule'!R214),0)</f>
        <v>0</v>
      </c>
      <c r="S214" s="3">
        <f>IF((R214+'Monthly Reserve Generation'!S214-'Stoping Schedule'!S214)&gt;1,(R214+'Monthly Reserve Generation'!S214-'Stoping Schedule'!S214),0)</f>
        <v>0</v>
      </c>
      <c r="T214" s="3">
        <f>IF((S214+'Monthly Reserve Generation'!T214-'Stoping Schedule'!T214)&gt;1,(S214+'Monthly Reserve Generation'!T214-'Stoping Schedule'!T214),0)</f>
        <v>0</v>
      </c>
      <c r="U214" s="3">
        <f>IF((T214+'Monthly Reserve Generation'!U214-'Stoping Schedule'!U214)&gt;1,(T214+'Monthly Reserve Generation'!U214-'Stoping Schedule'!U214),0)</f>
        <v>0</v>
      </c>
      <c r="V214" s="3">
        <f>IF((U214+'Monthly Reserve Generation'!V214-'Stoping Schedule'!V214)&gt;1,(U214+'Monthly Reserve Generation'!V214-'Stoping Schedule'!V214),0)</f>
        <v>0</v>
      </c>
      <c r="W214" s="3">
        <f>IF((V214+'Monthly Reserve Generation'!W214-'Stoping Schedule'!W214)&gt;1,(V214+'Monthly Reserve Generation'!W214-'Stoping Schedule'!W214),0)</f>
        <v>0</v>
      </c>
      <c r="X214" s="3">
        <f>IF((W214+'Monthly Reserve Generation'!X214-'Stoping Schedule'!X214)&gt;1,(W214+'Monthly Reserve Generation'!X214-'Stoping Schedule'!X214),0)</f>
        <v>5985</v>
      </c>
      <c r="Y214" s="3">
        <f>IF((X214+'Monthly Reserve Generation'!Y214-'Stoping Schedule'!Y214)&gt;1,(X214+'Monthly Reserve Generation'!Y214-'Stoping Schedule'!Y214),0)</f>
        <v>5985</v>
      </c>
      <c r="Z214" s="3">
        <f>IF((Y214+'Monthly Reserve Generation'!Z214-'Stoping Schedule'!Z214)&gt;1,(Y214+'Monthly Reserve Generation'!Z214-'Stoping Schedule'!Z214),0)</f>
        <v>5985</v>
      </c>
      <c r="AA214" s="3">
        <f>IF((Z214+'Monthly Reserve Generation'!AA214-'Stoping Schedule'!AA214)&gt;1,(Z214+'Monthly Reserve Generation'!AA214-'Stoping Schedule'!AA214),0)</f>
        <v>3289</v>
      </c>
      <c r="AB214" s="3">
        <f>IF((AA214+'Monthly Reserve Generation'!AB214-'Stoping Schedule'!AB214)&gt;1,(AA214+'Monthly Reserve Generation'!AB214-'Stoping Schedule'!AB214),0)</f>
        <v>368</v>
      </c>
      <c r="AC214" s="3">
        <f>IF((AB214+'Monthly Reserve Generation'!AC214-'Stoping Schedule'!AC214)&gt;1,(AB214+'Monthly Reserve Generation'!AC214-'Stoping Schedule'!AC214),0)</f>
        <v>0</v>
      </c>
      <c r="AD214" s="3">
        <f>IF((AC214+'Monthly Reserve Generation'!AD214-'Stoping Schedule'!AD214)&gt;1,(AC214+'Monthly Reserve Generation'!AD214-'Stoping Schedule'!AD214),0)</f>
        <v>0</v>
      </c>
      <c r="AE214" s="3">
        <f>IF((AD214+'Monthly Reserve Generation'!AE214-'Stoping Schedule'!AE214)&gt;1,(AD214+'Monthly Reserve Generation'!AE214-'Stoping Schedule'!AE214),0)</f>
        <v>0</v>
      </c>
      <c r="AF214" s="3">
        <f>IF((AE214+'Monthly Reserve Generation'!AF214-'Stoping Schedule'!AF214)&gt;1,(AE214+'Monthly Reserve Generation'!AF214-'Stoping Schedule'!AF214),0)</f>
        <v>0</v>
      </c>
      <c r="AG214" s="3">
        <f>IF((AF214+'Monthly Reserve Generation'!AG214-'Stoping Schedule'!AG214)&gt;1,(AF214+'Monthly Reserve Generation'!AG214-'Stoping Schedule'!AG214),0)</f>
        <v>0</v>
      </c>
      <c r="AH214" s="3">
        <f>IF((AG214+'Monthly Reserve Generation'!AH214-'Stoping Schedule'!AH214)&gt;1,(AG214+'Monthly Reserve Generation'!AH214-'Stoping Schedule'!AH214),0)</f>
        <v>0</v>
      </c>
      <c r="AI214" s="3">
        <f>IF((AH214+'Monthly Reserve Generation'!AI214-'Stoping Schedule'!AI214)&gt;1,(AH214+'Monthly Reserve Generation'!AI214-'Stoping Schedule'!AI214),0)</f>
        <v>0</v>
      </c>
      <c r="AJ214" s="3">
        <f>IF((AI214+'Monthly Reserve Generation'!AJ214-'Stoping Schedule'!AJ214)&gt;1,(AI214+'Monthly Reserve Generation'!AJ214-'Stoping Schedule'!AJ214),0)</f>
        <v>0</v>
      </c>
      <c r="AK214" s="3">
        <f>IF((AJ214+'Monthly Reserve Generation'!AK214-'Stoping Schedule'!AK214)&gt;1,(AJ214+'Monthly Reserve Generation'!AK214-'Stoping Schedule'!AK214),0)</f>
        <v>0</v>
      </c>
      <c r="AL214" s="3">
        <f>IF((AK214+'Monthly Reserve Generation'!AL214-'Stoping Schedule'!AL214)&gt;1,(AK214+'Monthly Reserve Generation'!AL214-'Stoping Schedule'!AL214),0)</f>
        <v>0</v>
      </c>
      <c r="AM214" s="3">
        <f>IF((AL214+'Monthly Reserve Generation'!AM214-'Stoping Schedule'!AM214)&gt;1,(AL214+'Monthly Reserve Generation'!AM214-'Stoping Schedule'!AM214),0)</f>
        <v>0</v>
      </c>
      <c r="AN214" s="3">
        <f>IF((AM214+'Monthly Reserve Generation'!AN214-'Stoping Schedule'!AN214)&gt;1,(AM214+'Monthly Reserve Generation'!AN214-'Stoping Schedule'!AN214),0)</f>
        <v>0</v>
      </c>
      <c r="AO214" s="3">
        <f>IF((AN214+'Monthly Reserve Generation'!AO214-'Stoping Schedule'!AO214)&gt;1,(AN214+'Monthly Reserve Generation'!AO214-'Stoping Schedule'!AO214),0)</f>
        <v>0</v>
      </c>
      <c r="AP214" s="3">
        <f>IF((AO214+'Monthly Reserve Generation'!AP214-'Stoping Schedule'!AP214)&gt;1,(AO214+'Monthly Reserve Generation'!AP214-'Stoping Schedule'!AP214),0)</f>
        <v>0</v>
      </c>
      <c r="AQ214" s="3">
        <f>IF((AP214+'Monthly Reserve Generation'!AQ214-'Stoping Schedule'!AQ214)&gt;1,(AP214+'Monthly Reserve Generation'!AQ214-'Stoping Schedule'!AQ214),0)</f>
        <v>0</v>
      </c>
      <c r="AR214" s="3">
        <f>IF((AQ214+'Monthly Reserve Generation'!AR214-'Stoping Schedule'!AR214)&gt;1,(AQ214+'Monthly Reserve Generation'!AR214-'Stoping Schedule'!AR214),0)</f>
        <v>0</v>
      </c>
      <c r="AS214" s="3">
        <f>IF((AR214+'Monthly Reserve Generation'!AS214-'Stoping Schedule'!AS214)&gt;1,(AR214+'Monthly Reserve Generation'!AS214-'Stoping Schedule'!AS214),0)</f>
        <v>0</v>
      </c>
      <c r="AT214" s="3">
        <f>IF((AS214+'Monthly Reserve Generation'!AT214-'Stoping Schedule'!AT214)&gt;1,(AS214+'Monthly Reserve Generation'!AT214-'Stoping Schedule'!AT214),0)</f>
        <v>0</v>
      </c>
      <c r="AU214" s="3">
        <f>IF((AT214+'Monthly Reserve Generation'!AU214-'Stoping Schedule'!AU214)&gt;1,(AT214+'Monthly Reserve Generation'!AU214-'Stoping Schedule'!AU214),0)</f>
        <v>0</v>
      </c>
      <c r="AV214" s="3">
        <f>IF((AU214+'Monthly Reserve Generation'!AV214-'Stoping Schedule'!AV214)&gt;1,(AU214+'Monthly Reserve Generation'!AV214-'Stoping Schedule'!AV214),0)</f>
        <v>0</v>
      </c>
      <c r="AW214" s="3">
        <f>IF((AV214+'Monthly Reserve Generation'!AW214-'Stoping Schedule'!AW214)&gt;1,(AV214+'Monthly Reserve Generation'!AW214-'Stoping Schedule'!AW214),0)</f>
        <v>0</v>
      </c>
      <c r="AX214" s="3">
        <f>IF((AW214+'Monthly Reserve Generation'!AX214-'Stoping Schedule'!AX214)&gt;1,(AW214+'Monthly Reserve Generation'!AX214-'Stoping Schedule'!AX214),0)</f>
        <v>0</v>
      </c>
      <c r="AY214" s="3">
        <f>IF((AX214+'Monthly Reserve Generation'!AY214-'Stoping Schedule'!AY214)&gt;1,(AX214+'Monthly Reserve Generation'!AY214-'Stoping Schedule'!AY214),0)</f>
        <v>0</v>
      </c>
      <c r="AZ214" s="3">
        <f>IF((AY214+'Monthly Reserve Generation'!AZ214-'Stoping Schedule'!AZ214)&gt;1,(AY214+'Monthly Reserve Generation'!AZ214-'Stoping Schedule'!AZ214),0)</f>
        <v>0</v>
      </c>
      <c r="BA214" s="3">
        <f>IF((AZ214+'Monthly Reserve Generation'!BA214-'Stoping Schedule'!BA214)&gt;1,(AZ214+'Monthly Reserve Generation'!BA214-'Stoping Schedule'!BA214),0)</f>
        <v>0</v>
      </c>
      <c r="BB214" s="3">
        <f>IF((BA214+'Monthly Reserve Generation'!BB214-'Stoping Schedule'!BB214)&gt;1,(BA214+'Monthly Reserve Generation'!BB214-'Stoping Schedule'!BB214),0)</f>
        <v>0</v>
      </c>
      <c r="BC214" s="3">
        <f>IF((BB214+'Monthly Reserve Generation'!BC214-'Stoping Schedule'!BC214)&gt;1,(BB214+'Monthly Reserve Generation'!BC214-'Stoping Schedule'!BC214),0)</f>
        <v>0</v>
      </c>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row>
    <row r="215" spans="1:123" hidden="1" outlineLevel="1" x14ac:dyDescent="0.3">
      <c r="A215" t="s">
        <v>253</v>
      </c>
      <c r="B215" t="s">
        <v>254</v>
      </c>
      <c r="C215" t="s">
        <v>4</v>
      </c>
      <c r="D215" s="3">
        <f>+IFERROR(('Monthly Reserve Generation'!D214*'Monthly Reserve Generation'!D215-'Stoping Schedule'!D214*'Stoping Schedule'!D215)/D214,0)</f>
        <v>0</v>
      </c>
      <c r="E215" s="3">
        <f>+IFERROR((D214*D215+'Monthly Reserve Generation'!E214*'Monthly Reserve Generation'!E215-'Stoping Schedule'!E214*'Stoping Schedule'!E215)/E214,0)</f>
        <v>0</v>
      </c>
      <c r="F215" s="3">
        <f>+IFERROR((E214*E215+'Monthly Reserve Generation'!F214*'Monthly Reserve Generation'!F215-'Stoping Schedule'!F214*'Stoping Schedule'!F215)/F214,0)</f>
        <v>0</v>
      </c>
      <c r="G215" s="3">
        <f>+IFERROR((F214*F215+'Monthly Reserve Generation'!G214*'Monthly Reserve Generation'!G215-'Stoping Schedule'!G214*'Stoping Schedule'!G215)/G214,0)</f>
        <v>0</v>
      </c>
      <c r="H215" s="3">
        <f>+IFERROR((G214*G215+'Monthly Reserve Generation'!H214*'Monthly Reserve Generation'!H215-'Stoping Schedule'!H214*'Stoping Schedule'!H215)/H214,0)</f>
        <v>0</v>
      </c>
      <c r="I215" s="3">
        <f>+IFERROR((H214*H215+'Monthly Reserve Generation'!I214*'Monthly Reserve Generation'!I215-'Stoping Schedule'!I214*'Stoping Schedule'!I215)/I214,0)</f>
        <v>0</v>
      </c>
      <c r="J215" s="3">
        <f>+IFERROR((I214*I215+'Monthly Reserve Generation'!J214*'Monthly Reserve Generation'!J215-'Stoping Schedule'!J214*'Stoping Schedule'!J215)/J214,0)</f>
        <v>0</v>
      </c>
      <c r="K215" s="3">
        <f>+IFERROR((J214*J215+'Monthly Reserve Generation'!K214*'Monthly Reserve Generation'!K215-'Stoping Schedule'!K214*'Stoping Schedule'!K215)/K214,0)</f>
        <v>0</v>
      </c>
      <c r="L215" s="3">
        <f>+IFERROR((K214*K215+'Monthly Reserve Generation'!L214*'Monthly Reserve Generation'!L215-'Stoping Schedule'!L214*'Stoping Schedule'!L215)/L214,0)</f>
        <v>0</v>
      </c>
      <c r="M215" s="3">
        <f>+IFERROR((L214*L215+'Monthly Reserve Generation'!M214*'Monthly Reserve Generation'!M215-'Stoping Schedule'!M214*'Stoping Schedule'!M215)/M214,0)</f>
        <v>0</v>
      </c>
      <c r="N215" s="3">
        <f>+IFERROR((M214*M215+'Monthly Reserve Generation'!N214*'Monthly Reserve Generation'!N215-'Stoping Schedule'!N214*'Stoping Schedule'!N215)/N214,0)</f>
        <v>0</v>
      </c>
      <c r="O215" s="3">
        <f>+IFERROR((N214*N215+'Monthly Reserve Generation'!O214*'Monthly Reserve Generation'!O215-'Stoping Schedule'!O214*'Stoping Schedule'!O215)/O214,0)</f>
        <v>0</v>
      </c>
      <c r="P215" s="3">
        <f>+IFERROR((O214*O215+'Monthly Reserve Generation'!P214*'Monthly Reserve Generation'!P215-'Stoping Schedule'!P214*'Stoping Schedule'!P215)/P214,0)</f>
        <v>0</v>
      </c>
      <c r="Q215" s="3">
        <f>+IFERROR((P214*P215+'Monthly Reserve Generation'!Q214*'Monthly Reserve Generation'!Q215-'Stoping Schedule'!Q214*'Stoping Schedule'!Q215)/Q214,0)</f>
        <v>0</v>
      </c>
      <c r="R215" s="3">
        <f>+IFERROR((Q214*Q215+'Monthly Reserve Generation'!R214*'Monthly Reserve Generation'!R215-'Stoping Schedule'!R214*'Stoping Schedule'!R215)/R214,0)</f>
        <v>0</v>
      </c>
      <c r="S215" s="3">
        <f>+IFERROR((R214*R215+'Monthly Reserve Generation'!S214*'Monthly Reserve Generation'!S215-'Stoping Schedule'!S214*'Stoping Schedule'!S215)/S214,0)</f>
        <v>0</v>
      </c>
      <c r="T215" s="3">
        <f>+IFERROR((S214*S215+'Monthly Reserve Generation'!T214*'Monthly Reserve Generation'!T215-'Stoping Schedule'!T214*'Stoping Schedule'!T215)/T214,0)</f>
        <v>0</v>
      </c>
      <c r="U215" s="3">
        <f>+IFERROR((T214*T215+'Monthly Reserve Generation'!U214*'Monthly Reserve Generation'!U215-'Stoping Schedule'!U214*'Stoping Schedule'!U215)/U214,0)</f>
        <v>0</v>
      </c>
      <c r="V215" s="3">
        <f>+IFERROR((U214*U215+'Monthly Reserve Generation'!V214*'Monthly Reserve Generation'!V215-'Stoping Schedule'!V214*'Stoping Schedule'!V215)/V214,0)</f>
        <v>0</v>
      </c>
      <c r="W215" s="3">
        <f>+IFERROR((V214*V215+'Monthly Reserve Generation'!W214*'Monthly Reserve Generation'!W215-'Stoping Schedule'!W214*'Stoping Schedule'!W215)/W214,0)</f>
        <v>0</v>
      </c>
      <c r="X215" s="3">
        <f>+IFERROR((W214*W215+'Monthly Reserve Generation'!X214*'Monthly Reserve Generation'!X215-'Stoping Schedule'!X214*'Stoping Schedule'!X215)/X214,0)</f>
        <v>1.99</v>
      </c>
      <c r="Y215" s="3">
        <f>+IFERROR((X214*X215+'Monthly Reserve Generation'!Y214*'Monthly Reserve Generation'!Y215-'Stoping Schedule'!Y214*'Stoping Schedule'!Y215)/Y214,0)</f>
        <v>1.99</v>
      </c>
      <c r="Z215" s="3">
        <f>+IFERROR((Y214*Y215+'Monthly Reserve Generation'!Z214*'Monthly Reserve Generation'!Z215-'Stoping Schedule'!Z214*'Stoping Schedule'!Z215)/Z214,0)</f>
        <v>1.99</v>
      </c>
      <c r="AA215" s="3">
        <f>+IFERROR((Z214*Z215+'Monthly Reserve Generation'!AA214*'Monthly Reserve Generation'!AA215-'Stoping Schedule'!AA214*'Stoping Schedule'!AA215)/AA214,0)</f>
        <v>1.99</v>
      </c>
      <c r="AB215" s="3">
        <f>+IFERROR((AA214*AA215+'Monthly Reserve Generation'!AB214*'Monthly Reserve Generation'!AB215-'Stoping Schedule'!AB214*'Stoping Schedule'!AB215)/AB214,0)</f>
        <v>1.9899999999999991</v>
      </c>
      <c r="AC215" s="3">
        <f>+IFERROR((AB214*AB215+'Monthly Reserve Generation'!AC214*'Monthly Reserve Generation'!AC215-'Stoping Schedule'!AC214*'Stoping Schedule'!AC215)/AC214,0)</f>
        <v>0</v>
      </c>
      <c r="AD215" s="3">
        <f>+IFERROR((AC214*AC215+'Monthly Reserve Generation'!AD214*'Monthly Reserve Generation'!AD215-'Stoping Schedule'!AD214*'Stoping Schedule'!AD215)/AD214,0)</f>
        <v>0</v>
      </c>
      <c r="AE215" s="3">
        <f>+IFERROR((AD214*AD215+'Monthly Reserve Generation'!AE214*'Monthly Reserve Generation'!AE215-'Stoping Schedule'!AE214*'Stoping Schedule'!AE215)/AE214,0)</f>
        <v>0</v>
      </c>
      <c r="AF215" s="3">
        <f>+IFERROR((AE214*AE215+'Monthly Reserve Generation'!AF214*'Monthly Reserve Generation'!AF215-'Stoping Schedule'!AF214*'Stoping Schedule'!AF215)/AF214,0)</f>
        <v>0</v>
      </c>
      <c r="AG215" s="3">
        <f>+IFERROR((AF214*AF215+'Monthly Reserve Generation'!AG214*'Monthly Reserve Generation'!AG215-'Stoping Schedule'!AG214*'Stoping Schedule'!AG215)/AG214,0)</f>
        <v>0</v>
      </c>
      <c r="AH215" s="3">
        <f>+IFERROR((AG214*AG215+'Monthly Reserve Generation'!AH214*'Monthly Reserve Generation'!AH215-'Stoping Schedule'!AH214*'Stoping Schedule'!AH215)/AH214,0)</f>
        <v>0</v>
      </c>
      <c r="AI215" s="3">
        <f>+IFERROR((AH214*AH215+'Monthly Reserve Generation'!AI214*'Monthly Reserve Generation'!AI215-'Stoping Schedule'!AI214*'Stoping Schedule'!AI215)/AI214,0)</f>
        <v>0</v>
      </c>
      <c r="AJ215" s="3">
        <f>+IFERROR((AI214*AI215+'Monthly Reserve Generation'!AJ214*'Monthly Reserve Generation'!AJ215-'Stoping Schedule'!AJ214*'Stoping Schedule'!AJ215)/AJ214,0)</f>
        <v>0</v>
      </c>
      <c r="AK215" s="3">
        <f>+IFERROR((AJ214*AJ215+'Monthly Reserve Generation'!AK214*'Monthly Reserve Generation'!AK215-'Stoping Schedule'!AK214*'Stoping Schedule'!AK215)/AK214,0)</f>
        <v>0</v>
      </c>
      <c r="AL215" s="3">
        <f>+IFERROR((AK214*AK215+'Monthly Reserve Generation'!AL214*'Monthly Reserve Generation'!AL215-'Stoping Schedule'!AL214*'Stoping Schedule'!AL215)/AL214,0)</f>
        <v>0</v>
      </c>
      <c r="AM215" s="3">
        <f>+IFERROR((AL214*AL215+'Monthly Reserve Generation'!AM214*'Monthly Reserve Generation'!AM215-'Stoping Schedule'!AM214*'Stoping Schedule'!AM215)/AM214,0)</f>
        <v>0</v>
      </c>
      <c r="AN215" s="3">
        <f>+IFERROR((AM214*AM215+'Monthly Reserve Generation'!AN214*'Monthly Reserve Generation'!AN215-'Stoping Schedule'!AN214*'Stoping Schedule'!AN215)/AN214,0)</f>
        <v>0</v>
      </c>
      <c r="AO215" s="3">
        <f>+IFERROR((AN214*AN215+'Monthly Reserve Generation'!AO214*'Monthly Reserve Generation'!AO215-'Stoping Schedule'!AO214*'Stoping Schedule'!AO215)/AO214,0)</f>
        <v>0</v>
      </c>
      <c r="AP215" s="3">
        <f>+IFERROR((AO214*AO215+'Monthly Reserve Generation'!AP214*'Monthly Reserve Generation'!AP215-'Stoping Schedule'!AP214*'Stoping Schedule'!AP215)/AP214,0)</f>
        <v>0</v>
      </c>
      <c r="AQ215" s="3">
        <f>+IFERROR((AP214*AP215+'Monthly Reserve Generation'!AQ214*'Monthly Reserve Generation'!AQ215-'Stoping Schedule'!AQ214*'Stoping Schedule'!AQ215)/AQ214,0)</f>
        <v>0</v>
      </c>
      <c r="AR215" s="3">
        <f>+IFERROR((AQ214*AQ215+'Monthly Reserve Generation'!AR214*'Monthly Reserve Generation'!AR215-'Stoping Schedule'!AR214*'Stoping Schedule'!AR215)/AR214,0)</f>
        <v>0</v>
      </c>
      <c r="AS215" s="3">
        <f>+IFERROR((AR214*AR215+'Monthly Reserve Generation'!AS214*'Monthly Reserve Generation'!AS215-'Stoping Schedule'!AS214*'Stoping Schedule'!AS215)/AS214,0)</f>
        <v>0</v>
      </c>
      <c r="AT215" s="3">
        <f>+IFERROR((AS214*AS215+'Monthly Reserve Generation'!AT214*'Monthly Reserve Generation'!AT215-'Stoping Schedule'!AT214*'Stoping Schedule'!AT215)/AT214,0)</f>
        <v>0</v>
      </c>
      <c r="AU215" s="3">
        <f>+IFERROR((AT214*AT215+'Monthly Reserve Generation'!AU214*'Monthly Reserve Generation'!AU215-'Stoping Schedule'!AU214*'Stoping Schedule'!AU215)/AU214,0)</f>
        <v>0</v>
      </c>
      <c r="AV215" s="3">
        <f>+IFERROR((AU214*AU215+'Monthly Reserve Generation'!AV214*'Monthly Reserve Generation'!AV215-'Stoping Schedule'!AV214*'Stoping Schedule'!AV215)/AV214,0)</f>
        <v>0</v>
      </c>
      <c r="AW215" s="3">
        <f>+IFERROR((AV214*AV215+'Monthly Reserve Generation'!AW214*'Monthly Reserve Generation'!AW215-'Stoping Schedule'!AW214*'Stoping Schedule'!AW215)/AW214,0)</f>
        <v>0</v>
      </c>
      <c r="AX215" s="3">
        <f>+IFERROR((AW214*AW215+'Monthly Reserve Generation'!AX214*'Monthly Reserve Generation'!AX215-'Stoping Schedule'!AX214*'Stoping Schedule'!AX215)/AX214,0)</f>
        <v>0</v>
      </c>
      <c r="AY215" s="3">
        <f>+IFERROR((AX214*AX215+'Monthly Reserve Generation'!AY214*'Monthly Reserve Generation'!AY215-'Stoping Schedule'!AY214*'Stoping Schedule'!AY215)/AY214,0)</f>
        <v>0</v>
      </c>
      <c r="AZ215" s="3">
        <f>+IFERROR((AY214*AY215+'Monthly Reserve Generation'!AZ214*'Monthly Reserve Generation'!AZ215-'Stoping Schedule'!AZ214*'Stoping Schedule'!AZ215)/AZ214,0)</f>
        <v>0</v>
      </c>
      <c r="BA215" s="3">
        <f>+IFERROR((AZ214*AZ215+'Monthly Reserve Generation'!BA214*'Monthly Reserve Generation'!BA215-'Stoping Schedule'!BA214*'Stoping Schedule'!BA215)/BA214,0)</f>
        <v>0</v>
      </c>
      <c r="BB215" s="3">
        <f>+IFERROR((BA214*BA215+'Monthly Reserve Generation'!BB214*'Monthly Reserve Generation'!BB215-'Stoping Schedule'!BB214*'Stoping Schedule'!BB215)/BB214,0)</f>
        <v>0</v>
      </c>
      <c r="BC215" s="3">
        <f>+IFERROR((BB214*BB215+'Monthly Reserve Generation'!BC214*'Monthly Reserve Generation'!BC215-'Stoping Schedule'!BC214*'Stoping Schedule'!BC215)/BC214,0)</f>
        <v>0</v>
      </c>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row>
    <row r="216" spans="1:123" hidden="1" outlineLevel="1" x14ac:dyDescent="0.3">
      <c r="A216" t="s">
        <v>253</v>
      </c>
      <c r="B216" t="s">
        <v>255</v>
      </c>
      <c r="C216" t="s">
        <v>3</v>
      </c>
      <c r="D216" s="3">
        <f>+'Monthly Reserve Generation'!D216-'Stoping Schedule'!D216</f>
        <v>0</v>
      </c>
      <c r="E216" s="3">
        <f>IF((D216+'Monthly Reserve Generation'!E216-'Stoping Schedule'!E216)&gt;1,(D216+'Monthly Reserve Generation'!E216-'Stoping Schedule'!E216),0)</f>
        <v>0</v>
      </c>
      <c r="F216" s="3">
        <f>IF((E216+'Monthly Reserve Generation'!F216-'Stoping Schedule'!F216)&gt;1,(E216+'Monthly Reserve Generation'!F216-'Stoping Schedule'!F216),0)</f>
        <v>0</v>
      </c>
      <c r="G216" s="3">
        <f>IF((F216+'Monthly Reserve Generation'!G216-'Stoping Schedule'!G216)&gt;1,(F216+'Monthly Reserve Generation'!G216-'Stoping Schedule'!G216),0)</f>
        <v>0</v>
      </c>
      <c r="H216" s="3">
        <f>IF((G216+'Monthly Reserve Generation'!H216-'Stoping Schedule'!H216)&gt;1,(G216+'Monthly Reserve Generation'!H216-'Stoping Schedule'!H216),0)</f>
        <v>0</v>
      </c>
      <c r="I216" s="3">
        <f>IF((H216+'Monthly Reserve Generation'!I216-'Stoping Schedule'!I216)&gt;1,(H216+'Monthly Reserve Generation'!I216-'Stoping Schedule'!I216),0)</f>
        <v>0</v>
      </c>
      <c r="J216" s="3">
        <f>IF((I216+'Monthly Reserve Generation'!J216-'Stoping Schedule'!J216)&gt;1,(I216+'Monthly Reserve Generation'!J216-'Stoping Schedule'!J216),0)</f>
        <v>0</v>
      </c>
      <c r="K216" s="3">
        <f>IF((J216+'Monthly Reserve Generation'!K216-'Stoping Schedule'!K216)&gt;1,(J216+'Monthly Reserve Generation'!K216-'Stoping Schedule'!K216),0)</f>
        <v>0</v>
      </c>
      <c r="L216" s="3">
        <f>IF((K216+'Monthly Reserve Generation'!L216-'Stoping Schedule'!L216)&gt;1,(K216+'Monthly Reserve Generation'!L216-'Stoping Schedule'!L216),0)</f>
        <v>0</v>
      </c>
      <c r="M216" s="3">
        <f>IF((L216+'Monthly Reserve Generation'!M216-'Stoping Schedule'!M216)&gt;1,(L216+'Monthly Reserve Generation'!M216-'Stoping Schedule'!M216),0)</f>
        <v>0</v>
      </c>
      <c r="N216" s="3">
        <f>IF((M216+'Monthly Reserve Generation'!N216-'Stoping Schedule'!N216)&gt;1,(M216+'Monthly Reserve Generation'!N216-'Stoping Schedule'!N216),0)</f>
        <v>0</v>
      </c>
      <c r="O216" s="3">
        <f>IF((N216+'Monthly Reserve Generation'!O216-'Stoping Schedule'!O216)&gt;1,(N216+'Monthly Reserve Generation'!O216-'Stoping Schedule'!O216),0)</f>
        <v>0</v>
      </c>
      <c r="P216" s="3">
        <f>IF((O216+'Monthly Reserve Generation'!P216-'Stoping Schedule'!P216)&gt;1,(O216+'Monthly Reserve Generation'!P216-'Stoping Schedule'!P216),0)</f>
        <v>0</v>
      </c>
      <c r="Q216" s="3">
        <f>IF((P216+'Monthly Reserve Generation'!Q216-'Stoping Schedule'!Q216)&gt;1,(P216+'Monthly Reserve Generation'!Q216-'Stoping Schedule'!Q216),0)</f>
        <v>0</v>
      </c>
      <c r="R216" s="3">
        <f>IF((Q216+'Monthly Reserve Generation'!R216-'Stoping Schedule'!R216)&gt;1,(Q216+'Monthly Reserve Generation'!R216-'Stoping Schedule'!R216),0)</f>
        <v>0</v>
      </c>
      <c r="S216" s="3">
        <f>IF((R216+'Monthly Reserve Generation'!S216-'Stoping Schedule'!S216)&gt;1,(R216+'Monthly Reserve Generation'!S216-'Stoping Schedule'!S216),0)</f>
        <v>0</v>
      </c>
      <c r="T216" s="3">
        <f>IF((S216+'Monthly Reserve Generation'!T216-'Stoping Schedule'!T216)&gt;1,(S216+'Monthly Reserve Generation'!T216-'Stoping Schedule'!T216),0)</f>
        <v>0</v>
      </c>
      <c r="U216" s="3">
        <f>IF((T216+'Monthly Reserve Generation'!U216-'Stoping Schedule'!U216)&gt;1,(T216+'Monthly Reserve Generation'!U216-'Stoping Schedule'!U216),0)</f>
        <v>0</v>
      </c>
      <c r="V216" s="3">
        <f>IF((U216+'Monthly Reserve Generation'!V216-'Stoping Schedule'!V216)&gt;1,(U216+'Monthly Reserve Generation'!V216-'Stoping Schedule'!V216),0)</f>
        <v>0</v>
      </c>
      <c r="W216" s="3">
        <f>IF((V216+'Monthly Reserve Generation'!W216-'Stoping Schedule'!W216)&gt;1,(V216+'Monthly Reserve Generation'!W216-'Stoping Schedule'!W216),0)</f>
        <v>0</v>
      </c>
      <c r="X216" s="3">
        <f>IF((W216+'Monthly Reserve Generation'!X216-'Stoping Schedule'!X216)&gt;1,(W216+'Monthly Reserve Generation'!X216-'Stoping Schedule'!X216),0)</f>
        <v>2494</v>
      </c>
      <c r="Y216" s="3">
        <f>IF((X216+'Monthly Reserve Generation'!Y216-'Stoping Schedule'!Y216)&gt;1,(X216+'Monthly Reserve Generation'!Y216-'Stoping Schedule'!Y216),0)</f>
        <v>2494</v>
      </c>
      <c r="Z216" s="3">
        <f>IF((Y216+'Monthly Reserve Generation'!Z216-'Stoping Schedule'!Z216)&gt;1,(Y216+'Monthly Reserve Generation'!Z216-'Stoping Schedule'!Z216),0)</f>
        <v>2494</v>
      </c>
      <c r="AA216" s="3">
        <f>IF((Z216+'Monthly Reserve Generation'!AA216-'Stoping Schedule'!AA216)&gt;1,(Z216+'Monthly Reserve Generation'!AA216-'Stoping Schedule'!AA216),0)</f>
        <v>696</v>
      </c>
      <c r="AB216" s="3">
        <f>IF((AA216+'Monthly Reserve Generation'!AB216-'Stoping Schedule'!AB216)&gt;1,(AA216+'Monthly Reserve Generation'!AB216-'Stoping Schedule'!AB216),0)</f>
        <v>0</v>
      </c>
      <c r="AC216" s="3">
        <f>IF((AB216+'Monthly Reserve Generation'!AC216-'Stoping Schedule'!AC216)&gt;1,(AB216+'Monthly Reserve Generation'!AC216-'Stoping Schedule'!AC216),0)</f>
        <v>0</v>
      </c>
      <c r="AD216" s="3">
        <f>IF((AC216+'Monthly Reserve Generation'!AD216-'Stoping Schedule'!AD216)&gt;1,(AC216+'Monthly Reserve Generation'!AD216-'Stoping Schedule'!AD216),0)</f>
        <v>0</v>
      </c>
      <c r="AE216" s="3">
        <f>IF((AD216+'Monthly Reserve Generation'!AE216-'Stoping Schedule'!AE216)&gt;1,(AD216+'Monthly Reserve Generation'!AE216-'Stoping Schedule'!AE216),0)</f>
        <v>0</v>
      </c>
      <c r="AF216" s="3">
        <f>IF((AE216+'Monthly Reserve Generation'!AF216-'Stoping Schedule'!AF216)&gt;1,(AE216+'Monthly Reserve Generation'!AF216-'Stoping Schedule'!AF216),0)</f>
        <v>0</v>
      </c>
      <c r="AG216" s="3">
        <f>IF((AF216+'Monthly Reserve Generation'!AG216-'Stoping Schedule'!AG216)&gt;1,(AF216+'Monthly Reserve Generation'!AG216-'Stoping Schedule'!AG216),0)</f>
        <v>0</v>
      </c>
      <c r="AH216" s="3">
        <f>IF((AG216+'Monthly Reserve Generation'!AH216-'Stoping Schedule'!AH216)&gt;1,(AG216+'Monthly Reserve Generation'!AH216-'Stoping Schedule'!AH216),0)</f>
        <v>0</v>
      </c>
      <c r="AI216" s="3">
        <f>IF((AH216+'Monthly Reserve Generation'!AI216-'Stoping Schedule'!AI216)&gt;1,(AH216+'Monthly Reserve Generation'!AI216-'Stoping Schedule'!AI216),0)</f>
        <v>0</v>
      </c>
      <c r="AJ216" s="3">
        <f>IF((AI216+'Monthly Reserve Generation'!AJ216-'Stoping Schedule'!AJ216)&gt;1,(AI216+'Monthly Reserve Generation'!AJ216-'Stoping Schedule'!AJ216),0)</f>
        <v>0</v>
      </c>
      <c r="AK216" s="3">
        <f>IF((AJ216+'Monthly Reserve Generation'!AK216-'Stoping Schedule'!AK216)&gt;1,(AJ216+'Monthly Reserve Generation'!AK216-'Stoping Schedule'!AK216),0)</f>
        <v>0</v>
      </c>
      <c r="AL216" s="3">
        <f>IF((AK216+'Monthly Reserve Generation'!AL216-'Stoping Schedule'!AL216)&gt;1,(AK216+'Monthly Reserve Generation'!AL216-'Stoping Schedule'!AL216),0)</f>
        <v>0</v>
      </c>
      <c r="AM216" s="3">
        <f>IF((AL216+'Monthly Reserve Generation'!AM216-'Stoping Schedule'!AM216)&gt;1,(AL216+'Monthly Reserve Generation'!AM216-'Stoping Schedule'!AM216),0)</f>
        <v>0</v>
      </c>
      <c r="AN216" s="3">
        <f>IF((AM216+'Monthly Reserve Generation'!AN216-'Stoping Schedule'!AN216)&gt;1,(AM216+'Monthly Reserve Generation'!AN216-'Stoping Schedule'!AN216),0)</f>
        <v>0</v>
      </c>
      <c r="AO216" s="3">
        <f>IF((AN216+'Monthly Reserve Generation'!AO216-'Stoping Schedule'!AO216)&gt;1,(AN216+'Monthly Reserve Generation'!AO216-'Stoping Schedule'!AO216),0)</f>
        <v>0</v>
      </c>
      <c r="AP216" s="3">
        <f>IF((AO216+'Monthly Reserve Generation'!AP216-'Stoping Schedule'!AP216)&gt;1,(AO216+'Monthly Reserve Generation'!AP216-'Stoping Schedule'!AP216),0)</f>
        <v>0</v>
      </c>
      <c r="AQ216" s="3">
        <f>IF((AP216+'Monthly Reserve Generation'!AQ216-'Stoping Schedule'!AQ216)&gt;1,(AP216+'Monthly Reserve Generation'!AQ216-'Stoping Schedule'!AQ216),0)</f>
        <v>0</v>
      </c>
      <c r="AR216" s="3">
        <f>IF((AQ216+'Monthly Reserve Generation'!AR216-'Stoping Schedule'!AR216)&gt;1,(AQ216+'Monthly Reserve Generation'!AR216-'Stoping Schedule'!AR216),0)</f>
        <v>0</v>
      </c>
      <c r="AS216" s="3">
        <f>IF((AR216+'Monthly Reserve Generation'!AS216-'Stoping Schedule'!AS216)&gt;1,(AR216+'Monthly Reserve Generation'!AS216-'Stoping Schedule'!AS216),0)</f>
        <v>0</v>
      </c>
      <c r="AT216" s="3">
        <f>IF((AS216+'Monthly Reserve Generation'!AT216-'Stoping Schedule'!AT216)&gt;1,(AS216+'Monthly Reserve Generation'!AT216-'Stoping Schedule'!AT216),0)</f>
        <v>0</v>
      </c>
      <c r="AU216" s="3">
        <f>IF((AT216+'Monthly Reserve Generation'!AU216-'Stoping Schedule'!AU216)&gt;1,(AT216+'Monthly Reserve Generation'!AU216-'Stoping Schedule'!AU216),0)</f>
        <v>0</v>
      </c>
      <c r="AV216" s="3">
        <f>IF((AU216+'Monthly Reserve Generation'!AV216-'Stoping Schedule'!AV216)&gt;1,(AU216+'Monthly Reserve Generation'!AV216-'Stoping Schedule'!AV216),0)</f>
        <v>0</v>
      </c>
      <c r="AW216" s="3">
        <f>IF((AV216+'Monthly Reserve Generation'!AW216-'Stoping Schedule'!AW216)&gt;1,(AV216+'Monthly Reserve Generation'!AW216-'Stoping Schedule'!AW216),0)</f>
        <v>0</v>
      </c>
      <c r="AX216" s="3">
        <f>IF((AW216+'Monthly Reserve Generation'!AX216-'Stoping Schedule'!AX216)&gt;1,(AW216+'Monthly Reserve Generation'!AX216-'Stoping Schedule'!AX216),0)</f>
        <v>0</v>
      </c>
      <c r="AY216" s="3">
        <f>IF((AX216+'Monthly Reserve Generation'!AY216-'Stoping Schedule'!AY216)&gt;1,(AX216+'Monthly Reserve Generation'!AY216-'Stoping Schedule'!AY216),0)</f>
        <v>0</v>
      </c>
      <c r="AZ216" s="3">
        <f>IF((AY216+'Monthly Reserve Generation'!AZ216-'Stoping Schedule'!AZ216)&gt;1,(AY216+'Monthly Reserve Generation'!AZ216-'Stoping Schedule'!AZ216),0)</f>
        <v>0</v>
      </c>
      <c r="BA216" s="3">
        <f>IF((AZ216+'Monthly Reserve Generation'!BA216-'Stoping Schedule'!BA216)&gt;1,(AZ216+'Monthly Reserve Generation'!BA216-'Stoping Schedule'!BA216),0)</f>
        <v>0</v>
      </c>
      <c r="BB216" s="3">
        <f>IF((BA216+'Monthly Reserve Generation'!BB216-'Stoping Schedule'!BB216)&gt;1,(BA216+'Monthly Reserve Generation'!BB216-'Stoping Schedule'!BB216),0)</f>
        <v>0</v>
      </c>
      <c r="BC216" s="3">
        <f>IF((BB216+'Monthly Reserve Generation'!BC216-'Stoping Schedule'!BC216)&gt;1,(BB216+'Monthly Reserve Generation'!BC216-'Stoping Schedule'!BC216),0)</f>
        <v>0</v>
      </c>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row>
    <row r="217" spans="1:123" hidden="1" outlineLevel="1" x14ac:dyDescent="0.3">
      <c r="A217" t="s">
        <v>253</v>
      </c>
      <c r="B217" t="s">
        <v>255</v>
      </c>
      <c r="C217" t="s">
        <v>4</v>
      </c>
      <c r="D217" s="3">
        <f>+IFERROR(('Monthly Reserve Generation'!D216*'Monthly Reserve Generation'!D217-'Stoping Schedule'!D216*'Stoping Schedule'!D217)/D216,0)</f>
        <v>0</v>
      </c>
      <c r="E217" s="3">
        <f>+IFERROR((D216*D217+'Monthly Reserve Generation'!E216*'Monthly Reserve Generation'!E217-'Stoping Schedule'!E216*'Stoping Schedule'!E217)/E216,0)</f>
        <v>0</v>
      </c>
      <c r="F217" s="3">
        <f>+IFERROR((E216*E217+'Monthly Reserve Generation'!F216*'Monthly Reserve Generation'!F217-'Stoping Schedule'!F216*'Stoping Schedule'!F217)/F216,0)</f>
        <v>0</v>
      </c>
      <c r="G217" s="3">
        <f>+IFERROR((F216*F217+'Monthly Reserve Generation'!G216*'Monthly Reserve Generation'!G217-'Stoping Schedule'!G216*'Stoping Schedule'!G217)/G216,0)</f>
        <v>0</v>
      </c>
      <c r="H217" s="3">
        <f>+IFERROR((G216*G217+'Monthly Reserve Generation'!H216*'Monthly Reserve Generation'!H217-'Stoping Schedule'!H216*'Stoping Schedule'!H217)/H216,0)</f>
        <v>0</v>
      </c>
      <c r="I217" s="3">
        <f>+IFERROR((H216*H217+'Monthly Reserve Generation'!I216*'Monthly Reserve Generation'!I217-'Stoping Schedule'!I216*'Stoping Schedule'!I217)/I216,0)</f>
        <v>0</v>
      </c>
      <c r="J217" s="3">
        <f>+IFERROR((I216*I217+'Monthly Reserve Generation'!J216*'Monthly Reserve Generation'!J217-'Stoping Schedule'!J216*'Stoping Schedule'!J217)/J216,0)</f>
        <v>0</v>
      </c>
      <c r="K217" s="3">
        <f>+IFERROR((J216*J217+'Monthly Reserve Generation'!K216*'Monthly Reserve Generation'!K217-'Stoping Schedule'!K216*'Stoping Schedule'!K217)/K216,0)</f>
        <v>0</v>
      </c>
      <c r="L217" s="3">
        <f>+IFERROR((K216*K217+'Monthly Reserve Generation'!L216*'Monthly Reserve Generation'!L217-'Stoping Schedule'!L216*'Stoping Schedule'!L217)/L216,0)</f>
        <v>0</v>
      </c>
      <c r="M217" s="3">
        <f>+IFERROR((L216*L217+'Monthly Reserve Generation'!M216*'Monthly Reserve Generation'!M217-'Stoping Schedule'!M216*'Stoping Schedule'!M217)/M216,0)</f>
        <v>0</v>
      </c>
      <c r="N217" s="3">
        <f>+IFERROR((M216*M217+'Monthly Reserve Generation'!N216*'Monthly Reserve Generation'!N217-'Stoping Schedule'!N216*'Stoping Schedule'!N217)/N216,0)</f>
        <v>0</v>
      </c>
      <c r="O217" s="3">
        <f>+IFERROR((N216*N217+'Monthly Reserve Generation'!O216*'Monthly Reserve Generation'!O217-'Stoping Schedule'!O216*'Stoping Schedule'!O217)/O216,0)</f>
        <v>0</v>
      </c>
      <c r="P217" s="3">
        <f>+IFERROR((O216*O217+'Monthly Reserve Generation'!P216*'Monthly Reserve Generation'!P217-'Stoping Schedule'!P216*'Stoping Schedule'!P217)/P216,0)</f>
        <v>0</v>
      </c>
      <c r="Q217" s="3">
        <f>+IFERROR((P216*P217+'Monthly Reserve Generation'!Q216*'Monthly Reserve Generation'!Q217-'Stoping Schedule'!Q216*'Stoping Schedule'!Q217)/Q216,0)</f>
        <v>0</v>
      </c>
      <c r="R217" s="3">
        <f>+IFERROR((Q216*Q217+'Monthly Reserve Generation'!R216*'Monthly Reserve Generation'!R217-'Stoping Schedule'!R216*'Stoping Schedule'!R217)/R216,0)</f>
        <v>0</v>
      </c>
      <c r="S217" s="3">
        <f>+IFERROR((R216*R217+'Monthly Reserve Generation'!S216*'Monthly Reserve Generation'!S217-'Stoping Schedule'!S216*'Stoping Schedule'!S217)/S216,0)</f>
        <v>0</v>
      </c>
      <c r="T217" s="3">
        <f>+IFERROR((S216*S217+'Monthly Reserve Generation'!T216*'Monthly Reserve Generation'!T217-'Stoping Schedule'!T216*'Stoping Schedule'!T217)/T216,0)</f>
        <v>0</v>
      </c>
      <c r="U217" s="3">
        <f>+IFERROR((T216*T217+'Monthly Reserve Generation'!U216*'Monthly Reserve Generation'!U217-'Stoping Schedule'!U216*'Stoping Schedule'!U217)/U216,0)</f>
        <v>0</v>
      </c>
      <c r="V217" s="3">
        <f>+IFERROR((U216*U217+'Monthly Reserve Generation'!V216*'Monthly Reserve Generation'!V217-'Stoping Schedule'!V216*'Stoping Schedule'!V217)/V216,0)</f>
        <v>0</v>
      </c>
      <c r="W217" s="3">
        <f>+IFERROR((V216*V217+'Monthly Reserve Generation'!W216*'Monthly Reserve Generation'!W217-'Stoping Schedule'!W216*'Stoping Schedule'!W217)/W216,0)</f>
        <v>0</v>
      </c>
      <c r="X217" s="3">
        <f>+IFERROR((W216*W217+'Monthly Reserve Generation'!X216*'Monthly Reserve Generation'!X217-'Stoping Schedule'!X216*'Stoping Schedule'!X217)/X216,0)</f>
        <v>2.29</v>
      </c>
      <c r="Y217" s="3">
        <f>+IFERROR((X216*X217+'Monthly Reserve Generation'!Y216*'Monthly Reserve Generation'!Y217-'Stoping Schedule'!Y216*'Stoping Schedule'!Y217)/Y216,0)</f>
        <v>2.29</v>
      </c>
      <c r="Z217" s="3">
        <f>+IFERROR((Y216*Y217+'Monthly Reserve Generation'!Z216*'Monthly Reserve Generation'!Z217-'Stoping Schedule'!Z216*'Stoping Schedule'!Z217)/Z216,0)</f>
        <v>2.29</v>
      </c>
      <c r="AA217" s="3">
        <f>+IFERROR((Z216*Z217+'Monthly Reserve Generation'!AA216*'Monthly Reserve Generation'!AA217-'Stoping Schedule'!AA216*'Stoping Schedule'!AA217)/AA216,0)</f>
        <v>2.29</v>
      </c>
      <c r="AB217" s="3">
        <f>+IFERROR((AA216*AA217+'Monthly Reserve Generation'!AB216*'Monthly Reserve Generation'!AB217-'Stoping Schedule'!AB216*'Stoping Schedule'!AB217)/AB216,0)</f>
        <v>0</v>
      </c>
      <c r="AC217" s="3">
        <f>+IFERROR((AB216*AB217+'Monthly Reserve Generation'!AC216*'Monthly Reserve Generation'!AC217-'Stoping Schedule'!AC216*'Stoping Schedule'!AC217)/AC216,0)</f>
        <v>0</v>
      </c>
      <c r="AD217" s="3">
        <f>+IFERROR((AC216*AC217+'Monthly Reserve Generation'!AD216*'Monthly Reserve Generation'!AD217-'Stoping Schedule'!AD216*'Stoping Schedule'!AD217)/AD216,0)</f>
        <v>0</v>
      </c>
      <c r="AE217" s="3">
        <f>+IFERROR((AD216*AD217+'Monthly Reserve Generation'!AE216*'Monthly Reserve Generation'!AE217-'Stoping Schedule'!AE216*'Stoping Schedule'!AE217)/AE216,0)</f>
        <v>0</v>
      </c>
      <c r="AF217" s="3">
        <f>+IFERROR((AE216*AE217+'Monthly Reserve Generation'!AF216*'Monthly Reserve Generation'!AF217-'Stoping Schedule'!AF216*'Stoping Schedule'!AF217)/AF216,0)</f>
        <v>0</v>
      </c>
      <c r="AG217" s="3">
        <f>+IFERROR((AF216*AF217+'Monthly Reserve Generation'!AG216*'Monthly Reserve Generation'!AG217-'Stoping Schedule'!AG216*'Stoping Schedule'!AG217)/AG216,0)</f>
        <v>0</v>
      </c>
      <c r="AH217" s="3">
        <f>+IFERROR((AG216*AG217+'Monthly Reserve Generation'!AH216*'Monthly Reserve Generation'!AH217-'Stoping Schedule'!AH216*'Stoping Schedule'!AH217)/AH216,0)</f>
        <v>0</v>
      </c>
      <c r="AI217" s="3">
        <f>+IFERROR((AH216*AH217+'Monthly Reserve Generation'!AI216*'Monthly Reserve Generation'!AI217-'Stoping Schedule'!AI216*'Stoping Schedule'!AI217)/AI216,0)</f>
        <v>0</v>
      </c>
      <c r="AJ217" s="3">
        <f>+IFERROR((AI216*AI217+'Monthly Reserve Generation'!AJ216*'Monthly Reserve Generation'!AJ217-'Stoping Schedule'!AJ216*'Stoping Schedule'!AJ217)/AJ216,0)</f>
        <v>0</v>
      </c>
      <c r="AK217" s="3">
        <f>+IFERROR((AJ216*AJ217+'Monthly Reserve Generation'!AK216*'Monthly Reserve Generation'!AK217-'Stoping Schedule'!AK216*'Stoping Schedule'!AK217)/AK216,0)</f>
        <v>0</v>
      </c>
      <c r="AL217" s="3">
        <f>+IFERROR((AK216*AK217+'Monthly Reserve Generation'!AL216*'Monthly Reserve Generation'!AL217-'Stoping Schedule'!AL216*'Stoping Schedule'!AL217)/AL216,0)</f>
        <v>0</v>
      </c>
      <c r="AM217" s="3">
        <f>+IFERROR((AL216*AL217+'Monthly Reserve Generation'!AM216*'Monthly Reserve Generation'!AM217-'Stoping Schedule'!AM216*'Stoping Schedule'!AM217)/AM216,0)</f>
        <v>0</v>
      </c>
      <c r="AN217" s="3">
        <f>+IFERROR((AM216*AM217+'Monthly Reserve Generation'!AN216*'Monthly Reserve Generation'!AN217-'Stoping Schedule'!AN216*'Stoping Schedule'!AN217)/AN216,0)</f>
        <v>0</v>
      </c>
      <c r="AO217" s="3">
        <f>+IFERROR((AN216*AN217+'Monthly Reserve Generation'!AO216*'Monthly Reserve Generation'!AO217-'Stoping Schedule'!AO216*'Stoping Schedule'!AO217)/AO216,0)</f>
        <v>0</v>
      </c>
      <c r="AP217" s="3">
        <f>+IFERROR((AO216*AO217+'Monthly Reserve Generation'!AP216*'Monthly Reserve Generation'!AP217-'Stoping Schedule'!AP216*'Stoping Schedule'!AP217)/AP216,0)</f>
        <v>0</v>
      </c>
      <c r="AQ217" s="3">
        <f>+IFERROR((AP216*AP217+'Monthly Reserve Generation'!AQ216*'Monthly Reserve Generation'!AQ217-'Stoping Schedule'!AQ216*'Stoping Schedule'!AQ217)/AQ216,0)</f>
        <v>0</v>
      </c>
      <c r="AR217" s="3">
        <f>+IFERROR((AQ216*AQ217+'Monthly Reserve Generation'!AR216*'Monthly Reserve Generation'!AR217-'Stoping Schedule'!AR216*'Stoping Schedule'!AR217)/AR216,0)</f>
        <v>0</v>
      </c>
      <c r="AS217" s="3">
        <f>+IFERROR((AR216*AR217+'Monthly Reserve Generation'!AS216*'Monthly Reserve Generation'!AS217-'Stoping Schedule'!AS216*'Stoping Schedule'!AS217)/AS216,0)</f>
        <v>0</v>
      </c>
      <c r="AT217" s="3">
        <f>+IFERROR((AS216*AS217+'Monthly Reserve Generation'!AT216*'Monthly Reserve Generation'!AT217-'Stoping Schedule'!AT216*'Stoping Schedule'!AT217)/AT216,0)</f>
        <v>0</v>
      </c>
      <c r="AU217" s="3">
        <f>+IFERROR((AT216*AT217+'Monthly Reserve Generation'!AU216*'Monthly Reserve Generation'!AU217-'Stoping Schedule'!AU216*'Stoping Schedule'!AU217)/AU216,0)</f>
        <v>0</v>
      </c>
      <c r="AV217" s="3">
        <f>+IFERROR((AU216*AU217+'Monthly Reserve Generation'!AV216*'Monthly Reserve Generation'!AV217-'Stoping Schedule'!AV216*'Stoping Schedule'!AV217)/AV216,0)</f>
        <v>0</v>
      </c>
      <c r="AW217" s="3">
        <f>+IFERROR((AV216*AV217+'Monthly Reserve Generation'!AW216*'Monthly Reserve Generation'!AW217-'Stoping Schedule'!AW216*'Stoping Schedule'!AW217)/AW216,0)</f>
        <v>0</v>
      </c>
      <c r="AX217" s="3">
        <f>+IFERROR((AW216*AW217+'Monthly Reserve Generation'!AX216*'Monthly Reserve Generation'!AX217-'Stoping Schedule'!AX216*'Stoping Schedule'!AX217)/AX216,0)</f>
        <v>0</v>
      </c>
      <c r="AY217" s="3">
        <f>+IFERROR((AX216*AX217+'Monthly Reserve Generation'!AY216*'Monthly Reserve Generation'!AY217-'Stoping Schedule'!AY216*'Stoping Schedule'!AY217)/AY216,0)</f>
        <v>0</v>
      </c>
      <c r="AZ217" s="3">
        <f>+IFERROR((AY216*AY217+'Monthly Reserve Generation'!AZ216*'Monthly Reserve Generation'!AZ217-'Stoping Schedule'!AZ216*'Stoping Schedule'!AZ217)/AZ216,0)</f>
        <v>0</v>
      </c>
      <c r="BA217" s="3">
        <f>+IFERROR((AZ216*AZ217+'Monthly Reserve Generation'!BA216*'Monthly Reserve Generation'!BA217-'Stoping Schedule'!BA216*'Stoping Schedule'!BA217)/BA216,0)</f>
        <v>0</v>
      </c>
      <c r="BB217" s="3">
        <f>+IFERROR((BA216*BA217+'Monthly Reserve Generation'!BB216*'Monthly Reserve Generation'!BB217-'Stoping Schedule'!BB216*'Stoping Schedule'!BB217)/BB216,0)</f>
        <v>0</v>
      </c>
      <c r="BC217" s="3">
        <f>+IFERROR((BB216*BB217+'Monthly Reserve Generation'!BC216*'Monthly Reserve Generation'!BC217-'Stoping Schedule'!BC216*'Stoping Schedule'!BC217)/BC216,0)</f>
        <v>0</v>
      </c>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row>
    <row r="218" spans="1:123" hidden="1" outlineLevel="1" x14ac:dyDescent="0.3">
      <c r="A218" t="s">
        <v>253</v>
      </c>
      <c r="B218" t="s">
        <v>256</v>
      </c>
      <c r="C218" t="s">
        <v>3</v>
      </c>
      <c r="D218" s="3">
        <f>+'Monthly Reserve Generation'!D218-'Stoping Schedule'!D218</f>
        <v>0</v>
      </c>
      <c r="E218" s="3">
        <f>IF((D218+'Monthly Reserve Generation'!E218-'Stoping Schedule'!E218)&gt;1,(D218+'Monthly Reserve Generation'!E218-'Stoping Schedule'!E218),0)</f>
        <v>0</v>
      </c>
      <c r="F218" s="3">
        <f>IF((E218+'Monthly Reserve Generation'!F218-'Stoping Schedule'!F218)&gt;1,(E218+'Monthly Reserve Generation'!F218-'Stoping Schedule'!F218),0)</f>
        <v>0</v>
      </c>
      <c r="G218" s="3">
        <f>IF((F218+'Monthly Reserve Generation'!G218-'Stoping Schedule'!G218)&gt;1,(F218+'Monthly Reserve Generation'!G218-'Stoping Schedule'!G218),0)</f>
        <v>0</v>
      </c>
      <c r="H218" s="3">
        <f>IF((G218+'Monthly Reserve Generation'!H218-'Stoping Schedule'!H218)&gt;1,(G218+'Monthly Reserve Generation'!H218-'Stoping Schedule'!H218),0)</f>
        <v>0</v>
      </c>
      <c r="I218" s="3">
        <f>IF((H218+'Monthly Reserve Generation'!I218-'Stoping Schedule'!I218)&gt;1,(H218+'Monthly Reserve Generation'!I218-'Stoping Schedule'!I218),0)</f>
        <v>0</v>
      </c>
      <c r="J218" s="3">
        <f>IF((I218+'Monthly Reserve Generation'!J218-'Stoping Schedule'!J218)&gt;1,(I218+'Monthly Reserve Generation'!J218-'Stoping Schedule'!J218),0)</f>
        <v>0</v>
      </c>
      <c r="K218" s="3">
        <f>IF((J218+'Monthly Reserve Generation'!K218-'Stoping Schedule'!K218)&gt;1,(J218+'Monthly Reserve Generation'!K218-'Stoping Schedule'!K218),0)</f>
        <v>0</v>
      </c>
      <c r="L218" s="3">
        <f>IF((K218+'Monthly Reserve Generation'!L218-'Stoping Schedule'!L218)&gt;1,(K218+'Monthly Reserve Generation'!L218-'Stoping Schedule'!L218),0)</f>
        <v>0</v>
      </c>
      <c r="M218" s="3">
        <f>IF((L218+'Monthly Reserve Generation'!M218-'Stoping Schedule'!M218)&gt;1,(L218+'Monthly Reserve Generation'!M218-'Stoping Schedule'!M218),0)</f>
        <v>0</v>
      </c>
      <c r="N218" s="3">
        <f>IF((M218+'Monthly Reserve Generation'!N218-'Stoping Schedule'!N218)&gt;1,(M218+'Monthly Reserve Generation'!N218-'Stoping Schedule'!N218),0)</f>
        <v>0</v>
      </c>
      <c r="O218" s="3">
        <f>IF((N218+'Monthly Reserve Generation'!O218-'Stoping Schedule'!O218)&gt;1,(N218+'Monthly Reserve Generation'!O218-'Stoping Schedule'!O218),0)</f>
        <v>0</v>
      </c>
      <c r="P218" s="3">
        <f>IF((O218+'Monthly Reserve Generation'!P218-'Stoping Schedule'!P218)&gt;1,(O218+'Monthly Reserve Generation'!P218-'Stoping Schedule'!P218),0)</f>
        <v>0</v>
      </c>
      <c r="Q218" s="3">
        <f>IF((P218+'Monthly Reserve Generation'!Q218-'Stoping Schedule'!Q218)&gt;1,(P218+'Monthly Reserve Generation'!Q218-'Stoping Schedule'!Q218),0)</f>
        <v>0</v>
      </c>
      <c r="R218" s="3">
        <f>IF((Q218+'Monthly Reserve Generation'!R218-'Stoping Schedule'!R218)&gt;1,(Q218+'Monthly Reserve Generation'!R218-'Stoping Schedule'!R218),0)</f>
        <v>0</v>
      </c>
      <c r="S218" s="3">
        <f>IF((R218+'Monthly Reserve Generation'!S218-'Stoping Schedule'!S218)&gt;1,(R218+'Monthly Reserve Generation'!S218-'Stoping Schedule'!S218),0)</f>
        <v>0</v>
      </c>
      <c r="T218" s="3">
        <f>IF((S218+'Monthly Reserve Generation'!T218-'Stoping Schedule'!T218)&gt;1,(S218+'Monthly Reserve Generation'!T218-'Stoping Schedule'!T218),0)</f>
        <v>0</v>
      </c>
      <c r="U218" s="3">
        <f>IF((T218+'Monthly Reserve Generation'!U218-'Stoping Schedule'!U218)&gt;1,(T218+'Monthly Reserve Generation'!U218-'Stoping Schedule'!U218),0)</f>
        <v>0</v>
      </c>
      <c r="V218" s="3">
        <f>IF((U218+'Monthly Reserve Generation'!V218-'Stoping Schedule'!V218)&gt;1,(U218+'Monthly Reserve Generation'!V218-'Stoping Schedule'!V218),0)</f>
        <v>0</v>
      </c>
      <c r="W218" s="3">
        <f>IF((V218+'Monthly Reserve Generation'!W218-'Stoping Schedule'!W218)&gt;1,(V218+'Monthly Reserve Generation'!W218-'Stoping Schedule'!W218),0)</f>
        <v>0</v>
      </c>
      <c r="X218" s="3">
        <f>IF((W218+'Monthly Reserve Generation'!X218-'Stoping Schedule'!X218)&gt;1,(W218+'Monthly Reserve Generation'!X218-'Stoping Schedule'!X218),0)</f>
        <v>0</v>
      </c>
      <c r="Y218" s="3">
        <f>IF((X218+'Monthly Reserve Generation'!Y218-'Stoping Schedule'!Y218)&gt;1,(X218+'Monthly Reserve Generation'!Y218-'Stoping Schedule'!Y218),0)</f>
        <v>0</v>
      </c>
      <c r="Z218" s="3">
        <f>IF((Y218+'Monthly Reserve Generation'!Z218-'Stoping Schedule'!Z218)&gt;1,(Y218+'Monthly Reserve Generation'!Z218-'Stoping Schedule'!Z218),0)</f>
        <v>35788</v>
      </c>
      <c r="AA218" s="3">
        <f>IF((Z218+'Monthly Reserve Generation'!AA218-'Stoping Schedule'!AA218)&gt;1,(Z218+'Monthly Reserve Generation'!AA218-'Stoping Schedule'!AA218),0)</f>
        <v>35788</v>
      </c>
      <c r="AB218" s="3">
        <f>IF((AA218+'Monthly Reserve Generation'!AB218-'Stoping Schedule'!AB218)&gt;1,(AA218+'Monthly Reserve Generation'!AB218-'Stoping Schedule'!AB218),0)</f>
        <v>35788</v>
      </c>
      <c r="AC218" s="3">
        <f>IF((AB218+'Monthly Reserve Generation'!AC218-'Stoping Schedule'!AC218)&gt;1,(AB218+'Monthly Reserve Generation'!AC218-'Stoping Schedule'!AC218),0)</f>
        <v>33766</v>
      </c>
      <c r="AD218" s="3">
        <f>IF((AC218+'Monthly Reserve Generation'!AD218-'Stoping Schedule'!AD218)&gt;1,(AC218+'Monthly Reserve Generation'!AD218-'Stoping Schedule'!AD218),0)</f>
        <v>31968</v>
      </c>
      <c r="AE218" s="3">
        <f>IF((AD218+'Monthly Reserve Generation'!AE218-'Stoping Schedule'!AE218)&gt;1,(AD218+'Monthly Reserve Generation'!AE218-'Stoping Schedule'!AE218),0)</f>
        <v>30021</v>
      </c>
      <c r="AF218" s="3">
        <f>IF((AE218+'Monthly Reserve Generation'!AF218-'Stoping Schedule'!AF218)&gt;1,(AE218+'Monthly Reserve Generation'!AF218-'Stoping Schedule'!AF218),0)</f>
        <v>27999</v>
      </c>
      <c r="AG218" s="3">
        <f>IF((AF218+'Monthly Reserve Generation'!AG218-'Stoping Schedule'!AG218)&gt;1,(AF218+'Monthly Reserve Generation'!AG218-'Stoping Schedule'!AG218),0)</f>
        <v>26126</v>
      </c>
      <c r="AH218" s="3">
        <f>IF((AG218+'Monthly Reserve Generation'!AH218-'Stoping Schedule'!AH218)&gt;1,(AG218+'Monthly Reserve Generation'!AH218-'Stoping Schedule'!AH218),0)</f>
        <v>24328</v>
      </c>
      <c r="AI218" s="3">
        <f>IF((AH218+'Monthly Reserve Generation'!AI218-'Stoping Schedule'!AI218)&gt;1,(AH218+'Monthly Reserve Generation'!AI218-'Stoping Schedule'!AI218),0)</f>
        <v>22455</v>
      </c>
      <c r="AJ218" s="3">
        <f>IF((AI218+'Monthly Reserve Generation'!AJ218-'Stoping Schedule'!AJ218)&gt;1,(AI218+'Monthly Reserve Generation'!AJ218-'Stoping Schedule'!AJ218),0)</f>
        <v>20657</v>
      </c>
      <c r="AK218" s="3">
        <f>IF((AJ218+'Monthly Reserve Generation'!AK218-'Stoping Schedule'!AK218)&gt;1,(AJ218+'Monthly Reserve Generation'!AK218-'Stoping Schedule'!AK218),0)</f>
        <v>18859</v>
      </c>
      <c r="AL218" s="3">
        <f>IF((AK218+'Monthly Reserve Generation'!AL218-'Stoping Schedule'!AL218)&gt;1,(AK218+'Monthly Reserve Generation'!AL218-'Stoping Schedule'!AL218),0)</f>
        <v>16986</v>
      </c>
      <c r="AM218" s="3">
        <f>IF((AL218+'Monthly Reserve Generation'!AM218-'Stoping Schedule'!AM218)&gt;1,(AL218+'Monthly Reserve Generation'!AM218-'Stoping Schedule'!AM218),0)</f>
        <v>15188</v>
      </c>
      <c r="AN218" s="3">
        <f>IF((AM218+'Monthly Reserve Generation'!AN218-'Stoping Schedule'!AN218)&gt;1,(AM218+'Monthly Reserve Generation'!AN218-'Stoping Schedule'!AN218),0)</f>
        <v>13241</v>
      </c>
      <c r="AO218" s="3">
        <f>IF((AN218+'Monthly Reserve Generation'!AO218-'Stoping Schedule'!AO218)&gt;1,(AN218+'Monthly Reserve Generation'!AO218-'Stoping Schedule'!AO218),0)</f>
        <v>11219</v>
      </c>
      <c r="AP218" s="3">
        <f>IF((AO218+'Monthly Reserve Generation'!AP218-'Stoping Schedule'!AP218)&gt;1,(AO218+'Monthly Reserve Generation'!AP218-'Stoping Schedule'!AP218),0)</f>
        <v>9421</v>
      </c>
      <c r="AQ218" s="3">
        <f>IF((AP218+'Monthly Reserve Generation'!AQ218-'Stoping Schedule'!AQ218)&gt;1,(AP218+'Monthly Reserve Generation'!AQ218-'Stoping Schedule'!AQ218),0)</f>
        <v>7474</v>
      </c>
      <c r="AR218" s="3">
        <f>IF((AQ218+'Monthly Reserve Generation'!AR218-'Stoping Schedule'!AR218)&gt;1,(AQ218+'Monthly Reserve Generation'!AR218-'Stoping Schedule'!AR218),0)</f>
        <v>5527</v>
      </c>
      <c r="AS218" s="3">
        <f>IF((AR218+'Monthly Reserve Generation'!AS218-'Stoping Schedule'!AS218)&gt;1,(AR218+'Monthly Reserve Generation'!AS218-'Stoping Schedule'!AS218),0)</f>
        <v>3580</v>
      </c>
      <c r="AT218" s="3">
        <f>IF((AS218+'Monthly Reserve Generation'!AT218-'Stoping Schedule'!AT218)&gt;1,(AS218+'Monthly Reserve Generation'!AT218-'Stoping Schedule'!AT218),0)</f>
        <v>1707</v>
      </c>
      <c r="AU218" s="3">
        <f>IF((AT218+'Monthly Reserve Generation'!AU218-'Stoping Schedule'!AU218)&gt;1,(AT218+'Monthly Reserve Generation'!AU218-'Stoping Schedule'!AU218),0)</f>
        <v>0</v>
      </c>
      <c r="AV218" s="3">
        <f>IF((AU218+'Monthly Reserve Generation'!AV218-'Stoping Schedule'!AV218)&gt;1,(AU218+'Monthly Reserve Generation'!AV218-'Stoping Schedule'!AV218),0)</f>
        <v>0</v>
      </c>
      <c r="AW218" s="3">
        <f>IF((AV218+'Monthly Reserve Generation'!AW218-'Stoping Schedule'!AW218)&gt;1,(AV218+'Monthly Reserve Generation'!AW218-'Stoping Schedule'!AW218),0)</f>
        <v>0</v>
      </c>
      <c r="AX218" s="3">
        <f>IF((AW218+'Monthly Reserve Generation'!AX218-'Stoping Schedule'!AX218)&gt;1,(AW218+'Monthly Reserve Generation'!AX218-'Stoping Schedule'!AX218),0)</f>
        <v>0</v>
      </c>
      <c r="AY218" s="3">
        <f>IF((AX218+'Monthly Reserve Generation'!AY218-'Stoping Schedule'!AY218)&gt;1,(AX218+'Monthly Reserve Generation'!AY218-'Stoping Schedule'!AY218),0)</f>
        <v>0</v>
      </c>
      <c r="AZ218" s="3">
        <f>IF((AY218+'Monthly Reserve Generation'!AZ218-'Stoping Schedule'!AZ218)&gt;1,(AY218+'Monthly Reserve Generation'!AZ218-'Stoping Schedule'!AZ218),0)</f>
        <v>0</v>
      </c>
      <c r="BA218" s="3">
        <f>IF((AZ218+'Monthly Reserve Generation'!BA218-'Stoping Schedule'!BA218)&gt;1,(AZ218+'Monthly Reserve Generation'!BA218-'Stoping Schedule'!BA218),0)</f>
        <v>0</v>
      </c>
      <c r="BB218" s="3">
        <f>IF((BA218+'Monthly Reserve Generation'!BB218-'Stoping Schedule'!BB218)&gt;1,(BA218+'Monthly Reserve Generation'!BB218-'Stoping Schedule'!BB218),0)</f>
        <v>0</v>
      </c>
      <c r="BC218" s="3">
        <f>IF((BB218+'Monthly Reserve Generation'!BC218-'Stoping Schedule'!BC218)&gt;1,(BB218+'Monthly Reserve Generation'!BC218-'Stoping Schedule'!BC218),0)</f>
        <v>0</v>
      </c>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row>
    <row r="219" spans="1:123" hidden="1" outlineLevel="1" x14ac:dyDescent="0.3">
      <c r="A219" t="s">
        <v>253</v>
      </c>
      <c r="B219" t="s">
        <v>256</v>
      </c>
      <c r="C219" t="s">
        <v>4</v>
      </c>
      <c r="D219" s="3">
        <f>+IFERROR(('Monthly Reserve Generation'!D218*'Monthly Reserve Generation'!D219-'Stoping Schedule'!D218*'Stoping Schedule'!D219)/D218,0)</f>
        <v>0</v>
      </c>
      <c r="E219" s="3">
        <f>+IFERROR((D218*D219+'Monthly Reserve Generation'!E218*'Monthly Reserve Generation'!E219-'Stoping Schedule'!E218*'Stoping Schedule'!E219)/E218,0)</f>
        <v>0</v>
      </c>
      <c r="F219" s="3">
        <f>+IFERROR((E218*E219+'Monthly Reserve Generation'!F218*'Monthly Reserve Generation'!F219-'Stoping Schedule'!F218*'Stoping Schedule'!F219)/F218,0)</f>
        <v>0</v>
      </c>
      <c r="G219" s="3">
        <f>+IFERROR((F218*F219+'Monthly Reserve Generation'!G218*'Monthly Reserve Generation'!G219-'Stoping Schedule'!G218*'Stoping Schedule'!G219)/G218,0)</f>
        <v>0</v>
      </c>
      <c r="H219" s="3">
        <f>+IFERROR((G218*G219+'Monthly Reserve Generation'!H218*'Monthly Reserve Generation'!H219-'Stoping Schedule'!H218*'Stoping Schedule'!H219)/H218,0)</f>
        <v>0</v>
      </c>
      <c r="I219" s="3">
        <f>+IFERROR((H218*H219+'Monthly Reserve Generation'!I218*'Monthly Reserve Generation'!I219-'Stoping Schedule'!I218*'Stoping Schedule'!I219)/I218,0)</f>
        <v>0</v>
      </c>
      <c r="J219" s="3">
        <f>+IFERROR((I218*I219+'Monthly Reserve Generation'!J218*'Monthly Reserve Generation'!J219-'Stoping Schedule'!J218*'Stoping Schedule'!J219)/J218,0)</f>
        <v>0</v>
      </c>
      <c r="K219" s="3">
        <f>+IFERROR((J218*J219+'Monthly Reserve Generation'!K218*'Monthly Reserve Generation'!K219-'Stoping Schedule'!K218*'Stoping Schedule'!K219)/K218,0)</f>
        <v>0</v>
      </c>
      <c r="L219" s="3">
        <f>+IFERROR((K218*K219+'Monthly Reserve Generation'!L218*'Monthly Reserve Generation'!L219-'Stoping Schedule'!L218*'Stoping Schedule'!L219)/L218,0)</f>
        <v>0</v>
      </c>
      <c r="M219" s="3">
        <f>+IFERROR((L218*L219+'Monthly Reserve Generation'!M218*'Monthly Reserve Generation'!M219-'Stoping Schedule'!M218*'Stoping Schedule'!M219)/M218,0)</f>
        <v>0</v>
      </c>
      <c r="N219" s="3">
        <f>+IFERROR((M218*M219+'Monthly Reserve Generation'!N218*'Monthly Reserve Generation'!N219-'Stoping Schedule'!N218*'Stoping Schedule'!N219)/N218,0)</f>
        <v>0</v>
      </c>
      <c r="O219" s="3">
        <f>+IFERROR((N218*N219+'Monthly Reserve Generation'!O218*'Monthly Reserve Generation'!O219-'Stoping Schedule'!O218*'Stoping Schedule'!O219)/O218,0)</f>
        <v>0</v>
      </c>
      <c r="P219" s="3">
        <f>+IFERROR((O218*O219+'Monthly Reserve Generation'!P218*'Monthly Reserve Generation'!P219-'Stoping Schedule'!P218*'Stoping Schedule'!P219)/P218,0)</f>
        <v>0</v>
      </c>
      <c r="Q219" s="3">
        <f>+IFERROR((P218*P219+'Monthly Reserve Generation'!Q218*'Monthly Reserve Generation'!Q219-'Stoping Schedule'!Q218*'Stoping Schedule'!Q219)/Q218,0)</f>
        <v>0</v>
      </c>
      <c r="R219" s="3">
        <f>+IFERROR((Q218*Q219+'Monthly Reserve Generation'!R218*'Monthly Reserve Generation'!R219-'Stoping Schedule'!R218*'Stoping Schedule'!R219)/R218,0)</f>
        <v>0</v>
      </c>
      <c r="S219" s="3">
        <f>+IFERROR((R218*R219+'Monthly Reserve Generation'!S218*'Monthly Reserve Generation'!S219-'Stoping Schedule'!S218*'Stoping Schedule'!S219)/S218,0)</f>
        <v>0</v>
      </c>
      <c r="T219" s="3">
        <f>+IFERROR((S218*S219+'Monthly Reserve Generation'!T218*'Monthly Reserve Generation'!T219-'Stoping Schedule'!T218*'Stoping Schedule'!T219)/T218,0)</f>
        <v>0</v>
      </c>
      <c r="U219" s="3">
        <f>+IFERROR((T218*T219+'Monthly Reserve Generation'!U218*'Monthly Reserve Generation'!U219-'Stoping Schedule'!U218*'Stoping Schedule'!U219)/U218,0)</f>
        <v>0</v>
      </c>
      <c r="V219" s="3">
        <f>+IFERROR((U218*U219+'Monthly Reserve Generation'!V218*'Monthly Reserve Generation'!V219-'Stoping Schedule'!V218*'Stoping Schedule'!V219)/V218,0)</f>
        <v>0</v>
      </c>
      <c r="W219" s="3">
        <f>+IFERROR((V218*V219+'Monthly Reserve Generation'!W218*'Monthly Reserve Generation'!W219-'Stoping Schedule'!W218*'Stoping Schedule'!W219)/W218,0)</f>
        <v>0</v>
      </c>
      <c r="X219" s="3">
        <f>+IFERROR((W218*W219+'Monthly Reserve Generation'!X218*'Monthly Reserve Generation'!X219-'Stoping Schedule'!X218*'Stoping Schedule'!X219)/X218,0)</f>
        <v>0</v>
      </c>
      <c r="Y219" s="3">
        <f>+IFERROR((X218*X219+'Monthly Reserve Generation'!Y218*'Monthly Reserve Generation'!Y219-'Stoping Schedule'!Y218*'Stoping Schedule'!Y219)/Y218,0)</f>
        <v>0</v>
      </c>
      <c r="Z219" s="3">
        <f>+IFERROR((Y218*Y219+'Monthly Reserve Generation'!Z218*'Monthly Reserve Generation'!Z219-'Stoping Schedule'!Z218*'Stoping Schedule'!Z219)/Z218,0)</f>
        <v>1.8</v>
      </c>
      <c r="AA219" s="3">
        <f>+IFERROR((Z218*Z219+'Monthly Reserve Generation'!AA218*'Monthly Reserve Generation'!AA219-'Stoping Schedule'!AA218*'Stoping Schedule'!AA219)/AA218,0)</f>
        <v>1.8</v>
      </c>
      <c r="AB219" s="3">
        <f>+IFERROR((AA218*AA219+'Monthly Reserve Generation'!AB218*'Monthly Reserve Generation'!AB219-'Stoping Schedule'!AB218*'Stoping Schedule'!AB219)/AB218,0)</f>
        <v>1.8</v>
      </c>
      <c r="AC219" s="3">
        <f>+IFERROR((AB218*AB219+'Monthly Reserve Generation'!AC218*'Monthly Reserve Generation'!AC219-'Stoping Schedule'!AC218*'Stoping Schedule'!AC219)/AC218,0)</f>
        <v>1.8</v>
      </c>
      <c r="AD219" s="3">
        <f>+IFERROR((AC218*AC219+'Monthly Reserve Generation'!AD218*'Monthly Reserve Generation'!AD219-'Stoping Schedule'!AD218*'Stoping Schedule'!AD219)/AD218,0)</f>
        <v>1.8</v>
      </c>
      <c r="AE219" s="3">
        <f>+IFERROR((AD218*AD219+'Monthly Reserve Generation'!AE218*'Monthly Reserve Generation'!AE219-'Stoping Schedule'!AE218*'Stoping Schedule'!AE219)/AE218,0)</f>
        <v>1.8</v>
      </c>
      <c r="AF219" s="3">
        <f>+IFERROR((AE218*AE219+'Monthly Reserve Generation'!AF218*'Monthly Reserve Generation'!AF219-'Stoping Schedule'!AF218*'Stoping Schedule'!AF219)/AF218,0)</f>
        <v>1.8000000000000003</v>
      </c>
      <c r="AG219" s="3">
        <f>+IFERROR((AF218*AF219+'Monthly Reserve Generation'!AG218*'Monthly Reserve Generation'!AG219-'Stoping Schedule'!AG218*'Stoping Schedule'!AG219)/AG218,0)</f>
        <v>1.8</v>
      </c>
      <c r="AH219" s="3">
        <f>+IFERROR((AG218*AG219+'Monthly Reserve Generation'!AH218*'Monthly Reserve Generation'!AH219-'Stoping Schedule'!AH218*'Stoping Schedule'!AH219)/AH218,0)</f>
        <v>1.8</v>
      </c>
      <c r="AI219" s="3">
        <f>+IFERROR((AH218*AH219+'Monthly Reserve Generation'!AI218*'Monthly Reserve Generation'!AI219-'Stoping Schedule'!AI218*'Stoping Schedule'!AI219)/AI218,0)</f>
        <v>1.8</v>
      </c>
      <c r="AJ219" s="3">
        <f>+IFERROR((AI218*AI219+'Monthly Reserve Generation'!AJ218*'Monthly Reserve Generation'!AJ219-'Stoping Schedule'!AJ218*'Stoping Schedule'!AJ219)/AJ218,0)</f>
        <v>1.7999999999999998</v>
      </c>
      <c r="AK219" s="3">
        <f>+IFERROR((AJ218*AJ219+'Monthly Reserve Generation'!AK218*'Monthly Reserve Generation'!AK219-'Stoping Schedule'!AK218*'Stoping Schedule'!AK219)/AK218,0)</f>
        <v>1.7999999999999998</v>
      </c>
      <c r="AL219" s="3">
        <f>+IFERROR((AK218*AK219+'Monthly Reserve Generation'!AL218*'Monthly Reserve Generation'!AL219-'Stoping Schedule'!AL218*'Stoping Schedule'!AL219)/AL218,0)</f>
        <v>1.7999999999999998</v>
      </c>
      <c r="AM219" s="3">
        <f>+IFERROR((AL218*AL219+'Monthly Reserve Generation'!AM218*'Monthly Reserve Generation'!AM219-'Stoping Schedule'!AM218*'Stoping Schedule'!AM219)/AM218,0)</f>
        <v>1.7999999999999996</v>
      </c>
      <c r="AN219" s="3">
        <f>+IFERROR((AM218*AM219+'Monthly Reserve Generation'!AN218*'Monthly Reserve Generation'!AN219-'Stoping Schedule'!AN218*'Stoping Schedule'!AN219)/AN218,0)</f>
        <v>1.7999999999999996</v>
      </c>
      <c r="AO219" s="3">
        <f>+IFERROR((AN218*AN219+'Monthly Reserve Generation'!AO218*'Monthly Reserve Generation'!AO219-'Stoping Schedule'!AO218*'Stoping Schedule'!AO219)/AO218,0)</f>
        <v>1.7999999999999998</v>
      </c>
      <c r="AP219" s="3">
        <f>+IFERROR((AO218*AO219+'Monthly Reserve Generation'!AP218*'Monthly Reserve Generation'!AP219-'Stoping Schedule'!AP218*'Stoping Schedule'!AP219)/AP218,0)</f>
        <v>1.7999999999999996</v>
      </c>
      <c r="AQ219" s="3">
        <f>+IFERROR((AP218*AP219+'Monthly Reserve Generation'!AQ218*'Monthly Reserve Generation'!AQ219-'Stoping Schedule'!AQ218*'Stoping Schedule'!AQ219)/AQ218,0)</f>
        <v>1.7999999999999994</v>
      </c>
      <c r="AR219" s="3">
        <f>+IFERROR((AQ218*AQ219+'Monthly Reserve Generation'!AR218*'Monthly Reserve Generation'!AR219-'Stoping Schedule'!AR218*'Stoping Schedule'!AR219)/AR218,0)</f>
        <v>1.7999999999999992</v>
      </c>
      <c r="AS219" s="3">
        <f>+IFERROR((AR218*AR219+'Monthly Reserve Generation'!AS218*'Monthly Reserve Generation'!AS219-'Stoping Schedule'!AS218*'Stoping Schedule'!AS219)/AS218,0)</f>
        <v>1.7999999999999985</v>
      </c>
      <c r="AT219" s="3">
        <f>+IFERROR((AS218*AS219+'Monthly Reserve Generation'!AT218*'Monthly Reserve Generation'!AT219-'Stoping Schedule'!AT218*'Stoping Schedule'!AT219)/AT218,0)</f>
        <v>1.7999999999999967</v>
      </c>
      <c r="AU219" s="3">
        <f>+IFERROR((AT218*AT219+'Monthly Reserve Generation'!AU218*'Monthly Reserve Generation'!AU219-'Stoping Schedule'!AU218*'Stoping Schedule'!AU219)/AU218,0)</f>
        <v>0</v>
      </c>
      <c r="AV219" s="3">
        <f>+IFERROR((AU218*AU219+'Monthly Reserve Generation'!AV218*'Monthly Reserve Generation'!AV219-'Stoping Schedule'!AV218*'Stoping Schedule'!AV219)/AV218,0)</f>
        <v>0</v>
      </c>
      <c r="AW219" s="3">
        <f>+IFERROR((AV218*AV219+'Monthly Reserve Generation'!AW218*'Monthly Reserve Generation'!AW219-'Stoping Schedule'!AW218*'Stoping Schedule'!AW219)/AW218,0)</f>
        <v>0</v>
      </c>
      <c r="AX219" s="3">
        <f>+IFERROR((AW218*AW219+'Monthly Reserve Generation'!AX218*'Monthly Reserve Generation'!AX219-'Stoping Schedule'!AX218*'Stoping Schedule'!AX219)/AX218,0)</f>
        <v>0</v>
      </c>
      <c r="AY219" s="3">
        <f>+IFERROR((AX218*AX219+'Monthly Reserve Generation'!AY218*'Monthly Reserve Generation'!AY219-'Stoping Schedule'!AY218*'Stoping Schedule'!AY219)/AY218,0)</f>
        <v>0</v>
      </c>
      <c r="AZ219" s="3">
        <f>+IFERROR((AY218*AY219+'Monthly Reserve Generation'!AZ218*'Monthly Reserve Generation'!AZ219-'Stoping Schedule'!AZ218*'Stoping Schedule'!AZ219)/AZ218,0)</f>
        <v>0</v>
      </c>
      <c r="BA219" s="3">
        <f>+IFERROR((AZ218*AZ219+'Monthly Reserve Generation'!BA218*'Monthly Reserve Generation'!BA219-'Stoping Schedule'!BA218*'Stoping Schedule'!BA219)/BA218,0)</f>
        <v>0</v>
      </c>
      <c r="BB219" s="3">
        <f>+IFERROR((BA218*BA219+'Monthly Reserve Generation'!BB218*'Monthly Reserve Generation'!BB219-'Stoping Schedule'!BB218*'Stoping Schedule'!BB219)/BB218,0)</f>
        <v>0</v>
      </c>
      <c r="BC219" s="3">
        <f>+IFERROR((BB218*BB219+'Monthly Reserve Generation'!BC218*'Monthly Reserve Generation'!BC219-'Stoping Schedule'!BC218*'Stoping Schedule'!BC219)/BC218,0)</f>
        <v>0</v>
      </c>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row>
    <row r="220" spans="1:123" hidden="1" outlineLevel="1" x14ac:dyDescent="0.3">
      <c r="A220" t="s">
        <v>253</v>
      </c>
      <c r="B220" t="s">
        <v>257</v>
      </c>
      <c r="C220" t="s">
        <v>3</v>
      </c>
      <c r="D220" s="3">
        <f>+'Monthly Reserve Generation'!D220-'Stoping Schedule'!D220</f>
        <v>0</v>
      </c>
      <c r="E220" s="3">
        <f>IF((D220+'Monthly Reserve Generation'!E220-'Stoping Schedule'!E220)&gt;1,(D220+'Monthly Reserve Generation'!E220-'Stoping Schedule'!E220),0)</f>
        <v>0</v>
      </c>
      <c r="F220" s="3">
        <f>IF((E220+'Monthly Reserve Generation'!F220-'Stoping Schedule'!F220)&gt;1,(E220+'Monthly Reserve Generation'!F220-'Stoping Schedule'!F220),0)</f>
        <v>0</v>
      </c>
      <c r="G220" s="3">
        <f>IF((F220+'Monthly Reserve Generation'!G220-'Stoping Schedule'!G220)&gt;1,(F220+'Monthly Reserve Generation'!G220-'Stoping Schedule'!G220),0)</f>
        <v>0</v>
      </c>
      <c r="H220" s="3">
        <f>IF((G220+'Monthly Reserve Generation'!H220-'Stoping Schedule'!H220)&gt;1,(G220+'Monthly Reserve Generation'!H220-'Stoping Schedule'!H220),0)</f>
        <v>0</v>
      </c>
      <c r="I220" s="3">
        <f>IF((H220+'Monthly Reserve Generation'!I220-'Stoping Schedule'!I220)&gt;1,(H220+'Monthly Reserve Generation'!I220-'Stoping Schedule'!I220),0)</f>
        <v>0</v>
      </c>
      <c r="J220" s="3">
        <f>IF((I220+'Monthly Reserve Generation'!J220-'Stoping Schedule'!J220)&gt;1,(I220+'Monthly Reserve Generation'!J220-'Stoping Schedule'!J220),0)</f>
        <v>0</v>
      </c>
      <c r="K220" s="3">
        <f>IF((J220+'Monthly Reserve Generation'!K220-'Stoping Schedule'!K220)&gt;1,(J220+'Monthly Reserve Generation'!K220-'Stoping Schedule'!K220),0)</f>
        <v>0</v>
      </c>
      <c r="L220" s="3">
        <f>IF((K220+'Monthly Reserve Generation'!L220-'Stoping Schedule'!L220)&gt;1,(K220+'Monthly Reserve Generation'!L220-'Stoping Schedule'!L220),0)</f>
        <v>0</v>
      </c>
      <c r="M220" s="3">
        <f>IF((L220+'Monthly Reserve Generation'!M220-'Stoping Schedule'!M220)&gt;1,(L220+'Monthly Reserve Generation'!M220-'Stoping Schedule'!M220),0)</f>
        <v>0</v>
      </c>
      <c r="N220" s="3">
        <f>IF((M220+'Monthly Reserve Generation'!N220-'Stoping Schedule'!N220)&gt;1,(M220+'Monthly Reserve Generation'!N220-'Stoping Schedule'!N220),0)</f>
        <v>0</v>
      </c>
      <c r="O220" s="3">
        <f>IF((N220+'Monthly Reserve Generation'!O220-'Stoping Schedule'!O220)&gt;1,(N220+'Monthly Reserve Generation'!O220-'Stoping Schedule'!O220),0)</f>
        <v>0</v>
      </c>
      <c r="P220" s="3">
        <f>IF((O220+'Monthly Reserve Generation'!P220-'Stoping Schedule'!P220)&gt;1,(O220+'Monthly Reserve Generation'!P220-'Stoping Schedule'!P220),0)</f>
        <v>0</v>
      </c>
      <c r="Q220" s="3">
        <f>IF((P220+'Monthly Reserve Generation'!Q220-'Stoping Schedule'!Q220)&gt;1,(P220+'Monthly Reserve Generation'!Q220-'Stoping Schedule'!Q220),0)</f>
        <v>0</v>
      </c>
      <c r="R220" s="3">
        <f>IF((Q220+'Monthly Reserve Generation'!R220-'Stoping Schedule'!R220)&gt;1,(Q220+'Monthly Reserve Generation'!R220-'Stoping Schedule'!R220),0)</f>
        <v>0</v>
      </c>
      <c r="S220" s="3">
        <f>IF((R220+'Monthly Reserve Generation'!S220-'Stoping Schedule'!S220)&gt;1,(R220+'Monthly Reserve Generation'!S220-'Stoping Schedule'!S220),0)</f>
        <v>0</v>
      </c>
      <c r="T220" s="3">
        <f>IF((S220+'Monthly Reserve Generation'!T220-'Stoping Schedule'!T220)&gt;1,(S220+'Monthly Reserve Generation'!T220-'Stoping Schedule'!T220),0)</f>
        <v>0</v>
      </c>
      <c r="U220" s="3">
        <f>IF((T220+'Monthly Reserve Generation'!U220-'Stoping Schedule'!U220)&gt;1,(T220+'Monthly Reserve Generation'!U220-'Stoping Schedule'!U220),0)</f>
        <v>0</v>
      </c>
      <c r="V220" s="3">
        <f>IF((U220+'Monthly Reserve Generation'!V220-'Stoping Schedule'!V220)&gt;1,(U220+'Monthly Reserve Generation'!V220-'Stoping Schedule'!V220),0)</f>
        <v>0</v>
      </c>
      <c r="W220" s="3">
        <f>IF((V220+'Monthly Reserve Generation'!W220-'Stoping Schedule'!W220)&gt;1,(V220+'Monthly Reserve Generation'!W220-'Stoping Schedule'!W220),0)</f>
        <v>2818</v>
      </c>
      <c r="X220" s="3">
        <f>IF((W220+'Monthly Reserve Generation'!X220-'Stoping Schedule'!X220)&gt;1,(W220+'Monthly Reserve Generation'!X220-'Stoping Schedule'!X220),0)</f>
        <v>2818</v>
      </c>
      <c r="Y220" s="3">
        <f>IF((X220+'Monthly Reserve Generation'!Y220-'Stoping Schedule'!Y220)&gt;1,(X220+'Monthly Reserve Generation'!Y220-'Stoping Schedule'!Y220),0)</f>
        <v>2818</v>
      </c>
      <c r="Z220" s="3">
        <f>IF((Y220+'Monthly Reserve Generation'!Z220-'Stoping Schedule'!Z220)&gt;1,(Y220+'Monthly Reserve Generation'!Z220-'Stoping Schedule'!Z220),0)</f>
        <v>2818</v>
      </c>
      <c r="AA220" s="3">
        <f>IF((Z220+'Monthly Reserve Generation'!AA220-'Stoping Schedule'!AA220)&gt;1,(Z220+'Monthly Reserve Generation'!AA220-'Stoping Schedule'!AA220),0)</f>
        <v>1020</v>
      </c>
      <c r="AB220" s="3">
        <f>IF((AA220+'Monthly Reserve Generation'!AB220-'Stoping Schedule'!AB220)&gt;1,(AA220+'Monthly Reserve Generation'!AB220-'Stoping Schedule'!AB220),0)</f>
        <v>0</v>
      </c>
      <c r="AC220" s="3">
        <f>IF((AB220+'Monthly Reserve Generation'!AC220-'Stoping Schedule'!AC220)&gt;1,(AB220+'Monthly Reserve Generation'!AC220-'Stoping Schedule'!AC220),0)</f>
        <v>0</v>
      </c>
      <c r="AD220" s="3">
        <f>IF((AC220+'Monthly Reserve Generation'!AD220-'Stoping Schedule'!AD220)&gt;1,(AC220+'Monthly Reserve Generation'!AD220-'Stoping Schedule'!AD220),0)</f>
        <v>0</v>
      </c>
      <c r="AE220" s="3">
        <f>IF((AD220+'Monthly Reserve Generation'!AE220-'Stoping Schedule'!AE220)&gt;1,(AD220+'Monthly Reserve Generation'!AE220-'Stoping Schedule'!AE220),0)</f>
        <v>0</v>
      </c>
      <c r="AF220" s="3">
        <f>IF((AE220+'Monthly Reserve Generation'!AF220-'Stoping Schedule'!AF220)&gt;1,(AE220+'Monthly Reserve Generation'!AF220-'Stoping Schedule'!AF220),0)</f>
        <v>0</v>
      </c>
      <c r="AG220" s="3">
        <f>IF((AF220+'Monthly Reserve Generation'!AG220-'Stoping Schedule'!AG220)&gt;1,(AF220+'Monthly Reserve Generation'!AG220-'Stoping Schedule'!AG220),0)</f>
        <v>0</v>
      </c>
      <c r="AH220" s="3">
        <f>IF((AG220+'Monthly Reserve Generation'!AH220-'Stoping Schedule'!AH220)&gt;1,(AG220+'Monthly Reserve Generation'!AH220-'Stoping Schedule'!AH220),0)</f>
        <v>0</v>
      </c>
      <c r="AI220" s="3">
        <f>IF((AH220+'Monthly Reserve Generation'!AI220-'Stoping Schedule'!AI220)&gt;1,(AH220+'Monthly Reserve Generation'!AI220-'Stoping Schedule'!AI220),0)</f>
        <v>0</v>
      </c>
      <c r="AJ220" s="3">
        <f>IF((AI220+'Monthly Reserve Generation'!AJ220-'Stoping Schedule'!AJ220)&gt;1,(AI220+'Monthly Reserve Generation'!AJ220-'Stoping Schedule'!AJ220),0)</f>
        <v>0</v>
      </c>
      <c r="AK220" s="3">
        <f>IF((AJ220+'Monthly Reserve Generation'!AK220-'Stoping Schedule'!AK220)&gt;1,(AJ220+'Monthly Reserve Generation'!AK220-'Stoping Schedule'!AK220),0)</f>
        <v>0</v>
      </c>
      <c r="AL220" s="3">
        <f>IF((AK220+'Monthly Reserve Generation'!AL220-'Stoping Schedule'!AL220)&gt;1,(AK220+'Monthly Reserve Generation'!AL220-'Stoping Schedule'!AL220),0)</f>
        <v>0</v>
      </c>
      <c r="AM220" s="3">
        <f>IF((AL220+'Monthly Reserve Generation'!AM220-'Stoping Schedule'!AM220)&gt;1,(AL220+'Monthly Reserve Generation'!AM220-'Stoping Schedule'!AM220),0)</f>
        <v>0</v>
      </c>
      <c r="AN220" s="3">
        <f>IF((AM220+'Monthly Reserve Generation'!AN220-'Stoping Schedule'!AN220)&gt;1,(AM220+'Monthly Reserve Generation'!AN220-'Stoping Schedule'!AN220),0)</f>
        <v>0</v>
      </c>
      <c r="AO220" s="3">
        <f>IF((AN220+'Monthly Reserve Generation'!AO220-'Stoping Schedule'!AO220)&gt;1,(AN220+'Monthly Reserve Generation'!AO220-'Stoping Schedule'!AO220),0)</f>
        <v>0</v>
      </c>
      <c r="AP220" s="3">
        <f>IF((AO220+'Monthly Reserve Generation'!AP220-'Stoping Schedule'!AP220)&gt;1,(AO220+'Monthly Reserve Generation'!AP220-'Stoping Schedule'!AP220),0)</f>
        <v>0</v>
      </c>
      <c r="AQ220" s="3">
        <f>IF((AP220+'Monthly Reserve Generation'!AQ220-'Stoping Schedule'!AQ220)&gt;1,(AP220+'Monthly Reserve Generation'!AQ220-'Stoping Schedule'!AQ220),0)</f>
        <v>0</v>
      </c>
      <c r="AR220" s="3">
        <f>IF((AQ220+'Monthly Reserve Generation'!AR220-'Stoping Schedule'!AR220)&gt;1,(AQ220+'Monthly Reserve Generation'!AR220-'Stoping Schedule'!AR220),0)</f>
        <v>0</v>
      </c>
      <c r="AS220" s="3">
        <f>IF((AR220+'Monthly Reserve Generation'!AS220-'Stoping Schedule'!AS220)&gt;1,(AR220+'Monthly Reserve Generation'!AS220-'Stoping Schedule'!AS220),0)</f>
        <v>0</v>
      </c>
      <c r="AT220" s="3">
        <f>IF((AS220+'Monthly Reserve Generation'!AT220-'Stoping Schedule'!AT220)&gt;1,(AS220+'Monthly Reserve Generation'!AT220-'Stoping Schedule'!AT220),0)</f>
        <v>0</v>
      </c>
      <c r="AU220" s="3">
        <f>IF((AT220+'Monthly Reserve Generation'!AU220-'Stoping Schedule'!AU220)&gt;1,(AT220+'Monthly Reserve Generation'!AU220-'Stoping Schedule'!AU220),0)</f>
        <v>0</v>
      </c>
      <c r="AV220" s="3">
        <f>IF((AU220+'Monthly Reserve Generation'!AV220-'Stoping Schedule'!AV220)&gt;1,(AU220+'Monthly Reserve Generation'!AV220-'Stoping Schedule'!AV220),0)</f>
        <v>0</v>
      </c>
      <c r="AW220" s="3">
        <f>IF((AV220+'Monthly Reserve Generation'!AW220-'Stoping Schedule'!AW220)&gt;1,(AV220+'Monthly Reserve Generation'!AW220-'Stoping Schedule'!AW220),0)</f>
        <v>0</v>
      </c>
      <c r="AX220" s="3">
        <f>IF((AW220+'Monthly Reserve Generation'!AX220-'Stoping Schedule'!AX220)&gt;1,(AW220+'Monthly Reserve Generation'!AX220-'Stoping Schedule'!AX220),0)</f>
        <v>0</v>
      </c>
      <c r="AY220" s="3">
        <f>IF((AX220+'Monthly Reserve Generation'!AY220-'Stoping Schedule'!AY220)&gt;1,(AX220+'Monthly Reserve Generation'!AY220-'Stoping Schedule'!AY220),0)</f>
        <v>0</v>
      </c>
      <c r="AZ220" s="3">
        <f>IF((AY220+'Monthly Reserve Generation'!AZ220-'Stoping Schedule'!AZ220)&gt;1,(AY220+'Monthly Reserve Generation'!AZ220-'Stoping Schedule'!AZ220),0)</f>
        <v>0</v>
      </c>
      <c r="BA220" s="3">
        <f>IF((AZ220+'Monthly Reserve Generation'!BA220-'Stoping Schedule'!BA220)&gt;1,(AZ220+'Monthly Reserve Generation'!BA220-'Stoping Schedule'!BA220),0)</f>
        <v>0</v>
      </c>
      <c r="BB220" s="3">
        <f>IF((BA220+'Monthly Reserve Generation'!BB220-'Stoping Schedule'!BB220)&gt;1,(BA220+'Monthly Reserve Generation'!BB220-'Stoping Schedule'!BB220),0)</f>
        <v>0</v>
      </c>
      <c r="BC220" s="3">
        <f>IF((BB220+'Monthly Reserve Generation'!BC220-'Stoping Schedule'!BC220)&gt;1,(BB220+'Monthly Reserve Generation'!BC220-'Stoping Schedule'!BC220),0)</f>
        <v>0</v>
      </c>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row>
    <row r="221" spans="1:123" hidden="1" outlineLevel="1" x14ac:dyDescent="0.3">
      <c r="A221" t="s">
        <v>253</v>
      </c>
      <c r="B221" t="s">
        <v>257</v>
      </c>
      <c r="C221" t="s">
        <v>4</v>
      </c>
      <c r="D221" s="3">
        <f>+IFERROR(('Monthly Reserve Generation'!D220*'Monthly Reserve Generation'!D221-'Stoping Schedule'!D220*'Stoping Schedule'!D221)/D220,0)</f>
        <v>0</v>
      </c>
      <c r="E221" s="3">
        <f>+IFERROR((D220*D221+'Monthly Reserve Generation'!E220*'Monthly Reserve Generation'!E221-'Stoping Schedule'!E220*'Stoping Schedule'!E221)/E220,0)</f>
        <v>0</v>
      </c>
      <c r="F221" s="3">
        <f>+IFERROR((E220*E221+'Monthly Reserve Generation'!F220*'Monthly Reserve Generation'!F221-'Stoping Schedule'!F220*'Stoping Schedule'!F221)/F220,0)</f>
        <v>0</v>
      </c>
      <c r="G221" s="3">
        <f>+IFERROR((F220*F221+'Monthly Reserve Generation'!G220*'Monthly Reserve Generation'!G221-'Stoping Schedule'!G220*'Stoping Schedule'!G221)/G220,0)</f>
        <v>0</v>
      </c>
      <c r="H221" s="3">
        <f>+IFERROR((G220*G221+'Monthly Reserve Generation'!H220*'Monthly Reserve Generation'!H221-'Stoping Schedule'!H220*'Stoping Schedule'!H221)/H220,0)</f>
        <v>0</v>
      </c>
      <c r="I221" s="3">
        <f>+IFERROR((H220*H221+'Monthly Reserve Generation'!I220*'Monthly Reserve Generation'!I221-'Stoping Schedule'!I220*'Stoping Schedule'!I221)/I220,0)</f>
        <v>0</v>
      </c>
      <c r="J221" s="3">
        <f>+IFERROR((I220*I221+'Monthly Reserve Generation'!J220*'Monthly Reserve Generation'!J221-'Stoping Schedule'!J220*'Stoping Schedule'!J221)/J220,0)</f>
        <v>0</v>
      </c>
      <c r="K221" s="3">
        <f>+IFERROR((J220*J221+'Monthly Reserve Generation'!K220*'Monthly Reserve Generation'!K221-'Stoping Schedule'!K220*'Stoping Schedule'!K221)/K220,0)</f>
        <v>0</v>
      </c>
      <c r="L221" s="3">
        <f>+IFERROR((K220*K221+'Monthly Reserve Generation'!L220*'Monthly Reserve Generation'!L221-'Stoping Schedule'!L220*'Stoping Schedule'!L221)/L220,0)</f>
        <v>0</v>
      </c>
      <c r="M221" s="3">
        <f>+IFERROR((L220*L221+'Monthly Reserve Generation'!M220*'Monthly Reserve Generation'!M221-'Stoping Schedule'!M220*'Stoping Schedule'!M221)/M220,0)</f>
        <v>0</v>
      </c>
      <c r="N221" s="3">
        <f>+IFERROR((M220*M221+'Monthly Reserve Generation'!N220*'Monthly Reserve Generation'!N221-'Stoping Schedule'!N220*'Stoping Schedule'!N221)/N220,0)</f>
        <v>0</v>
      </c>
      <c r="O221" s="3">
        <f>+IFERROR((N220*N221+'Monthly Reserve Generation'!O220*'Monthly Reserve Generation'!O221-'Stoping Schedule'!O220*'Stoping Schedule'!O221)/O220,0)</f>
        <v>0</v>
      </c>
      <c r="P221" s="3">
        <f>+IFERROR((O220*O221+'Monthly Reserve Generation'!P220*'Monthly Reserve Generation'!P221-'Stoping Schedule'!P220*'Stoping Schedule'!P221)/P220,0)</f>
        <v>0</v>
      </c>
      <c r="Q221" s="3">
        <f>+IFERROR((P220*P221+'Monthly Reserve Generation'!Q220*'Monthly Reserve Generation'!Q221-'Stoping Schedule'!Q220*'Stoping Schedule'!Q221)/Q220,0)</f>
        <v>0</v>
      </c>
      <c r="R221" s="3">
        <f>+IFERROR((Q220*Q221+'Monthly Reserve Generation'!R220*'Monthly Reserve Generation'!R221-'Stoping Schedule'!R220*'Stoping Schedule'!R221)/R220,0)</f>
        <v>0</v>
      </c>
      <c r="S221" s="3">
        <f>+IFERROR((R220*R221+'Monthly Reserve Generation'!S220*'Monthly Reserve Generation'!S221-'Stoping Schedule'!S220*'Stoping Schedule'!S221)/S220,0)</f>
        <v>0</v>
      </c>
      <c r="T221" s="3">
        <f>+IFERROR((S220*S221+'Monthly Reserve Generation'!T220*'Monthly Reserve Generation'!T221-'Stoping Schedule'!T220*'Stoping Schedule'!T221)/T220,0)</f>
        <v>0</v>
      </c>
      <c r="U221" s="3">
        <f>+IFERROR((T220*T221+'Monthly Reserve Generation'!U220*'Monthly Reserve Generation'!U221-'Stoping Schedule'!U220*'Stoping Schedule'!U221)/U220,0)</f>
        <v>0</v>
      </c>
      <c r="V221" s="3">
        <f>+IFERROR((U220*U221+'Monthly Reserve Generation'!V220*'Monthly Reserve Generation'!V221-'Stoping Schedule'!V220*'Stoping Schedule'!V221)/V220,0)</f>
        <v>0</v>
      </c>
      <c r="W221" s="3">
        <f>+IFERROR((V220*V221+'Monthly Reserve Generation'!W220*'Monthly Reserve Generation'!W221-'Stoping Schedule'!W220*'Stoping Schedule'!W221)/W220,0)</f>
        <v>2.46</v>
      </c>
      <c r="X221" s="3">
        <f>+IFERROR((W220*W221+'Monthly Reserve Generation'!X220*'Monthly Reserve Generation'!X221-'Stoping Schedule'!X220*'Stoping Schedule'!X221)/X220,0)</f>
        <v>2.46</v>
      </c>
      <c r="Y221" s="3">
        <f>+IFERROR((X220*X221+'Monthly Reserve Generation'!Y220*'Monthly Reserve Generation'!Y221-'Stoping Schedule'!Y220*'Stoping Schedule'!Y221)/Y220,0)</f>
        <v>2.46</v>
      </c>
      <c r="Z221" s="3">
        <f>+IFERROR((Y220*Y221+'Monthly Reserve Generation'!Z220*'Monthly Reserve Generation'!Z221-'Stoping Schedule'!Z220*'Stoping Schedule'!Z221)/Z220,0)</f>
        <v>2.46</v>
      </c>
      <c r="AA221" s="3">
        <f>+IFERROR((Z220*Z221+'Monthly Reserve Generation'!AA220*'Monthly Reserve Generation'!AA221-'Stoping Schedule'!AA220*'Stoping Schedule'!AA221)/AA220,0)</f>
        <v>2.46</v>
      </c>
      <c r="AB221" s="3">
        <f>+IFERROR((AA220*AA221+'Monthly Reserve Generation'!AB220*'Monthly Reserve Generation'!AB221-'Stoping Schedule'!AB220*'Stoping Schedule'!AB221)/AB220,0)</f>
        <v>0</v>
      </c>
      <c r="AC221" s="3">
        <f>+IFERROR((AB220*AB221+'Monthly Reserve Generation'!AC220*'Monthly Reserve Generation'!AC221-'Stoping Schedule'!AC220*'Stoping Schedule'!AC221)/AC220,0)</f>
        <v>0</v>
      </c>
      <c r="AD221" s="3">
        <f>+IFERROR((AC220*AC221+'Monthly Reserve Generation'!AD220*'Monthly Reserve Generation'!AD221-'Stoping Schedule'!AD220*'Stoping Schedule'!AD221)/AD220,0)</f>
        <v>0</v>
      </c>
      <c r="AE221" s="3">
        <f>+IFERROR((AD220*AD221+'Monthly Reserve Generation'!AE220*'Monthly Reserve Generation'!AE221-'Stoping Schedule'!AE220*'Stoping Schedule'!AE221)/AE220,0)</f>
        <v>0</v>
      </c>
      <c r="AF221" s="3">
        <f>+IFERROR((AE220*AE221+'Monthly Reserve Generation'!AF220*'Monthly Reserve Generation'!AF221-'Stoping Schedule'!AF220*'Stoping Schedule'!AF221)/AF220,0)</f>
        <v>0</v>
      </c>
      <c r="AG221" s="3">
        <f>+IFERROR((AF220*AF221+'Monthly Reserve Generation'!AG220*'Monthly Reserve Generation'!AG221-'Stoping Schedule'!AG220*'Stoping Schedule'!AG221)/AG220,0)</f>
        <v>0</v>
      </c>
      <c r="AH221" s="3">
        <f>+IFERROR((AG220*AG221+'Monthly Reserve Generation'!AH220*'Monthly Reserve Generation'!AH221-'Stoping Schedule'!AH220*'Stoping Schedule'!AH221)/AH220,0)</f>
        <v>0</v>
      </c>
      <c r="AI221" s="3">
        <f>+IFERROR((AH220*AH221+'Monthly Reserve Generation'!AI220*'Monthly Reserve Generation'!AI221-'Stoping Schedule'!AI220*'Stoping Schedule'!AI221)/AI220,0)</f>
        <v>0</v>
      </c>
      <c r="AJ221" s="3">
        <f>+IFERROR((AI220*AI221+'Monthly Reserve Generation'!AJ220*'Monthly Reserve Generation'!AJ221-'Stoping Schedule'!AJ220*'Stoping Schedule'!AJ221)/AJ220,0)</f>
        <v>0</v>
      </c>
      <c r="AK221" s="3">
        <f>+IFERROR((AJ220*AJ221+'Monthly Reserve Generation'!AK220*'Monthly Reserve Generation'!AK221-'Stoping Schedule'!AK220*'Stoping Schedule'!AK221)/AK220,0)</f>
        <v>0</v>
      </c>
      <c r="AL221" s="3">
        <f>+IFERROR((AK220*AK221+'Monthly Reserve Generation'!AL220*'Monthly Reserve Generation'!AL221-'Stoping Schedule'!AL220*'Stoping Schedule'!AL221)/AL220,0)</f>
        <v>0</v>
      </c>
      <c r="AM221" s="3">
        <f>+IFERROR((AL220*AL221+'Monthly Reserve Generation'!AM220*'Monthly Reserve Generation'!AM221-'Stoping Schedule'!AM220*'Stoping Schedule'!AM221)/AM220,0)</f>
        <v>0</v>
      </c>
      <c r="AN221" s="3">
        <f>+IFERROR((AM220*AM221+'Monthly Reserve Generation'!AN220*'Monthly Reserve Generation'!AN221-'Stoping Schedule'!AN220*'Stoping Schedule'!AN221)/AN220,0)</f>
        <v>0</v>
      </c>
      <c r="AO221" s="3">
        <f>+IFERROR((AN220*AN221+'Monthly Reserve Generation'!AO220*'Monthly Reserve Generation'!AO221-'Stoping Schedule'!AO220*'Stoping Schedule'!AO221)/AO220,0)</f>
        <v>0</v>
      </c>
      <c r="AP221" s="3">
        <f>+IFERROR((AO220*AO221+'Monthly Reserve Generation'!AP220*'Monthly Reserve Generation'!AP221-'Stoping Schedule'!AP220*'Stoping Schedule'!AP221)/AP220,0)</f>
        <v>0</v>
      </c>
      <c r="AQ221" s="3">
        <f>+IFERROR((AP220*AP221+'Monthly Reserve Generation'!AQ220*'Monthly Reserve Generation'!AQ221-'Stoping Schedule'!AQ220*'Stoping Schedule'!AQ221)/AQ220,0)</f>
        <v>0</v>
      </c>
      <c r="AR221" s="3">
        <f>+IFERROR((AQ220*AQ221+'Monthly Reserve Generation'!AR220*'Monthly Reserve Generation'!AR221-'Stoping Schedule'!AR220*'Stoping Schedule'!AR221)/AR220,0)</f>
        <v>0</v>
      </c>
      <c r="AS221" s="3">
        <f>+IFERROR((AR220*AR221+'Monthly Reserve Generation'!AS220*'Monthly Reserve Generation'!AS221-'Stoping Schedule'!AS220*'Stoping Schedule'!AS221)/AS220,0)</f>
        <v>0</v>
      </c>
      <c r="AT221" s="3">
        <f>+IFERROR((AS220*AS221+'Monthly Reserve Generation'!AT220*'Monthly Reserve Generation'!AT221-'Stoping Schedule'!AT220*'Stoping Schedule'!AT221)/AT220,0)</f>
        <v>0</v>
      </c>
      <c r="AU221" s="3">
        <f>+IFERROR((AT220*AT221+'Monthly Reserve Generation'!AU220*'Monthly Reserve Generation'!AU221-'Stoping Schedule'!AU220*'Stoping Schedule'!AU221)/AU220,0)</f>
        <v>0</v>
      </c>
      <c r="AV221" s="3">
        <f>+IFERROR((AU220*AU221+'Monthly Reserve Generation'!AV220*'Monthly Reserve Generation'!AV221-'Stoping Schedule'!AV220*'Stoping Schedule'!AV221)/AV220,0)</f>
        <v>0</v>
      </c>
      <c r="AW221" s="3">
        <f>+IFERROR((AV220*AV221+'Monthly Reserve Generation'!AW220*'Monthly Reserve Generation'!AW221-'Stoping Schedule'!AW220*'Stoping Schedule'!AW221)/AW220,0)</f>
        <v>0</v>
      </c>
      <c r="AX221" s="3">
        <f>+IFERROR((AW220*AW221+'Monthly Reserve Generation'!AX220*'Monthly Reserve Generation'!AX221-'Stoping Schedule'!AX220*'Stoping Schedule'!AX221)/AX220,0)</f>
        <v>0</v>
      </c>
      <c r="AY221" s="3">
        <f>+IFERROR((AX220*AX221+'Monthly Reserve Generation'!AY220*'Monthly Reserve Generation'!AY221-'Stoping Schedule'!AY220*'Stoping Schedule'!AY221)/AY220,0)</f>
        <v>0</v>
      </c>
      <c r="AZ221" s="3">
        <f>+IFERROR((AY220*AY221+'Monthly Reserve Generation'!AZ220*'Monthly Reserve Generation'!AZ221-'Stoping Schedule'!AZ220*'Stoping Schedule'!AZ221)/AZ220,0)</f>
        <v>0</v>
      </c>
      <c r="BA221" s="3">
        <f>+IFERROR((AZ220*AZ221+'Monthly Reserve Generation'!BA220*'Monthly Reserve Generation'!BA221-'Stoping Schedule'!BA220*'Stoping Schedule'!BA221)/BA220,0)</f>
        <v>0</v>
      </c>
      <c r="BB221" s="3">
        <f>+IFERROR((BA220*BA221+'Monthly Reserve Generation'!BB220*'Monthly Reserve Generation'!BB221-'Stoping Schedule'!BB220*'Stoping Schedule'!BB221)/BB220,0)</f>
        <v>0</v>
      </c>
      <c r="BC221" s="3">
        <f>+IFERROR((BB220*BB221+'Monthly Reserve Generation'!BC220*'Monthly Reserve Generation'!BC221-'Stoping Schedule'!BC220*'Stoping Schedule'!BC221)/BC220,0)</f>
        <v>0</v>
      </c>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row>
    <row r="222" spans="1:123" hidden="1" outlineLevel="1" x14ac:dyDescent="0.3">
      <c r="A222" t="s">
        <v>253</v>
      </c>
      <c r="B222" t="s">
        <v>258</v>
      </c>
      <c r="C222" t="s">
        <v>3</v>
      </c>
      <c r="D222" s="3">
        <f>+'Monthly Reserve Generation'!D222-'Stoping Schedule'!D222</f>
        <v>0</v>
      </c>
      <c r="E222" s="3">
        <f>IF((D222+'Monthly Reserve Generation'!E222-'Stoping Schedule'!E222)&gt;1,(D222+'Monthly Reserve Generation'!E222-'Stoping Schedule'!E222),0)</f>
        <v>0</v>
      </c>
      <c r="F222" s="3">
        <f>IF((E222+'Monthly Reserve Generation'!F222-'Stoping Schedule'!F222)&gt;1,(E222+'Monthly Reserve Generation'!F222-'Stoping Schedule'!F222),0)</f>
        <v>0</v>
      </c>
      <c r="G222" s="3">
        <f>IF((F222+'Monthly Reserve Generation'!G222-'Stoping Schedule'!G222)&gt;1,(F222+'Monthly Reserve Generation'!G222-'Stoping Schedule'!G222),0)</f>
        <v>0</v>
      </c>
      <c r="H222" s="3">
        <f>IF((G222+'Monthly Reserve Generation'!H222-'Stoping Schedule'!H222)&gt;1,(G222+'Monthly Reserve Generation'!H222-'Stoping Schedule'!H222),0)</f>
        <v>0</v>
      </c>
      <c r="I222" s="3">
        <f>IF((H222+'Monthly Reserve Generation'!I222-'Stoping Schedule'!I222)&gt;1,(H222+'Monthly Reserve Generation'!I222-'Stoping Schedule'!I222),0)</f>
        <v>0</v>
      </c>
      <c r="J222" s="3">
        <f>IF((I222+'Monthly Reserve Generation'!J222-'Stoping Schedule'!J222)&gt;1,(I222+'Monthly Reserve Generation'!J222-'Stoping Schedule'!J222),0)</f>
        <v>0</v>
      </c>
      <c r="K222" s="3">
        <f>IF((J222+'Monthly Reserve Generation'!K222-'Stoping Schedule'!K222)&gt;1,(J222+'Monthly Reserve Generation'!K222-'Stoping Schedule'!K222),0)</f>
        <v>0</v>
      </c>
      <c r="L222" s="3">
        <f>IF((K222+'Monthly Reserve Generation'!L222-'Stoping Schedule'!L222)&gt;1,(K222+'Monthly Reserve Generation'!L222-'Stoping Schedule'!L222),0)</f>
        <v>0</v>
      </c>
      <c r="M222" s="3">
        <f>IF((L222+'Monthly Reserve Generation'!M222-'Stoping Schedule'!M222)&gt;1,(L222+'Monthly Reserve Generation'!M222-'Stoping Schedule'!M222),0)</f>
        <v>0</v>
      </c>
      <c r="N222" s="3">
        <f>IF((M222+'Monthly Reserve Generation'!N222-'Stoping Schedule'!N222)&gt;1,(M222+'Monthly Reserve Generation'!N222-'Stoping Schedule'!N222),0)</f>
        <v>0</v>
      </c>
      <c r="O222" s="3">
        <f>IF((N222+'Monthly Reserve Generation'!O222-'Stoping Schedule'!O222)&gt;1,(N222+'Monthly Reserve Generation'!O222-'Stoping Schedule'!O222),0)</f>
        <v>0</v>
      </c>
      <c r="P222" s="3">
        <f>IF((O222+'Monthly Reserve Generation'!P222-'Stoping Schedule'!P222)&gt;1,(O222+'Monthly Reserve Generation'!P222-'Stoping Schedule'!P222),0)</f>
        <v>0</v>
      </c>
      <c r="Q222" s="3">
        <f>IF((P222+'Monthly Reserve Generation'!Q222-'Stoping Schedule'!Q222)&gt;1,(P222+'Monthly Reserve Generation'!Q222-'Stoping Schedule'!Q222),0)</f>
        <v>0</v>
      </c>
      <c r="R222" s="3">
        <f>IF((Q222+'Monthly Reserve Generation'!R222-'Stoping Schedule'!R222)&gt;1,(Q222+'Monthly Reserve Generation'!R222-'Stoping Schedule'!R222),0)</f>
        <v>0</v>
      </c>
      <c r="S222" s="3">
        <f>IF((R222+'Monthly Reserve Generation'!S222-'Stoping Schedule'!S222)&gt;1,(R222+'Monthly Reserve Generation'!S222-'Stoping Schedule'!S222),0)</f>
        <v>0</v>
      </c>
      <c r="T222" s="3">
        <f>IF((S222+'Monthly Reserve Generation'!T222-'Stoping Schedule'!T222)&gt;1,(S222+'Monthly Reserve Generation'!T222-'Stoping Schedule'!T222),0)</f>
        <v>0</v>
      </c>
      <c r="U222" s="3">
        <f>IF((T222+'Monthly Reserve Generation'!U222-'Stoping Schedule'!U222)&gt;1,(T222+'Monthly Reserve Generation'!U222-'Stoping Schedule'!U222),0)</f>
        <v>0</v>
      </c>
      <c r="V222" s="3">
        <f>IF((U222+'Monthly Reserve Generation'!V222-'Stoping Schedule'!V222)&gt;1,(U222+'Monthly Reserve Generation'!V222-'Stoping Schedule'!V222),0)</f>
        <v>0</v>
      </c>
      <c r="W222" s="3">
        <f>IF((V222+'Monthly Reserve Generation'!W222-'Stoping Schedule'!W222)&gt;1,(V222+'Monthly Reserve Generation'!W222-'Stoping Schedule'!W222),0)</f>
        <v>0</v>
      </c>
      <c r="X222" s="3">
        <f>IF((W222+'Monthly Reserve Generation'!X222-'Stoping Schedule'!X222)&gt;1,(W222+'Monthly Reserve Generation'!X222-'Stoping Schedule'!X222),0)</f>
        <v>3022</v>
      </c>
      <c r="Y222" s="3">
        <f>IF((X222+'Monthly Reserve Generation'!Y222-'Stoping Schedule'!Y222)&gt;1,(X222+'Monthly Reserve Generation'!Y222-'Stoping Schedule'!Y222),0)</f>
        <v>3022</v>
      </c>
      <c r="Z222" s="3">
        <f>IF((Y222+'Monthly Reserve Generation'!Z222-'Stoping Schedule'!Z222)&gt;1,(Y222+'Monthly Reserve Generation'!Z222-'Stoping Schedule'!Z222),0)</f>
        <v>3022</v>
      </c>
      <c r="AA222" s="3">
        <f>IF((Z222+'Monthly Reserve Generation'!AA222-'Stoping Schedule'!AA222)&gt;1,(Z222+'Monthly Reserve Generation'!AA222-'Stoping Schedule'!AA222),0)</f>
        <v>3022</v>
      </c>
      <c r="AB222" s="3">
        <f>IF((AA222+'Monthly Reserve Generation'!AB222-'Stoping Schedule'!AB222)&gt;1,(AA222+'Monthly Reserve Generation'!AB222-'Stoping Schedule'!AB222),0)</f>
        <v>1075</v>
      </c>
      <c r="AC222" s="3">
        <f>IF((AB222+'Monthly Reserve Generation'!AC222-'Stoping Schedule'!AC222)&gt;1,(AB222+'Monthly Reserve Generation'!AC222-'Stoping Schedule'!AC222),0)</f>
        <v>0</v>
      </c>
      <c r="AD222" s="3">
        <f>IF((AC222+'Monthly Reserve Generation'!AD222-'Stoping Schedule'!AD222)&gt;1,(AC222+'Monthly Reserve Generation'!AD222-'Stoping Schedule'!AD222),0)</f>
        <v>0</v>
      </c>
      <c r="AE222" s="3">
        <f>IF((AD222+'Monthly Reserve Generation'!AE222-'Stoping Schedule'!AE222)&gt;1,(AD222+'Monthly Reserve Generation'!AE222-'Stoping Schedule'!AE222),0)</f>
        <v>0</v>
      </c>
      <c r="AF222" s="3">
        <f>IF((AE222+'Monthly Reserve Generation'!AF222-'Stoping Schedule'!AF222)&gt;1,(AE222+'Monthly Reserve Generation'!AF222-'Stoping Schedule'!AF222),0)</f>
        <v>0</v>
      </c>
      <c r="AG222" s="3">
        <f>IF((AF222+'Monthly Reserve Generation'!AG222-'Stoping Schedule'!AG222)&gt;1,(AF222+'Monthly Reserve Generation'!AG222-'Stoping Schedule'!AG222),0)</f>
        <v>0</v>
      </c>
      <c r="AH222" s="3">
        <f>IF((AG222+'Monthly Reserve Generation'!AH222-'Stoping Schedule'!AH222)&gt;1,(AG222+'Monthly Reserve Generation'!AH222-'Stoping Schedule'!AH222),0)</f>
        <v>0</v>
      </c>
      <c r="AI222" s="3">
        <f>IF((AH222+'Monthly Reserve Generation'!AI222-'Stoping Schedule'!AI222)&gt;1,(AH222+'Monthly Reserve Generation'!AI222-'Stoping Schedule'!AI222),0)</f>
        <v>0</v>
      </c>
      <c r="AJ222" s="3">
        <f>IF((AI222+'Monthly Reserve Generation'!AJ222-'Stoping Schedule'!AJ222)&gt;1,(AI222+'Monthly Reserve Generation'!AJ222-'Stoping Schedule'!AJ222),0)</f>
        <v>0</v>
      </c>
      <c r="AK222" s="3">
        <f>IF((AJ222+'Monthly Reserve Generation'!AK222-'Stoping Schedule'!AK222)&gt;1,(AJ222+'Monthly Reserve Generation'!AK222-'Stoping Schedule'!AK222),0)</f>
        <v>0</v>
      </c>
      <c r="AL222" s="3">
        <f>IF((AK222+'Monthly Reserve Generation'!AL222-'Stoping Schedule'!AL222)&gt;1,(AK222+'Monthly Reserve Generation'!AL222-'Stoping Schedule'!AL222),0)</f>
        <v>0</v>
      </c>
      <c r="AM222" s="3">
        <f>IF((AL222+'Monthly Reserve Generation'!AM222-'Stoping Schedule'!AM222)&gt;1,(AL222+'Monthly Reserve Generation'!AM222-'Stoping Schedule'!AM222),0)</f>
        <v>0</v>
      </c>
      <c r="AN222" s="3">
        <f>IF((AM222+'Monthly Reserve Generation'!AN222-'Stoping Schedule'!AN222)&gt;1,(AM222+'Monthly Reserve Generation'!AN222-'Stoping Schedule'!AN222),0)</f>
        <v>0</v>
      </c>
      <c r="AO222" s="3">
        <f>IF((AN222+'Monthly Reserve Generation'!AO222-'Stoping Schedule'!AO222)&gt;1,(AN222+'Monthly Reserve Generation'!AO222-'Stoping Schedule'!AO222),0)</f>
        <v>0</v>
      </c>
      <c r="AP222" s="3">
        <f>IF((AO222+'Monthly Reserve Generation'!AP222-'Stoping Schedule'!AP222)&gt;1,(AO222+'Monthly Reserve Generation'!AP222-'Stoping Schedule'!AP222),0)</f>
        <v>0</v>
      </c>
      <c r="AQ222" s="3">
        <f>IF((AP222+'Monthly Reserve Generation'!AQ222-'Stoping Schedule'!AQ222)&gt;1,(AP222+'Monthly Reserve Generation'!AQ222-'Stoping Schedule'!AQ222),0)</f>
        <v>0</v>
      </c>
      <c r="AR222" s="3">
        <f>IF((AQ222+'Monthly Reserve Generation'!AR222-'Stoping Schedule'!AR222)&gt;1,(AQ222+'Monthly Reserve Generation'!AR222-'Stoping Schedule'!AR222),0)</f>
        <v>0</v>
      </c>
      <c r="AS222" s="3">
        <f>IF((AR222+'Monthly Reserve Generation'!AS222-'Stoping Schedule'!AS222)&gt;1,(AR222+'Monthly Reserve Generation'!AS222-'Stoping Schedule'!AS222),0)</f>
        <v>0</v>
      </c>
      <c r="AT222" s="3">
        <f>IF((AS222+'Monthly Reserve Generation'!AT222-'Stoping Schedule'!AT222)&gt;1,(AS222+'Monthly Reserve Generation'!AT222-'Stoping Schedule'!AT222),0)</f>
        <v>0</v>
      </c>
      <c r="AU222" s="3">
        <f>IF((AT222+'Monthly Reserve Generation'!AU222-'Stoping Schedule'!AU222)&gt;1,(AT222+'Monthly Reserve Generation'!AU222-'Stoping Schedule'!AU222),0)</f>
        <v>0</v>
      </c>
      <c r="AV222" s="3">
        <f>IF((AU222+'Monthly Reserve Generation'!AV222-'Stoping Schedule'!AV222)&gt;1,(AU222+'Monthly Reserve Generation'!AV222-'Stoping Schedule'!AV222),0)</f>
        <v>0</v>
      </c>
      <c r="AW222" s="3">
        <f>IF((AV222+'Monthly Reserve Generation'!AW222-'Stoping Schedule'!AW222)&gt;1,(AV222+'Monthly Reserve Generation'!AW222-'Stoping Schedule'!AW222),0)</f>
        <v>0</v>
      </c>
      <c r="AX222" s="3">
        <f>IF((AW222+'Monthly Reserve Generation'!AX222-'Stoping Schedule'!AX222)&gt;1,(AW222+'Monthly Reserve Generation'!AX222-'Stoping Schedule'!AX222),0)</f>
        <v>0</v>
      </c>
      <c r="AY222" s="3">
        <f>IF((AX222+'Monthly Reserve Generation'!AY222-'Stoping Schedule'!AY222)&gt;1,(AX222+'Monthly Reserve Generation'!AY222-'Stoping Schedule'!AY222),0)</f>
        <v>0</v>
      </c>
      <c r="AZ222" s="3">
        <f>IF((AY222+'Monthly Reserve Generation'!AZ222-'Stoping Schedule'!AZ222)&gt;1,(AY222+'Monthly Reserve Generation'!AZ222-'Stoping Schedule'!AZ222),0)</f>
        <v>0</v>
      </c>
      <c r="BA222" s="3">
        <f>IF((AZ222+'Monthly Reserve Generation'!BA222-'Stoping Schedule'!BA222)&gt;1,(AZ222+'Monthly Reserve Generation'!BA222-'Stoping Schedule'!BA222),0)</f>
        <v>0</v>
      </c>
      <c r="BB222" s="3">
        <f>IF((BA222+'Monthly Reserve Generation'!BB222-'Stoping Schedule'!BB222)&gt;1,(BA222+'Monthly Reserve Generation'!BB222-'Stoping Schedule'!BB222),0)</f>
        <v>0</v>
      </c>
      <c r="BC222" s="3">
        <f>IF((BB222+'Monthly Reserve Generation'!BC222-'Stoping Schedule'!BC222)&gt;1,(BB222+'Monthly Reserve Generation'!BC222-'Stoping Schedule'!BC222),0)</f>
        <v>0</v>
      </c>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row>
    <row r="223" spans="1:123" hidden="1" outlineLevel="1" x14ac:dyDescent="0.3">
      <c r="A223" t="s">
        <v>253</v>
      </c>
      <c r="B223" t="s">
        <v>258</v>
      </c>
      <c r="C223" t="s">
        <v>4</v>
      </c>
      <c r="D223" s="3">
        <f>+IFERROR(('Monthly Reserve Generation'!D222*'Monthly Reserve Generation'!D223-'Stoping Schedule'!D222*'Stoping Schedule'!D223)/D222,0)</f>
        <v>0</v>
      </c>
      <c r="E223" s="3">
        <f>+IFERROR((D222*D223+'Monthly Reserve Generation'!E222*'Monthly Reserve Generation'!E223-'Stoping Schedule'!E222*'Stoping Schedule'!E223)/E222,0)</f>
        <v>0</v>
      </c>
      <c r="F223" s="3">
        <f>+IFERROR((E222*E223+'Monthly Reserve Generation'!F222*'Monthly Reserve Generation'!F223-'Stoping Schedule'!F222*'Stoping Schedule'!F223)/F222,0)</f>
        <v>0</v>
      </c>
      <c r="G223" s="3">
        <f>+IFERROR((F222*F223+'Monthly Reserve Generation'!G222*'Monthly Reserve Generation'!G223-'Stoping Schedule'!G222*'Stoping Schedule'!G223)/G222,0)</f>
        <v>0</v>
      </c>
      <c r="H223" s="3">
        <f>+IFERROR((G222*G223+'Monthly Reserve Generation'!H222*'Monthly Reserve Generation'!H223-'Stoping Schedule'!H222*'Stoping Schedule'!H223)/H222,0)</f>
        <v>0</v>
      </c>
      <c r="I223" s="3">
        <f>+IFERROR((H222*H223+'Monthly Reserve Generation'!I222*'Monthly Reserve Generation'!I223-'Stoping Schedule'!I222*'Stoping Schedule'!I223)/I222,0)</f>
        <v>0</v>
      </c>
      <c r="J223" s="3">
        <f>+IFERROR((I222*I223+'Monthly Reserve Generation'!J222*'Monthly Reserve Generation'!J223-'Stoping Schedule'!J222*'Stoping Schedule'!J223)/J222,0)</f>
        <v>0</v>
      </c>
      <c r="K223" s="3">
        <f>+IFERROR((J222*J223+'Monthly Reserve Generation'!K222*'Monthly Reserve Generation'!K223-'Stoping Schedule'!K222*'Stoping Schedule'!K223)/K222,0)</f>
        <v>0</v>
      </c>
      <c r="L223" s="3">
        <f>+IFERROR((K222*K223+'Monthly Reserve Generation'!L222*'Monthly Reserve Generation'!L223-'Stoping Schedule'!L222*'Stoping Schedule'!L223)/L222,0)</f>
        <v>0</v>
      </c>
      <c r="M223" s="3">
        <f>+IFERROR((L222*L223+'Monthly Reserve Generation'!M222*'Monthly Reserve Generation'!M223-'Stoping Schedule'!M222*'Stoping Schedule'!M223)/M222,0)</f>
        <v>0</v>
      </c>
      <c r="N223" s="3">
        <f>+IFERROR((M222*M223+'Monthly Reserve Generation'!N222*'Monthly Reserve Generation'!N223-'Stoping Schedule'!N222*'Stoping Schedule'!N223)/N222,0)</f>
        <v>0</v>
      </c>
      <c r="O223" s="3">
        <f>+IFERROR((N222*N223+'Monthly Reserve Generation'!O222*'Monthly Reserve Generation'!O223-'Stoping Schedule'!O222*'Stoping Schedule'!O223)/O222,0)</f>
        <v>0</v>
      </c>
      <c r="P223" s="3">
        <f>+IFERROR((O222*O223+'Monthly Reserve Generation'!P222*'Monthly Reserve Generation'!P223-'Stoping Schedule'!P222*'Stoping Schedule'!P223)/P222,0)</f>
        <v>0</v>
      </c>
      <c r="Q223" s="3">
        <f>+IFERROR((P222*P223+'Monthly Reserve Generation'!Q222*'Monthly Reserve Generation'!Q223-'Stoping Schedule'!Q222*'Stoping Schedule'!Q223)/Q222,0)</f>
        <v>0</v>
      </c>
      <c r="R223" s="3">
        <f>+IFERROR((Q222*Q223+'Monthly Reserve Generation'!R222*'Monthly Reserve Generation'!R223-'Stoping Schedule'!R222*'Stoping Schedule'!R223)/R222,0)</f>
        <v>0</v>
      </c>
      <c r="S223" s="3">
        <f>+IFERROR((R222*R223+'Monthly Reserve Generation'!S222*'Monthly Reserve Generation'!S223-'Stoping Schedule'!S222*'Stoping Schedule'!S223)/S222,0)</f>
        <v>0</v>
      </c>
      <c r="T223" s="3">
        <f>+IFERROR((S222*S223+'Monthly Reserve Generation'!T222*'Monthly Reserve Generation'!T223-'Stoping Schedule'!T222*'Stoping Schedule'!T223)/T222,0)</f>
        <v>0</v>
      </c>
      <c r="U223" s="3">
        <f>+IFERROR((T222*T223+'Monthly Reserve Generation'!U222*'Monthly Reserve Generation'!U223-'Stoping Schedule'!U222*'Stoping Schedule'!U223)/U222,0)</f>
        <v>0</v>
      </c>
      <c r="V223" s="3">
        <f>+IFERROR((U222*U223+'Monthly Reserve Generation'!V222*'Monthly Reserve Generation'!V223-'Stoping Schedule'!V222*'Stoping Schedule'!V223)/V222,0)</f>
        <v>0</v>
      </c>
      <c r="W223" s="3">
        <f>+IFERROR((V222*V223+'Monthly Reserve Generation'!W222*'Monthly Reserve Generation'!W223-'Stoping Schedule'!W222*'Stoping Schedule'!W223)/W222,0)</f>
        <v>0</v>
      </c>
      <c r="X223" s="3">
        <f>+IFERROR((W222*W223+'Monthly Reserve Generation'!X222*'Monthly Reserve Generation'!X223-'Stoping Schedule'!X222*'Stoping Schedule'!X223)/X222,0)</f>
        <v>2.68</v>
      </c>
      <c r="Y223" s="3">
        <f>+IFERROR((X222*X223+'Monthly Reserve Generation'!Y222*'Monthly Reserve Generation'!Y223-'Stoping Schedule'!Y222*'Stoping Schedule'!Y223)/Y222,0)</f>
        <v>2.68</v>
      </c>
      <c r="Z223" s="3">
        <f>+IFERROR((Y222*Y223+'Monthly Reserve Generation'!Z222*'Monthly Reserve Generation'!Z223-'Stoping Schedule'!Z222*'Stoping Schedule'!Z223)/Z222,0)</f>
        <v>2.68</v>
      </c>
      <c r="AA223" s="3">
        <f>+IFERROR((Z222*Z223+'Monthly Reserve Generation'!AA222*'Monthly Reserve Generation'!AA223-'Stoping Schedule'!AA222*'Stoping Schedule'!AA223)/AA222,0)</f>
        <v>2.68</v>
      </c>
      <c r="AB223" s="3">
        <f>+IFERROR((AA222*AA223+'Monthly Reserve Generation'!AB222*'Monthly Reserve Generation'!AB223-'Stoping Schedule'!AB222*'Stoping Schedule'!AB223)/AB222,0)</f>
        <v>2.68</v>
      </c>
      <c r="AC223" s="3">
        <f>+IFERROR((AB222*AB223+'Monthly Reserve Generation'!AC222*'Monthly Reserve Generation'!AC223-'Stoping Schedule'!AC222*'Stoping Schedule'!AC223)/AC222,0)</f>
        <v>0</v>
      </c>
      <c r="AD223" s="3">
        <f>+IFERROR((AC222*AC223+'Monthly Reserve Generation'!AD222*'Monthly Reserve Generation'!AD223-'Stoping Schedule'!AD222*'Stoping Schedule'!AD223)/AD222,0)</f>
        <v>0</v>
      </c>
      <c r="AE223" s="3">
        <f>+IFERROR((AD222*AD223+'Monthly Reserve Generation'!AE222*'Monthly Reserve Generation'!AE223-'Stoping Schedule'!AE222*'Stoping Schedule'!AE223)/AE222,0)</f>
        <v>0</v>
      </c>
      <c r="AF223" s="3">
        <f>+IFERROR((AE222*AE223+'Monthly Reserve Generation'!AF222*'Monthly Reserve Generation'!AF223-'Stoping Schedule'!AF222*'Stoping Schedule'!AF223)/AF222,0)</f>
        <v>0</v>
      </c>
      <c r="AG223" s="3">
        <f>+IFERROR((AF222*AF223+'Monthly Reserve Generation'!AG222*'Monthly Reserve Generation'!AG223-'Stoping Schedule'!AG222*'Stoping Schedule'!AG223)/AG222,0)</f>
        <v>0</v>
      </c>
      <c r="AH223" s="3">
        <f>+IFERROR((AG222*AG223+'Monthly Reserve Generation'!AH222*'Monthly Reserve Generation'!AH223-'Stoping Schedule'!AH222*'Stoping Schedule'!AH223)/AH222,0)</f>
        <v>0</v>
      </c>
      <c r="AI223" s="3">
        <f>+IFERROR((AH222*AH223+'Monthly Reserve Generation'!AI222*'Monthly Reserve Generation'!AI223-'Stoping Schedule'!AI222*'Stoping Schedule'!AI223)/AI222,0)</f>
        <v>0</v>
      </c>
      <c r="AJ223" s="3">
        <f>+IFERROR((AI222*AI223+'Monthly Reserve Generation'!AJ222*'Monthly Reserve Generation'!AJ223-'Stoping Schedule'!AJ222*'Stoping Schedule'!AJ223)/AJ222,0)</f>
        <v>0</v>
      </c>
      <c r="AK223" s="3">
        <f>+IFERROR((AJ222*AJ223+'Monthly Reserve Generation'!AK222*'Monthly Reserve Generation'!AK223-'Stoping Schedule'!AK222*'Stoping Schedule'!AK223)/AK222,0)</f>
        <v>0</v>
      </c>
      <c r="AL223" s="3">
        <f>+IFERROR((AK222*AK223+'Monthly Reserve Generation'!AL222*'Monthly Reserve Generation'!AL223-'Stoping Schedule'!AL222*'Stoping Schedule'!AL223)/AL222,0)</f>
        <v>0</v>
      </c>
      <c r="AM223" s="3">
        <f>+IFERROR((AL222*AL223+'Monthly Reserve Generation'!AM222*'Monthly Reserve Generation'!AM223-'Stoping Schedule'!AM222*'Stoping Schedule'!AM223)/AM222,0)</f>
        <v>0</v>
      </c>
      <c r="AN223" s="3">
        <f>+IFERROR((AM222*AM223+'Monthly Reserve Generation'!AN222*'Monthly Reserve Generation'!AN223-'Stoping Schedule'!AN222*'Stoping Schedule'!AN223)/AN222,0)</f>
        <v>0</v>
      </c>
      <c r="AO223" s="3">
        <f>+IFERROR((AN222*AN223+'Monthly Reserve Generation'!AO222*'Monthly Reserve Generation'!AO223-'Stoping Schedule'!AO222*'Stoping Schedule'!AO223)/AO222,0)</f>
        <v>0</v>
      </c>
      <c r="AP223" s="3">
        <f>+IFERROR((AO222*AO223+'Monthly Reserve Generation'!AP222*'Monthly Reserve Generation'!AP223-'Stoping Schedule'!AP222*'Stoping Schedule'!AP223)/AP222,0)</f>
        <v>0</v>
      </c>
      <c r="AQ223" s="3">
        <f>+IFERROR((AP222*AP223+'Monthly Reserve Generation'!AQ222*'Monthly Reserve Generation'!AQ223-'Stoping Schedule'!AQ222*'Stoping Schedule'!AQ223)/AQ222,0)</f>
        <v>0</v>
      </c>
      <c r="AR223" s="3">
        <f>+IFERROR((AQ222*AQ223+'Monthly Reserve Generation'!AR222*'Monthly Reserve Generation'!AR223-'Stoping Schedule'!AR222*'Stoping Schedule'!AR223)/AR222,0)</f>
        <v>0</v>
      </c>
      <c r="AS223" s="3">
        <f>+IFERROR((AR222*AR223+'Monthly Reserve Generation'!AS222*'Monthly Reserve Generation'!AS223-'Stoping Schedule'!AS222*'Stoping Schedule'!AS223)/AS222,0)</f>
        <v>0</v>
      </c>
      <c r="AT223" s="3">
        <f>+IFERROR((AS222*AS223+'Monthly Reserve Generation'!AT222*'Monthly Reserve Generation'!AT223-'Stoping Schedule'!AT222*'Stoping Schedule'!AT223)/AT222,0)</f>
        <v>0</v>
      </c>
      <c r="AU223" s="3">
        <f>+IFERROR((AT222*AT223+'Monthly Reserve Generation'!AU222*'Monthly Reserve Generation'!AU223-'Stoping Schedule'!AU222*'Stoping Schedule'!AU223)/AU222,0)</f>
        <v>0</v>
      </c>
      <c r="AV223" s="3">
        <f>+IFERROR((AU222*AU223+'Monthly Reserve Generation'!AV222*'Monthly Reserve Generation'!AV223-'Stoping Schedule'!AV222*'Stoping Schedule'!AV223)/AV222,0)</f>
        <v>0</v>
      </c>
      <c r="AW223" s="3">
        <f>+IFERROR((AV222*AV223+'Monthly Reserve Generation'!AW222*'Monthly Reserve Generation'!AW223-'Stoping Schedule'!AW222*'Stoping Schedule'!AW223)/AW222,0)</f>
        <v>0</v>
      </c>
      <c r="AX223" s="3">
        <f>+IFERROR((AW222*AW223+'Monthly Reserve Generation'!AX222*'Monthly Reserve Generation'!AX223-'Stoping Schedule'!AX222*'Stoping Schedule'!AX223)/AX222,0)</f>
        <v>0</v>
      </c>
      <c r="AY223" s="3">
        <f>+IFERROR((AX222*AX223+'Monthly Reserve Generation'!AY222*'Monthly Reserve Generation'!AY223-'Stoping Schedule'!AY222*'Stoping Schedule'!AY223)/AY222,0)</f>
        <v>0</v>
      </c>
      <c r="AZ223" s="3">
        <f>+IFERROR((AY222*AY223+'Monthly Reserve Generation'!AZ222*'Monthly Reserve Generation'!AZ223-'Stoping Schedule'!AZ222*'Stoping Schedule'!AZ223)/AZ222,0)</f>
        <v>0</v>
      </c>
      <c r="BA223" s="3">
        <f>+IFERROR((AZ222*AZ223+'Monthly Reserve Generation'!BA222*'Monthly Reserve Generation'!BA223-'Stoping Schedule'!BA222*'Stoping Schedule'!BA223)/BA222,0)</f>
        <v>0</v>
      </c>
      <c r="BB223" s="3">
        <f>+IFERROR((BA222*BA223+'Monthly Reserve Generation'!BB222*'Monthly Reserve Generation'!BB223-'Stoping Schedule'!BB222*'Stoping Schedule'!BB223)/BB222,0)</f>
        <v>0</v>
      </c>
      <c r="BC223" s="3">
        <f>+IFERROR((BB222*BB223+'Monthly Reserve Generation'!BC222*'Monthly Reserve Generation'!BC223-'Stoping Schedule'!BC222*'Stoping Schedule'!BC223)/BC222,0)</f>
        <v>0</v>
      </c>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row>
    <row r="224" spans="1:123" hidden="1" outlineLevel="1" x14ac:dyDescent="0.3">
      <c r="A224" t="s">
        <v>253</v>
      </c>
      <c r="B224" t="s">
        <v>259</v>
      </c>
      <c r="C224" t="s">
        <v>3</v>
      </c>
      <c r="D224" s="3">
        <f>+'Monthly Reserve Generation'!D224-'Stoping Schedule'!D224</f>
        <v>0</v>
      </c>
      <c r="E224" s="3">
        <f>IF((D224+'Monthly Reserve Generation'!E224-'Stoping Schedule'!E224)&gt;1,(D224+'Monthly Reserve Generation'!E224-'Stoping Schedule'!E224),0)</f>
        <v>0</v>
      </c>
      <c r="F224" s="3">
        <f>IF((E224+'Monthly Reserve Generation'!F224-'Stoping Schedule'!F224)&gt;1,(E224+'Monthly Reserve Generation'!F224-'Stoping Schedule'!F224),0)</f>
        <v>0</v>
      </c>
      <c r="G224" s="3">
        <f>IF((F224+'Monthly Reserve Generation'!G224-'Stoping Schedule'!G224)&gt;1,(F224+'Monthly Reserve Generation'!G224-'Stoping Schedule'!G224),0)</f>
        <v>0</v>
      </c>
      <c r="H224" s="3">
        <f>IF((G224+'Monthly Reserve Generation'!H224-'Stoping Schedule'!H224)&gt;1,(G224+'Monthly Reserve Generation'!H224-'Stoping Schedule'!H224),0)</f>
        <v>0</v>
      </c>
      <c r="I224" s="3">
        <f>IF((H224+'Monthly Reserve Generation'!I224-'Stoping Schedule'!I224)&gt;1,(H224+'Monthly Reserve Generation'!I224-'Stoping Schedule'!I224),0)</f>
        <v>0</v>
      </c>
      <c r="J224" s="3">
        <f>IF((I224+'Monthly Reserve Generation'!J224-'Stoping Schedule'!J224)&gt;1,(I224+'Monthly Reserve Generation'!J224-'Stoping Schedule'!J224),0)</f>
        <v>0</v>
      </c>
      <c r="K224" s="3">
        <f>IF((J224+'Monthly Reserve Generation'!K224-'Stoping Schedule'!K224)&gt;1,(J224+'Monthly Reserve Generation'!K224-'Stoping Schedule'!K224),0)</f>
        <v>0</v>
      </c>
      <c r="L224" s="3">
        <f>IF((K224+'Monthly Reserve Generation'!L224-'Stoping Schedule'!L224)&gt;1,(K224+'Monthly Reserve Generation'!L224-'Stoping Schedule'!L224),0)</f>
        <v>0</v>
      </c>
      <c r="M224" s="3">
        <f>IF((L224+'Monthly Reserve Generation'!M224-'Stoping Schedule'!M224)&gt;1,(L224+'Monthly Reserve Generation'!M224-'Stoping Schedule'!M224),0)</f>
        <v>0</v>
      </c>
      <c r="N224" s="3">
        <f>IF((M224+'Monthly Reserve Generation'!N224-'Stoping Schedule'!N224)&gt;1,(M224+'Monthly Reserve Generation'!N224-'Stoping Schedule'!N224),0)</f>
        <v>0</v>
      </c>
      <c r="O224" s="3">
        <f>IF((N224+'Monthly Reserve Generation'!O224-'Stoping Schedule'!O224)&gt;1,(N224+'Monthly Reserve Generation'!O224-'Stoping Schedule'!O224),0)</f>
        <v>0</v>
      </c>
      <c r="P224" s="3">
        <f>IF((O224+'Monthly Reserve Generation'!P224-'Stoping Schedule'!P224)&gt;1,(O224+'Monthly Reserve Generation'!P224-'Stoping Schedule'!P224),0)</f>
        <v>0</v>
      </c>
      <c r="Q224" s="3">
        <f>IF((P224+'Monthly Reserve Generation'!Q224-'Stoping Schedule'!Q224)&gt;1,(P224+'Monthly Reserve Generation'!Q224-'Stoping Schedule'!Q224),0)</f>
        <v>0</v>
      </c>
      <c r="R224" s="3">
        <f>IF((Q224+'Monthly Reserve Generation'!R224-'Stoping Schedule'!R224)&gt;1,(Q224+'Monthly Reserve Generation'!R224-'Stoping Schedule'!R224),0)</f>
        <v>0</v>
      </c>
      <c r="S224" s="3">
        <f>IF((R224+'Monthly Reserve Generation'!S224-'Stoping Schedule'!S224)&gt;1,(R224+'Monthly Reserve Generation'!S224-'Stoping Schedule'!S224),0)</f>
        <v>0</v>
      </c>
      <c r="T224" s="3">
        <f>IF((S224+'Monthly Reserve Generation'!T224-'Stoping Schedule'!T224)&gt;1,(S224+'Monthly Reserve Generation'!T224-'Stoping Schedule'!T224),0)</f>
        <v>0</v>
      </c>
      <c r="U224" s="3">
        <f>IF((T224+'Monthly Reserve Generation'!U224-'Stoping Schedule'!U224)&gt;1,(T224+'Monthly Reserve Generation'!U224-'Stoping Schedule'!U224),0)</f>
        <v>0</v>
      </c>
      <c r="V224" s="3">
        <f>IF((U224+'Monthly Reserve Generation'!V224-'Stoping Schedule'!V224)&gt;1,(U224+'Monthly Reserve Generation'!V224-'Stoping Schedule'!V224),0)</f>
        <v>0</v>
      </c>
      <c r="W224" s="3">
        <f>IF((V224+'Monthly Reserve Generation'!W224-'Stoping Schedule'!W224)&gt;1,(V224+'Monthly Reserve Generation'!W224-'Stoping Schedule'!W224),0)</f>
        <v>0</v>
      </c>
      <c r="X224" s="3">
        <f>IF((W224+'Monthly Reserve Generation'!X224-'Stoping Schedule'!X224)&gt;1,(W224+'Monthly Reserve Generation'!X224-'Stoping Schedule'!X224),0)</f>
        <v>0</v>
      </c>
      <c r="Y224" s="3">
        <f>IF((X224+'Monthly Reserve Generation'!Y224-'Stoping Schedule'!Y224)&gt;1,(X224+'Monthly Reserve Generation'!Y224-'Stoping Schedule'!Y224),0)</f>
        <v>3048</v>
      </c>
      <c r="Z224" s="3">
        <f>IF((Y224+'Monthly Reserve Generation'!Z224-'Stoping Schedule'!Z224)&gt;1,(Y224+'Monthly Reserve Generation'!Z224-'Stoping Schedule'!Z224),0)</f>
        <v>3271</v>
      </c>
      <c r="AA224" s="3">
        <f>IF((Z224+'Monthly Reserve Generation'!AA224-'Stoping Schedule'!AA224)&gt;1,(Z224+'Monthly Reserve Generation'!AA224-'Stoping Schedule'!AA224),0)</f>
        <v>3271</v>
      </c>
      <c r="AB224" s="3">
        <f>IF((AA224+'Monthly Reserve Generation'!AB224-'Stoping Schedule'!AB224)&gt;1,(AA224+'Monthly Reserve Generation'!AB224-'Stoping Schedule'!AB224),0)</f>
        <v>1324</v>
      </c>
      <c r="AC224" s="3">
        <f>IF((AB224+'Monthly Reserve Generation'!AC224-'Stoping Schedule'!AC224)&gt;1,(AB224+'Monthly Reserve Generation'!AC224-'Stoping Schedule'!AC224),0)</f>
        <v>0</v>
      </c>
      <c r="AD224" s="3">
        <f>IF((AC224+'Monthly Reserve Generation'!AD224-'Stoping Schedule'!AD224)&gt;1,(AC224+'Monthly Reserve Generation'!AD224-'Stoping Schedule'!AD224),0)</f>
        <v>0</v>
      </c>
      <c r="AE224" s="3">
        <f>IF((AD224+'Monthly Reserve Generation'!AE224-'Stoping Schedule'!AE224)&gt;1,(AD224+'Monthly Reserve Generation'!AE224-'Stoping Schedule'!AE224),0)</f>
        <v>0</v>
      </c>
      <c r="AF224" s="3">
        <f>IF((AE224+'Monthly Reserve Generation'!AF224-'Stoping Schedule'!AF224)&gt;1,(AE224+'Monthly Reserve Generation'!AF224-'Stoping Schedule'!AF224),0)</f>
        <v>0</v>
      </c>
      <c r="AG224" s="3">
        <f>IF((AF224+'Monthly Reserve Generation'!AG224-'Stoping Schedule'!AG224)&gt;1,(AF224+'Monthly Reserve Generation'!AG224-'Stoping Schedule'!AG224),0)</f>
        <v>0</v>
      </c>
      <c r="AH224" s="3">
        <f>IF((AG224+'Monthly Reserve Generation'!AH224-'Stoping Schedule'!AH224)&gt;1,(AG224+'Monthly Reserve Generation'!AH224-'Stoping Schedule'!AH224),0)</f>
        <v>0</v>
      </c>
      <c r="AI224" s="3">
        <f>IF((AH224+'Monthly Reserve Generation'!AI224-'Stoping Schedule'!AI224)&gt;1,(AH224+'Monthly Reserve Generation'!AI224-'Stoping Schedule'!AI224),0)</f>
        <v>0</v>
      </c>
      <c r="AJ224" s="3">
        <f>IF((AI224+'Monthly Reserve Generation'!AJ224-'Stoping Schedule'!AJ224)&gt;1,(AI224+'Monthly Reserve Generation'!AJ224-'Stoping Schedule'!AJ224),0)</f>
        <v>0</v>
      </c>
      <c r="AK224" s="3">
        <f>IF((AJ224+'Monthly Reserve Generation'!AK224-'Stoping Schedule'!AK224)&gt;1,(AJ224+'Monthly Reserve Generation'!AK224-'Stoping Schedule'!AK224),0)</f>
        <v>0</v>
      </c>
      <c r="AL224" s="3">
        <f>IF((AK224+'Monthly Reserve Generation'!AL224-'Stoping Schedule'!AL224)&gt;1,(AK224+'Monthly Reserve Generation'!AL224-'Stoping Schedule'!AL224),0)</f>
        <v>0</v>
      </c>
      <c r="AM224" s="3">
        <f>IF((AL224+'Monthly Reserve Generation'!AM224-'Stoping Schedule'!AM224)&gt;1,(AL224+'Monthly Reserve Generation'!AM224-'Stoping Schedule'!AM224),0)</f>
        <v>0</v>
      </c>
      <c r="AN224" s="3">
        <f>IF((AM224+'Monthly Reserve Generation'!AN224-'Stoping Schedule'!AN224)&gt;1,(AM224+'Monthly Reserve Generation'!AN224-'Stoping Schedule'!AN224),0)</f>
        <v>0</v>
      </c>
      <c r="AO224" s="3">
        <f>IF((AN224+'Monthly Reserve Generation'!AO224-'Stoping Schedule'!AO224)&gt;1,(AN224+'Monthly Reserve Generation'!AO224-'Stoping Schedule'!AO224),0)</f>
        <v>0</v>
      </c>
      <c r="AP224" s="3">
        <f>IF((AO224+'Monthly Reserve Generation'!AP224-'Stoping Schedule'!AP224)&gt;1,(AO224+'Monthly Reserve Generation'!AP224-'Stoping Schedule'!AP224),0)</f>
        <v>0</v>
      </c>
      <c r="AQ224" s="3">
        <f>IF((AP224+'Monthly Reserve Generation'!AQ224-'Stoping Schedule'!AQ224)&gt;1,(AP224+'Monthly Reserve Generation'!AQ224-'Stoping Schedule'!AQ224),0)</f>
        <v>0</v>
      </c>
      <c r="AR224" s="3">
        <f>IF((AQ224+'Monthly Reserve Generation'!AR224-'Stoping Schedule'!AR224)&gt;1,(AQ224+'Monthly Reserve Generation'!AR224-'Stoping Schedule'!AR224),0)</f>
        <v>0</v>
      </c>
      <c r="AS224" s="3">
        <f>IF((AR224+'Monthly Reserve Generation'!AS224-'Stoping Schedule'!AS224)&gt;1,(AR224+'Monthly Reserve Generation'!AS224-'Stoping Schedule'!AS224),0)</f>
        <v>0</v>
      </c>
      <c r="AT224" s="3">
        <f>IF((AS224+'Monthly Reserve Generation'!AT224-'Stoping Schedule'!AT224)&gt;1,(AS224+'Monthly Reserve Generation'!AT224-'Stoping Schedule'!AT224),0)</f>
        <v>0</v>
      </c>
      <c r="AU224" s="3">
        <f>IF((AT224+'Monthly Reserve Generation'!AU224-'Stoping Schedule'!AU224)&gt;1,(AT224+'Monthly Reserve Generation'!AU224-'Stoping Schedule'!AU224),0)</f>
        <v>0</v>
      </c>
      <c r="AV224" s="3">
        <f>IF((AU224+'Monthly Reserve Generation'!AV224-'Stoping Schedule'!AV224)&gt;1,(AU224+'Monthly Reserve Generation'!AV224-'Stoping Schedule'!AV224),0)</f>
        <v>0</v>
      </c>
      <c r="AW224" s="3">
        <f>IF((AV224+'Monthly Reserve Generation'!AW224-'Stoping Schedule'!AW224)&gt;1,(AV224+'Monthly Reserve Generation'!AW224-'Stoping Schedule'!AW224),0)</f>
        <v>0</v>
      </c>
      <c r="AX224" s="3">
        <f>IF((AW224+'Monthly Reserve Generation'!AX224-'Stoping Schedule'!AX224)&gt;1,(AW224+'Monthly Reserve Generation'!AX224-'Stoping Schedule'!AX224),0)</f>
        <v>0</v>
      </c>
      <c r="AY224" s="3">
        <f>IF((AX224+'Monthly Reserve Generation'!AY224-'Stoping Schedule'!AY224)&gt;1,(AX224+'Monthly Reserve Generation'!AY224-'Stoping Schedule'!AY224),0)</f>
        <v>0</v>
      </c>
      <c r="AZ224" s="3">
        <f>IF((AY224+'Monthly Reserve Generation'!AZ224-'Stoping Schedule'!AZ224)&gt;1,(AY224+'Monthly Reserve Generation'!AZ224-'Stoping Schedule'!AZ224),0)</f>
        <v>0</v>
      </c>
      <c r="BA224" s="3">
        <f>IF((AZ224+'Monthly Reserve Generation'!BA224-'Stoping Schedule'!BA224)&gt;1,(AZ224+'Monthly Reserve Generation'!BA224-'Stoping Schedule'!BA224),0)</f>
        <v>0</v>
      </c>
      <c r="BB224" s="3">
        <f>IF((BA224+'Monthly Reserve Generation'!BB224-'Stoping Schedule'!BB224)&gt;1,(BA224+'Monthly Reserve Generation'!BB224-'Stoping Schedule'!BB224),0)</f>
        <v>0</v>
      </c>
      <c r="BC224" s="3">
        <f>IF((BB224+'Monthly Reserve Generation'!BC224-'Stoping Schedule'!BC224)&gt;1,(BB224+'Monthly Reserve Generation'!BC224-'Stoping Schedule'!BC224),0)</f>
        <v>0</v>
      </c>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row>
    <row r="225" spans="1:123" hidden="1" outlineLevel="1" x14ac:dyDescent="0.3">
      <c r="A225" t="s">
        <v>253</v>
      </c>
      <c r="B225" t="s">
        <v>259</v>
      </c>
      <c r="C225" t="s">
        <v>4</v>
      </c>
      <c r="D225" s="3">
        <f>+IFERROR(('Monthly Reserve Generation'!D224*'Monthly Reserve Generation'!D225-'Stoping Schedule'!D224*'Stoping Schedule'!D225)/D224,0)</f>
        <v>0</v>
      </c>
      <c r="E225" s="3">
        <f>+IFERROR((D224*D225+'Monthly Reserve Generation'!E224*'Monthly Reserve Generation'!E225-'Stoping Schedule'!E224*'Stoping Schedule'!E225)/E224,0)</f>
        <v>0</v>
      </c>
      <c r="F225" s="3">
        <f>+IFERROR((E224*E225+'Monthly Reserve Generation'!F224*'Monthly Reserve Generation'!F225-'Stoping Schedule'!F224*'Stoping Schedule'!F225)/F224,0)</f>
        <v>0</v>
      </c>
      <c r="G225" s="3">
        <f>+IFERROR((F224*F225+'Monthly Reserve Generation'!G224*'Monthly Reserve Generation'!G225-'Stoping Schedule'!G224*'Stoping Schedule'!G225)/G224,0)</f>
        <v>0</v>
      </c>
      <c r="H225" s="3">
        <f>+IFERROR((G224*G225+'Monthly Reserve Generation'!H224*'Monthly Reserve Generation'!H225-'Stoping Schedule'!H224*'Stoping Schedule'!H225)/H224,0)</f>
        <v>0</v>
      </c>
      <c r="I225" s="3">
        <f>+IFERROR((H224*H225+'Monthly Reserve Generation'!I224*'Monthly Reserve Generation'!I225-'Stoping Schedule'!I224*'Stoping Schedule'!I225)/I224,0)</f>
        <v>0</v>
      </c>
      <c r="J225" s="3">
        <f>+IFERROR((I224*I225+'Monthly Reserve Generation'!J224*'Monthly Reserve Generation'!J225-'Stoping Schedule'!J224*'Stoping Schedule'!J225)/J224,0)</f>
        <v>0</v>
      </c>
      <c r="K225" s="3">
        <f>+IFERROR((J224*J225+'Monthly Reserve Generation'!K224*'Monthly Reserve Generation'!K225-'Stoping Schedule'!K224*'Stoping Schedule'!K225)/K224,0)</f>
        <v>0</v>
      </c>
      <c r="L225" s="3">
        <f>+IFERROR((K224*K225+'Monthly Reserve Generation'!L224*'Monthly Reserve Generation'!L225-'Stoping Schedule'!L224*'Stoping Schedule'!L225)/L224,0)</f>
        <v>0</v>
      </c>
      <c r="M225" s="3">
        <f>+IFERROR((L224*L225+'Monthly Reserve Generation'!M224*'Monthly Reserve Generation'!M225-'Stoping Schedule'!M224*'Stoping Schedule'!M225)/M224,0)</f>
        <v>0</v>
      </c>
      <c r="N225" s="3">
        <f>+IFERROR((M224*M225+'Monthly Reserve Generation'!N224*'Monthly Reserve Generation'!N225-'Stoping Schedule'!N224*'Stoping Schedule'!N225)/N224,0)</f>
        <v>0</v>
      </c>
      <c r="O225" s="3">
        <f>+IFERROR((N224*N225+'Monthly Reserve Generation'!O224*'Monthly Reserve Generation'!O225-'Stoping Schedule'!O224*'Stoping Schedule'!O225)/O224,0)</f>
        <v>0</v>
      </c>
      <c r="P225" s="3">
        <f>+IFERROR((O224*O225+'Monthly Reserve Generation'!P224*'Monthly Reserve Generation'!P225-'Stoping Schedule'!P224*'Stoping Schedule'!P225)/P224,0)</f>
        <v>0</v>
      </c>
      <c r="Q225" s="3">
        <f>+IFERROR((P224*P225+'Monthly Reserve Generation'!Q224*'Monthly Reserve Generation'!Q225-'Stoping Schedule'!Q224*'Stoping Schedule'!Q225)/Q224,0)</f>
        <v>0</v>
      </c>
      <c r="R225" s="3">
        <f>+IFERROR((Q224*Q225+'Monthly Reserve Generation'!R224*'Monthly Reserve Generation'!R225-'Stoping Schedule'!R224*'Stoping Schedule'!R225)/R224,0)</f>
        <v>0</v>
      </c>
      <c r="S225" s="3">
        <f>+IFERROR((R224*R225+'Monthly Reserve Generation'!S224*'Monthly Reserve Generation'!S225-'Stoping Schedule'!S224*'Stoping Schedule'!S225)/S224,0)</f>
        <v>0</v>
      </c>
      <c r="T225" s="3">
        <f>+IFERROR((S224*S225+'Monthly Reserve Generation'!T224*'Monthly Reserve Generation'!T225-'Stoping Schedule'!T224*'Stoping Schedule'!T225)/T224,0)</f>
        <v>0</v>
      </c>
      <c r="U225" s="3">
        <f>+IFERROR((T224*T225+'Monthly Reserve Generation'!U224*'Monthly Reserve Generation'!U225-'Stoping Schedule'!U224*'Stoping Schedule'!U225)/U224,0)</f>
        <v>0</v>
      </c>
      <c r="V225" s="3">
        <f>+IFERROR((U224*U225+'Monthly Reserve Generation'!V224*'Monthly Reserve Generation'!V225-'Stoping Schedule'!V224*'Stoping Schedule'!V225)/V224,0)</f>
        <v>0</v>
      </c>
      <c r="W225" s="3">
        <f>+IFERROR((V224*V225+'Monthly Reserve Generation'!W224*'Monthly Reserve Generation'!W225-'Stoping Schedule'!W224*'Stoping Schedule'!W225)/W224,0)</f>
        <v>0</v>
      </c>
      <c r="X225" s="3">
        <f>+IFERROR((W224*W225+'Monthly Reserve Generation'!X224*'Monthly Reserve Generation'!X225-'Stoping Schedule'!X224*'Stoping Schedule'!X225)/X224,0)</f>
        <v>0</v>
      </c>
      <c r="Y225" s="3">
        <f>+IFERROR((X224*X225+'Monthly Reserve Generation'!Y224*'Monthly Reserve Generation'!Y225-'Stoping Schedule'!Y224*'Stoping Schedule'!Y225)/Y224,0)</f>
        <v>3.9700000000000006</v>
      </c>
      <c r="Z225" s="3">
        <f>+IFERROR((Y224*Y225+'Monthly Reserve Generation'!Z224*'Monthly Reserve Generation'!Z225-'Stoping Schedule'!Z224*'Stoping Schedule'!Z225)/Z224,0)</f>
        <v>3.97</v>
      </c>
      <c r="AA225" s="3">
        <f>+IFERROR((Z224*Z225+'Monthly Reserve Generation'!AA224*'Monthly Reserve Generation'!AA225-'Stoping Schedule'!AA224*'Stoping Schedule'!AA225)/AA224,0)</f>
        <v>3.97</v>
      </c>
      <c r="AB225" s="3">
        <f>+IFERROR((AA224*AA225+'Monthly Reserve Generation'!AB224*'Monthly Reserve Generation'!AB225-'Stoping Schedule'!AB224*'Stoping Schedule'!AB225)/AB224,0)</f>
        <v>3.9700000000000006</v>
      </c>
      <c r="AC225" s="3">
        <f>+IFERROR((AB224*AB225+'Monthly Reserve Generation'!AC224*'Monthly Reserve Generation'!AC225-'Stoping Schedule'!AC224*'Stoping Schedule'!AC225)/AC224,0)</f>
        <v>0</v>
      </c>
      <c r="AD225" s="3">
        <f>+IFERROR((AC224*AC225+'Monthly Reserve Generation'!AD224*'Monthly Reserve Generation'!AD225-'Stoping Schedule'!AD224*'Stoping Schedule'!AD225)/AD224,0)</f>
        <v>0</v>
      </c>
      <c r="AE225" s="3">
        <f>+IFERROR((AD224*AD225+'Monthly Reserve Generation'!AE224*'Monthly Reserve Generation'!AE225-'Stoping Schedule'!AE224*'Stoping Schedule'!AE225)/AE224,0)</f>
        <v>0</v>
      </c>
      <c r="AF225" s="3">
        <f>+IFERROR((AE224*AE225+'Monthly Reserve Generation'!AF224*'Monthly Reserve Generation'!AF225-'Stoping Schedule'!AF224*'Stoping Schedule'!AF225)/AF224,0)</f>
        <v>0</v>
      </c>
      <c r="AG225" s="3">
        <f>+IFERROR((AF224*AF225+'Monthly Reserve Generation'!AG224*'Monthly Reserve Generation'!AG225-'Stoping Schedule'!AG224*'Stoping Schedule'!AG225)/AG224,0)</f>
        <v>0</v>
      </c>
      <c r="AH225" s="3">
        <f>+IFERROR((AG224*AG225+'Monthly Reserve Generation'!AH224*'Monthly Reserve Generation'!AH225-'Stoping Schedule'!AH224*'Stoping Schedule'!AH225)/AH224,0)</f>
        <v>0</v>
      </c>
      <c r="AI225" s="3">
        <f>+IFERROR((AH224*AH225+'Monthly Reserve Generation'!AI224*'Monthly Reserve Generation'!AI225-'Stoping Schedule'!AI224*'Stoping Schedule'!AI225)/AI224,0)</f>
        <v>0</v>
      </c>
      <c r="AJ225" s="3">
        <f>+IFERROR((AI224*AI225+'Monthly Reserve Generation'!AJ224*'Monthly Reserve Generation'!AJ225-'Stoping Schedule'!AJ224*'Stoping Schedule'!AJ225)/AJ224,0)</f>
        <v>0</v>
      </c>
      <c r="AK225" s="3">
        <f>+IFERROR((AJ224*AJ225+'Monthly Reserve Generation'!AK224*'Monthly Reserve Generation'!AK225-'Stoping Schedule'!AK224*'Stoping Schedule'!AK225)/AK224,0)</f>
        <v>0</v>
      </c>
      <c r="AL225" s="3">
        <f>+IFERROR((AK224*AK225+'Monthly Reserve Generation'!AL224*'Monthly Reserve Generation'!AL225-'Stoping Schedule'!AL224*'Stoping Schedule'!AL225)/AL224,0)</f>
        <v>0</v>
      </c>
      <c r="AM225" s="3">
        <f>+IFERROR((AL224*AL225+'Monthly Reserve Generation'!AM224*'Monthly Reserve Generation'!AM225-'Stoping Schedule'!AM224*'Stoping Schedule'!AM225)/AM224,0)</f>
        <v>0</v>
      </c>
      <c r="AN225" s="3">
        <f>+IFERROR((AM224*AM225+'Monthly Reserve Generation'!AN224*'Monthly Reserve Generation'!AN225-'Stoping Schedule'!AN224*'Stoping Schedule'!AN225)/AN224,0)</f>
        <v>0</v>
      </c>
      <c r="AO225" s="3">
        <f>+IFERROR((AN224*AN225+'Monthly Reserve Generation'!AO224*'Monthly Reserve Generation'!AO225-'Stoping Schedule'!AO224*'Stoping Schedule'!AO225)/AO224,0)</f>
        <v>0</v>
      </c>
      <c r="AP225" s="3">
        <f>+IFERROR((AO224*AO225+'Monthly Reserve Generation'!AP224*'Monthly Reserve Generation'!AP225-'Stoping Schedule'!AP224*'Stoping Schedule'!AP225)/AP224,0)</f>
        <v>0</v>
      </c>
      <c r="AQ225" s="3">
        <f>+IFERROR((AP224*AP225+'Monthly Reserve Generation'!AQ224*'Monthly Reserve Generation'!AQ225-'Stoping Schedule'!AQ224*'Stoping Schedule'!AQ225)/AQ224,0)</f>
        <v>0</v>
      </c>
      <c r="AR225" s="3">
        <f>+IFERROR((AQ224*AQ225+'Monthly Reserve Generation'!AR224*'Monthly Reserve Generation'!AR225-'Stoping Schedule'!AR224*'Stoping Schedule'!AR225)/AR224,0)</f>
        <v>0</v>
      </c>
      <c r="AS225" s="3">
        <f>+IFERROR((AR224*AR225+'Monthly Reserve Generation'!AS224*'Monthly Reserve Generation'!AS225-'Stoping Schedule'!AS224*'Stoping Schedule'!AS225)/AS224,0)</f>
        <v>0</v>
      </c>
      <c r="AT225" s="3">
        <f>+IFERROR((AS224*AS225+'Monthly Reserve Generation'!AT224*'Monthly Reserve Generation'!AT225-'Stoping Schedule'!AT224*'Stoping Schedule'!AT225)/AT224,0)</f>
        <v>0</v>
      </c>
      <c r="AU225" s="3">
        <f>+IFERROR((AT224*AT225+'Monthly Reserve Generation'!AU224*'Monthly Reserve Generation'!AU225-'Stoping Schedule'!AU224*'Stoping Schedule'!AU225)/AU224,0)</f>
        <v>0</v>
      </c>
      <c r="AV225" s="3">
        <f>+IFERROR((AU224*AU225+'Monthly Reserve Generation'!AV224*'Monthly Reserve Generation'!AV225-'Stoping Schedule'!AV224*'Stoping Schedule'!AV225)/AV224,0)</f>
        <v>0</v>
      </c>
      <c r="AW225" s="3">
        <f>+IFERROR((AV224*AV225+'Monthly Reserve Generation'!AW224*'Monthly Reserve Generation'!AW225-'Stoping Schedule'!AW224*'Stoping Schedule'!AW225)/AW224,0)</f>
        <v>0</v>
      </c>
      <c r="AX225" s="3">
        <f>+IFERROR((AW224*AW225+'Monthly Reserve Generation'!AX224*'Monthly Reserve Generation'!AX225-'Stoping Schedule'!AX224*'Stoping Schedule'!AX225)/AX224,0)</f>
        <v>0</v>
      </c>
      <c r="AY225" s="3">
        <f>+IFERROR((AX224*AX225+'Monthly Reserve Generation'!AY224*'Monthly Reserve Generation'!AY225-'Stoping Schedule'!AY224*'Stoping Schedule'!AY225)/AY224,0)</f>
        <v>0</v>
      </c>
      <c r="AZ225" s="3">
        <f>+IFERROR((AY224*AY225+'Monthly Reserve Generation'!AZ224*'Monthly Reserve Generation'!AZ225-'Stoping Schedule'!AZ224*'Stoping Schedule'!AZ225)/AZ224,0)</f>
        <v>0</v>
      </c>
      <c r="BA225" s="3">
        <f>+IFERROR((AZ224*AZ225+'Monthly Reserve Generation'!BA224*'Monthly Reserve Generation'!BA225-'Stoping Schedule'!BA224*'Stoping Schedule'!BA225)/BA224,0)</f>
        <v>0</v>
      </c>
      <c r="BB225" s="3">
        <f>+IFERROR((BA224*BA225+'Monthly Reserve Generation'!BB224*'Monthly Reserve Generation'!BB225-'Stoping Schedule'!BB224*'Stoping Schedule'!BB225)/BB224,0)</f>
        <v>0</v>
      </c>
      <c r="BC225" s="3">
        <f>+IFERROR((BB224*BB225+'Monthly Reserve Generation'!BC224*'Monthly Reserve Generation'!BC225-'Stoping Schedule'!BC224*'Stoping Schedule'!BC225)/BC224,0)</f>
        <v>0</v>
      </c>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row>
    <row r="226" spans="1:123" hidden="1" outlineLevel="1" x14ac:dyDescent="0.3">
      <c r="A226" t="s">
        <v>253</v>
      </c>
      <c r="B226" t="s">
        <v>260</v>
      </c>
      <c r="C226" t="s">
        <v>3</v>
      </c>
      <c r="D226" s="3">
        <f>+'Monthly Reserve Generation'!D226-'Stoping Schedule'!D226</f>
        <v>0</v>
      </c>
      <c r="E226" s="3">
        <f>IF((D226+'Monthly Reserve Generation'!E226-'Stoping Schedule'!E226)&gt;1,(D226+'Monthly Reserve Generation'!E226-'Stoping Schedule'!E226),0)</f>
        <v>0</v>
      </c>
      <c r="F226" s="3">
        <f>IF((E226+'Monthly Reserve Generation'!F226-'Stoping Schedule'!F226)&gt;1,(E226+'Monthly Reserve Generation'!F226-'Stoping Schedule'!F226),0)</f>
        <v>0</v>
      </c>
      <c r="G226" s="3">
        <f>IF((F226+'Monthly Reserve Generation'!G226-'Stoping Schedule'!G226)&gt;1,(F226+'Monthly Reserve Generation'!G226-'Stoping Schedule'!G226),0)</f>
        <v>0</v>
      </c>
      <c r="H226" s="3">
        <f>IF((G226+'Monthly Reserve Generation'!H226-'Stoping Schedule'!H226)&gt;1,(G226+'Monthly Reserve Generation'!H226-'Stoping Schedule'!H226),0)</f>
        <v>0</v>
      </c>
      <c r="I226" s="3">
        <f>IF((H226+'Monthly Reserve Generation'!I226-'Stoping Schedule'!I226)&gt;1,(H226+'Monthly Reserve Generation'!I226-'Stoping Schedule'!I226),0)</f>
        <v>0</v>
      </c>
      <c r="J226" s="3">
        <f>IF((I226+'Monthly Reserve Generation'!J226-'Stoping Schedule'!J226)&gt;1,(I226+'Monthly Reserve Generation'!J226-'Stoping Schedule'!J226),0)</f>
        <v>0</v>
      </c>
      <c r="K226" s="3">
        <f>IF((J226+'Monthly Reserve Generation'!K226-'Stoping Schedule'!K226)&gt;1,(J226+'Monthly Reserve Generation'!K226-'Stoping Schedule'!K226),0)</f>
        <v>0</v>
      </c>
      <c r="L226" s="3">
        <f>IF((K226+'Monthly Reserve Generation'!L226-'Stoping Schedule'!L226)&gt;1,(K226+'Monthly Reserve Generation'!L226-'Stoping Schedule'!L226),0)</f>
        <v>0</v>
      </c>
      <c r="M226" s="3">
        <f>IF((L226+'Monthly Reserve Generation'!M226-'Stoping Schedule'!M226)&gt;1,(L226+'Monthly Reserve Generation'!M226-'Stoping Schedule'!M226),0)</f>
        <v>0</v>
      </c>
      <c r="N226" s="3">
        <f>IF((M226+'Monthly Reserve Generation'!N226-'Stoping Schedule'!N226)&gt;1,(M226+'Monthly Reserve Generation'!N226-'Stoping Schedule'!N226),0)</f>
        <v>0</v>
      </c>
      <c r="O226" s="3">
        <f>IF((N226+'Monthly Reserve Generation'!O226-'Stoping Schedule'!O226)&gt;1,(N226+'Monthly Reserve Generation'!O226-'Stoping Schedule'!O226),0)</f>
        <v>0</v>
      </c>
      <c r="P226" s="3">
        <f>IF((O226+'Monthly Reserve Generation'!P226-'Stoping Schedule'!P226)&gt;1,(O226+'Monthly Reserve Generation'!P226-'Stoping Schedule'!P226),0)</f>
        <v>0</v>
      </c>
      <c r="Q226" s="3">
        <f>IF((P226+'Monthly Reserve Generation'!Q226-'Stoping Schedule'!Q226)&gt;1,(P226+'Monthly Reserve Generation'!Q226-'Stoping Schedule'!Q226),0)</f>
        <v>0</v>
      </c>
      <c r="R226" s="3">
        <f>IF((Q226+'Monthly Reserve Generation'!R226-'Stoping Schedule'!R226)&gt;1,(Q226+'Monthly Reserve Generation'!R226-'Stoping Schedule'!R226),0)</f>
        <v>0</v>
      </c>
      <c r="S226" s="3">
        <f>IF((R226+'Monthly Reserve Generation'!S226-'Stoping Schedule'!S226)&gt;1,(R226+'Monthly Reserve Generation'!S226-'Stoping Schedule'!S226),0)</f>
        <v>0</v>
      </c>
      <c r="T226" s="3">
        <f>IF((S226+'Monthly Reserve Generation'!T226-'Stoping Schedule'!T226)&gt;1,(S226+'Monthly Reserve Generation'!T226-'Stoping Schedule'!T226),0)</f>
        <v>0</v>
      </c>
      <c r="U226" s="3">
        <f>IF((T226+'Monthly Reserve Generation'!U226-'Stoping Schedule'!U226)&gt;1,(T226+'Monthly Reserve Generation'!U226-'Stoping Schedule'!U226),0)</f>
        <v>0</v>
      </c>
      <c r="V226" s="3">
        <f>IF((U226+'Monthly Reserve Generation'!V226-'Stoping Schedule'!V226)&gt;1,(U226+'Monthly Reserve Generation'!V226-'Stoping Schedule'!V226),0)</f>
        <v>0</v>
      </c>
      <c r="W226" s="3">
        <f>IF((V226+'Monthly Reserve Generation'!W226-'Stoping Schedule'!W226)&gt;1,(V226+'Monthly Reserve Generation'!W226-'Stoping Schedule'!W226),0)</f>
        <v>0</v>
      </c>
      <c r="X226" s="3">
        <f>IF((W226+'Monthly Reserve Generation'!X226-'Stoping Schedule'!X226)&gt;1,(W226+'Monthly Reserve Generation'!X226-'Stoping Schedule'!X226),0)</f>
        <v>0</v>
      </c>
      <c r="Y226" s="3">
        <f>IF((X226+'Monthly Reserve Generation'!Y226-'Stoping Schedule'!Y226)&gt;1,(X226+'Monthly Reserve Generation'!Y226-'Stoping Schedule'!Y226),0)</f>
        <v>0</v>
      </c>
      <c r="Z226" s="3">
        <f>IF((Y226+'Monthly Reserve Generation'!Z226-'Stoping Schedule'!Z226)&gt;1,(Y226+'Monthly Reserve Generation'!Z226-'Stoping Schedule'!Z226),0)</f>
        <v>3662</v>
      </c>
      <c r="AA226" s="3">
        <f>IF((Z226+'Monthly Reserve Generation'!AA226-'Stoping Schedule'!AA226)&gt;1,(Z226+'Monthly Reserve Generation'!AA226-'Stoping Schedule'!AA226),0)</f>
        <v>3662</v>
      </c>
      <c r="AB226" s="3">
        <f>IF((AA226+'Monthly Reserve Generation'!AB226-'Stoping Schedule'!AB226)&gt;1,(AA226+'Monthly Reserve Generation'!AB226-'Stoping Schedule'!AB226),0)</f>
        <v>1715</v>
      </c>
      <c r="AC226" s="3">
        <f>IF((AB226+'Monthly Reserve Generation'!AC226-'Stoping Schedule'!AC226)&gt;1,(AB226+'Monthly Reserve Generation'!AC226-'Stoping Schedule'!AC226),0)</f>
        <v>0</v>
      </c>
      <c r="AD226" s="3">
        <f>IF((AC226+'Monthly Reserve Generation'!AD226-'Stoping Schedule'!AD226)&gt;1,(AC226+'Monthly Reserve Generation'!AD226-'Stoping Schedule'!AD226),0)</f>
        <v>0</v>
      </c>
      <c r="AE226" s="3">
        <f>IF((AD226+'Monthly Reserve Generation'!AE226-'Stoping Schedule'!AE226)&gt;1,(AD226+'Monthly Reserve Generation'!AE226-'Stoping Schedule'!AE226),0)</f>
        <v>0</v>
      </c>
      <c r="AF226" s="3">
        <f>IF((AE226+'Monthly Reserve Generation'!AF226-'Stoping Schedule'!AF226)&gt;1,(AE226+'Monthly Reserve Generation'!AF226-'Stoping Schedule'!AF226),0)</f>
        <v>0</v>
      </c>
      <c r="AG226" s="3">
        <f>IF((AF226+'Monthly Reserve Generation'!AG226-'Stoping Schedule'!AG226)&gt;1,(AF226+'Monthly Reserve Generation'!AG226-'Stoping Schedule'!AG226),0)</f>
        <v>0</v>
      </c>
      <c r="AH226" s="3">
        <f>IF((AG226+'Monthly Reserve Generation'!AH226-'Stoping Schedule'!AH226)&gt;1,(AG226+'Monthly Reserve Generation'!AH226-'Stoping Schedule'!AH226),0)</f>
        <v>0</v>
      </c>
      <c r="AI226" s="3">
        <f>IF((AH226+'Monthly Reserve Generation'!AI226-'Stoping Schedule'!AI226)&gt;1,(AH226+'Monthly Reserve Generation'!AI226-'Stoping Schedule'!AI226),0)</f>
        <v>0</v>
      </c>
      <c r="AJ226" s="3">
        <f>IF((AI226+'Monthly Reserve Generation'!AJ226-'Stoping Schedule'!AJ226)&gt;1,(AI226+'Monthly Reserve Generation'!AJ226-'Stoping Schedule'!AJ226),0)</f>
        <v>0</v>
      </c>
      <c r="AK226" s="3">
        <f>IF((AJ226+'Monthly Reserve Generation'!AK226-'Stoping Schedule'!AK226)&gt;1,(AJ226+'Monthly Reserve Generation'!AK226-'Stoping Schedule'!AK226),0)</f>
        <v>0</v>
      </c>
      <c r="AL226" s="3">
        <f>IF((AK226+'Monthly Reserve Generation'!AL226-'Stoping Schedule'!AL226)&gt;1,(AK226+'Monthly Reserve Generation'!AL226-'Stoping Schedule'!AL226),0)</f>
        <v>0</v>
      </c>
      <c r="AM226" s="3">
        <f>IF((AL226+'Monthly Reserve Generation'!AM226-'Stoping Schedule'!AM226)&gt;1,(AL226+'Monthly Reserve Generation'!AM226-'Stoping Schedule'!AM226),0)</f>
        <v>0</v>
      </c>
      <c r="AN226" s="3">
        <f>IF((AM226+'Monthly Reserve Generation'!AN226-'Stoping Schedule'!AN226)&gt;1,(AM226+'Monthly Reserve Generation'!AN226-'Stoping Schedule'!AN226),0)</f>
        <v>0</v>
      </c>
      <c r="AO226" s="3">
        <f>IF((AN226+'Monthly Reserve Generation'!AO226-'Stoping Schedule'!AO226)&gt;1,(AN226+'Monthly Reserve Generation'!AO226-'Stoping Schedule'!AO226),0)</f>
        <v>0</v>
      </c>
      <c r="AP226" s="3">
        <f>IF((AO226+'Monthly Reserve Generation'!AP226-'Stoping Schedule'!AP226)&gt;1,(AO226+'Monthly Reserve Generation'!AP226-'Stoping Schedule'!AP226),0)</f>
        <v>0</v>
      </c>
      <c r="AQ226" s="3">
        <f>IF((AP226+'Monthly Reserve Generation'!AQ226-'Stoping Schedule'!AQ226)&gt;1,(AP226+'Monthly Reserve Generation'!AQ226-'Stoping Schedule'!AQ226),0)</f>
        <v>0</v>
      </c>
      <c r="AR226" s="3">
        <f>IF((AQ226+'Monthly Reserve Generation'!AR226-'Stoping Schedule'!AR226)&gt;1,(AQ226+'Monthly Reserve Generation'!AR226-'Stoping Schedule'!AR226),0)</f>
        <v>0</v>
      </c>
      <c r="AS226" s="3">
        <f>IF((AR226+'Monthly Reserve Generation'!AS226-'Stoping Schedule'!AS226)&gt;1,(AR226+'Monthly Reserve Generation'!AS226-'Stoping Schedule'!AS226),0)</f>
        <v>0</v>
      </c>
      <c r="AT226" s="3">
        <f>IF((AS226+'Monthly Reserve Generation'!AT226-'Stoping Schedule'!AT226)&gt;1,(AS226+'Monthly Reserve Generation'!AT226-'Stoping Schedule'!AT226),0)</f>
        <v>0</v>
      </c>
      <c r="AU226" s="3">
        <f>IF((AT226+'Monthly Reserve Generation'!AU226-'Stoping Schedule'!AU226)&gt;1,(AT226+'Monthly Reserve Generation'!AU226-'Stoping Schedule'!AU226),0)</f>
        <v>0</v>
      </c>
      <c r="AV226" s="3">
        <f>IF((AU226+'Monthly Reserve Generation'!AV226-'Stoping Schedule'!AV226)&gt;1,(AU226+'Monthly Reserve Generation'!AV226-'Stoping Schedule'!AV226),0)</f>
        <v>0</v>
      </c>
      <c r="AW226" s="3">
        <f>IF((AV226+'Monthly Reserve Generation'!AW226-'Stoping Schedule'!AW226)&gt;1,(AV226+'Monthly Reserve Generation'!AW226-'Stoping Schedule'!AW226),0)</f>
        <v>0</v>
      </c>
      <c r="AX226" s="3">
        <f>IF((AW226+'Monthly Reserve Generation'!AX226-'Stoping Schedule'!AX226)&gt;1,(AW226+'Monthly Reserve Generation'!AX226-'Stoping Schedule'!AX226),0)</f>
        <v>0</v>
      </c>
      <c r="AY226" s="3">
        <f>IF((AX226+'Monthly Reserve Generation'!AY226-'Stoping Schedule'!AY226)&gt;1,(AX226+'Monthly Reserve Generation'!AY226-'Stoping Schedule'!AY226),0)</f>
        <v>0</v>
      </c>
      <c r="AZ226" s="3">
        <f>IF((AY226+'Monthly Reserve Generation'!AZ226-'Stoping Schedule'!AZ226)&gt;1,(AY226+'Monthly Reserve Generation'!AZ226-'Stoping Schedule'!AZ226),0)</f>
        <v>0</v>
      </c>
      <c r="BA226" s="3">
        <f>IF((AZ226+'Monthly Reserve Generation'!BA226-'Stoping Schedule'!BA226)&gt;1,(AZ226+'Monthly Reserve Generation'!BA226-'Stoping Schedule'!BA226),0)</f>
        <v>0</v>
      </c>
      <c r="BB226" s="3">
        <f>IF((BA226+'Monthly Reserve Generation'!BB226-'Stoping Schedule'!BB226)&gt;1,(BA226+'Monthly Reserve Generation'!BB226-'Stoping Schedule'!BB226),0)</f>
        <v>0</v>
      </c>
      <c r="BC226" s="3">
        <f>IF((BB226+'Monthly Reserve Generation'!BC226-'Stoping Schedule'!BC226)&gt;1,(BB226+'Monthly Reserve Generation'!BC226-'Stoping Schedule'!BC226),0)</f>
        <v>0</v>
      </c>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row>
    <row r="227" spans="1:123" hidden="1" outlineLevel="1" x14ac:dyDescent="0.3">
      <c r="A227" t="s">
        <v>253</v>
      </c>
      <c r="B227" t="s">
        <v>260</v>
      </c>
      <c r="C227" t="s">
        <v>4</v>
      </c>
      <c r="D227" s="3">
        <f>+IFERROR(('Monthly Reserve Generation'!D226*'Monthly Reserve Generation'!D227-'Stoping Schedule'!D226*'Stoping Schedule'!D227)/D226,0)</f>
        <v>0</v>
      </c>
      <c r="E227" s="3">
        <f>+IFERROR((D226*D227+'Monthly Reserve Generation'!E226*'Monthly Reserve Generation'!E227-'Stoping Schedule'!E226*'Stoping Schedule'!E227)/E226,0)</f>
        <v>0</v>
      </c>
      <c r="F227" s="3">
        <f>+IFERROR((E226*E227+'Monthly Reserve Generation'!F226*'Monthly Reserve Generation'!F227-'Stoping Schedule'!F226*'Stoping Schedule'!F227)/F226,0)</f>
        <v>0</v>
      </c>
      <c r="G227" s="3">
        <f>+IFERROR((F226*F227+'Monthly Reserve Generation'!G226*'Monthly Reserve Generation'!G227-'Stoping Schedule'!G226*'Stoping Schedule'!G227)/G226,0)</f>
        <v>0</v>
      </c>
      <c r="H227" s="3">
        <f>+IFERROR((G226*G227+'Monthly Reserve Generation'!H226*'Monthly Reserve Generation'!H227-'Stoping Schedule'!H226*'Stoping Schedule'!H227)/H226,0)</f>
        <v>0</v>
      </c>
      <c r="I227" s="3">
        <f>+IFERROR((H226*H227+'Monthly Reserve Generation'!I226*'Monthly Reserve Generation'!I227-'Stoping Schedule'!I226*'Stoping Schedule'!I227)/I226,0)</f>
        <v>0</v>
      </c>
      <c r="J227" s="3">
        <f>+IFERROR((I226*I227+'Monthly Reserve Generation'!J226*'Monthly Reserve Generation'!J227-'Stoping Schedule'!J226*'Stoping Schedule'!J227)/J226,0)</f>
        <v>0</v>
      </c>
      <c r="K227" s="3">
        <f>+IFERROR((J226*J227+'Monthly Reserve Generation'!K226*'Monthly Reserve Generation'!K227-'Stoping Schedule'!K226*'Stoping Schedule'!K227)/K226,0)</f>
        <v>0</v>
      </c>
      <c r="L227" s="3">
        <f>+IFERROR((K226*K227+'Monthly Reserve Generation'!L226*'Monthly Reserve Generation'!L227-'Stoping Schedule'!L226*'Stoping Schedule'!L227)/L226,0)</f>
        <v>0</v>
      </c>
      <c r="M227" s="3">
        <f>+IFERROR((L226*L227+'Monthly Reserve Generation'!M226*'Monthly Reserve Generation'!M227-'Stoping Schedule'!M226*'Stoping Schedule'!M227)/M226,0)</f>
        <v>0</v>
      </c>
      <c r="N227" s="3">
        <f>+IFERROR((M226*M227+'Monthly Reserve Generation'!N226*'Monthly Reserve Generation'!N227-'Stoping Schedule'!N226*'Stoping Schedule'!N227)/N226,0)</f>
        <v>0</v>
      </c>
      <c r="O227" s="3">
        <f>+IFERROR((N226*N227+'Monthly Reserve Generation'!O226*'Monthly Reserve Generation'!O227-'Stoping Schedule'!O226*'Stoping Schedule'!O227)/O226,0)</f>
        <v>0</v>
      </c>
      <c r="P227" s="3">
        <f>+IFERROR((O226*O227+'Monthly Reserve Generation'!P226*'Monthly Reserve Generation'!P227-'Stoping Schedule'!P226*'Stoping Schedule'!P227)/P226,0)</f>
        <v>0</v>
      </c>
      <c r="Q227" s="3">
        <f>+IFERROR((P226*P227+'Monthly Reserve Generation'!Q226*'Monthly Reserve Generation'!Q227-'Stoping Schedule'!Q226*'Stoping Schedule'!Q227)/Q226,0)</f>
        <v>0</v>
      </c>
      <c r="R227" s="3">
        <f>+IFERROR((Q226*Q227+'Monthly Reserve Generation'!R226*'Monthly Reserve Generation'!R227-'Stoping Schedule'!R226*'Stoping Schedule'!R227)/R226,0)</f>
        <v>0</v>
      </c>
      <c r="S227" s="3">
        <f>+IFERROR((R226*R227+'Monthly Reserve Generation'!S226*'Monthly Reserve Generation'!S227-'Stoping Schedule'!S226*'Stoping Schedule'!S227)/S226,0)</f>
        <v>0</v>
      </c>
      <c r="T227" s="3">
        <f>+IFERROR((S226*S227+'Monthly Reserve Generation'!T226*'Monthly Reserve Generation'!T227-'Stoping Schedule'!T226*'Stoping Schedule'!T227)/T226,0)</f>
        <v>0</v>
      </c>
      <c r="U227" s="3">
        <f>+IFERROR((T226*T227+'Monthly Reserve Generation'!U226*'Monthly Reserve Generation'!U227-'Stoping Schedule'!U226*'Stoping Schedule'!U227)/U226,0)</f>
        <v>0</v>
      </c>
      <c r="V227" s="3">
        <f>+IFERROR((U226*U227+'Monthly Reserve Generation'!V226*'Monthly Reserve Generation'!V227-'Stoping Schedule'!V226*'Stoping Schedule'!V227)/V226,0)</f>
        <v>0</v>
      </c>
      <c r="W227" s="3">
        <f>+IFERROR((V226*V227+'Monthly Reserve Generation'!W226*'Monthly Reserve Generation'!W227-'Stoping Schedule'!W226*'Stoping Schedule'!W227)/W226,0)</f>
        <v>0</v>
      </c>
      <c r="X227" s="3">
        <f>+IFERROR((W226*W227+'Monthly Reserve Generation'!X226*'Monthly Reserve Generation'!X227-'Stoping Schedule'!X226*'Stoping Schedule'!X227)/X226,0)</f>
        <v>0</v>
      </c>
      <c r="Y227" s="3">
        <f>+IFERROR((X226*X227+'Monthly Reserve Generation'!Y226*'Monthly Reserve Generation'!Y227-'Stoping Schedule'!Y226*'Stoping Schedule'!Y227)/Y226,0)</f>
        <v>0</v>
      </c>
      <c r="Z227" s="3">
        <f>+IFERROR((Y226*Y227+'Monthly Reserve Generation'!Z226*'Monthly Reserve Generation'!Z227-'Stoping Schedule'!Z226*'Stoping Schedule'!Z227)/Z226,0)</f>
        <v>3.97</v>
      </c>
      <c r="AA227" s="3">
        <f>+IFERROR((Z226*Z227+'Monthly Reserve Generation'!AA226*'Monthly Reserve Generation'!AA227-'Stoping Schedule'!AA226*'Stoping Schedule'!AA227)/AA226,0)</f>
        <v>3.97</v>
      </c>
      <c r="AB227" s="3">
        <f>+IFERROR((AA226*AA227+'Monthly Reserve Generation'!AB226*'Monthly Reserve Generation'!AB227-'Stoping Schedule'!AB226*'Stoping Schedule'!AB227)/AB226,0)</f>
        <v>3.9700000000000006</v>
      </c>
      <c r="AC227" s="3">
        <f>+IFERROR((AB226*AB227+'Monthly Reserve Generation'!AC226*'Monthly Reserve Generation'!AC227-'Stoping Schedule'!AC226*'Stoping Schedule'!AC227)/AC226,0)</f>
        <v>0</v>
      </c>
      <c r="AD227" s="3">
        <f>+IFERROR((AC226*AC227+'Monthly Reserve Generation'!AD226*'Monthly Reserve Generation'!AD227-'Stoping Schedule'!AD226*'Stoping Schedule'!AD227)/AD226,0)</f>
        <v>0</v>
      </c>
      <c r="AE227" s="3">
        <f>+IFERROR((AD226*AD227+'Monthly Reserve Generation'!AE226*'Monthly Reserve Generation'!AE227-'Stoping Schedule'!AE226*'Stoping Schedule'!AE227)/AE226,0)</f>
        <v>0</v>
      </c>
      <c r="AF227" s="3">
        <f>+IFERROR((AE226*AE227+'Monthly Reserve Generation'!AF226*'Monthly Reserve Generation'!AF227-'Stoping Schedule'!AF226*'Stoping Schedule'!AF227)/AF226,0)</f>
        <v>0</v>
      </c>
      <c r="AG227" s="3">
        <f>+IFERROR((AF226*AF227+'Monthly Reserve Generation'!AG226*'Monthly Reserve Generation'!AG227-'Stoping Schedule'!AG226*'Stoping Schedule'!AG227)/AG226,0)</f>
        <v>0</v>
      </c>
      <c r="AH227" s="3">
        <f>+IFERROR((AG226*AG227+'Monthly Reserve Generation'!AH226*'Monthly Reserve Generation'!AH227-'Stoping Schedule'!AH226*'Stoping Schedule'!AH227)/AH226,0)</f>
        <v>0</v>
      </c>
      <c r="AI227" s="3">
        <f>+IFERROR((AH226*AH227+'Monthly Reserve Generation'!AI226*'Monthly Reserve Generation'!AI227-'Stoping Schedule'!AI226*'Stoping Schedule'!AI227)/AI226,0)</f>
        <v>0</v>
      </c>
      <c r="AJ227" s="3">
        <f>+IFERROR((AI226*AI227+'Monthly Reserve Generation'!AJ226*'Monthly Reserve Generation'!AJ227-'Stoping Schedule'!AJ226*'Stoping Schedule'!AJ227)/AJ226,0)</f>
        <v>0</v>
      </c>
      <c r="AK227" s="3">
        <f>+IFERROR((AJ226*AJ227+'Monthly Reserve Generation'!AK226*'Monthly Reserve Generation'!AK227-'Stoping Schedule'!AK226*'Stoping Schedule'!AK227)/AK226,0)</f>
        <v>0</v>
      </c>
      <c r="AL227" s="3">
        <f>+IFERROR((AK226*AK227+'Monthly Reserve Generation'!AL226*'Monthly Reserve Generation'!AL227-'Stoping Schedule'!AL226*'Stoping Schedule'!AL227)/AL226,0)</f>
        <v>0</v>
      </c>
      <c r="AM227" s="3">
        <f>+IFERROR((AL226*AL227+'Monthly Reserve Generation'!AM226*'Monthly Reserve Generation'!AM227-'Stoping Schedule'!AM226*'Stoping Schedule'!AM227)/AM226,0)</f>
        <v>0</v>
      </c>
      <c r="AN227" s="3">
        <f>+IFERROR((AM226*AM227+'Monthly Reserve Generation'!AN226*'Monthly Reserve Generation'!AN227-'Stoping Schedule'!AN226*'Stoping Schedule'!AN227)/AN226,0)</f>
        <v>0</v>
      </c>
      <c r="AO227" s="3">
        <f>+IFERROR((AN226*AN227+'Monthly Reserve Generation'!AO226*'Monthly Reserve Generation'!AO227-'Stoping Schedule'!AO226*'Stoping Schedule'!AO227)/AO226,0)</f>
        <v>0</v>
      </c>
      <c r="AP227" s="3">
        <f>+IFERROR((AO226*AO227+'Monthly Reserve Generation'!AP226*'Monthly Reserve Generation'!AP227-'Stoping Schedule'!AP226*'Stoping Schedule'!AP227)/AP226,0)</f>
        <v>0</v>
      </c>
      <c r="AQ227" s="3">
        <f>+IFERROR((AP226*AP227+'Monthly Reserve Generation'!AQ226*'Monthly Reserve Generation'!AQ227-'Stoping Schedule'!AQ226*'Stoping Schedule'!AQ227)/AQ226,0)</f>
        <v>0</v>
      </c>
      <c r="AR227" s="3">
        <f>+IFERROR((AQ226*AQ227+'Monthly Reserve Generation'!AR226*'Monthly Reserve Generation'!AR227-'Stoping Schedule'!AR226*'Stoping Schedule'!AR227)/AR226,0)</f>
        <v>0</v>
      </c>
      <c r="AS227" s="3">
        <f>+IFERROR((AR226*AR227+'Monthly Reserve Generation'!AS226*'Monthly Reserve Generation'!AS227-'Stoping Schedule'!AS226*'Stoping Schedule'!AS227)/AS226,0)</f>
        <v>0</v>
      </c>
      <c r="AT227" s="3">
        <f>+IFERROR((AS226*AS227+'Monthly Reserve Generation'!AT226*'Monthly Reserve Generation'!AT227-'Stoping Schedule'!AT226*'Stoping Schedule'!AT227)/AT226,0)</f>
        <v>0</v>
      </c>
      <c r="AU227" s="3">
        <f>+IFERROR((AT226*AT227+'Monthly Reserve Generation'!AU226*'Monthly Reserve Generation'!AU227-'Stoping Schedule'!AU226*'Stoping Schedule'!AU227)/AU226,0)</f>
        <v>0</v>
      </c>
      <c r="AV227" s="3">
        <f>+IFERROR((AU226*AU227+'Monthly Reserve Generation'!AV226*'Monthly Reserve Generation'!AV227-'Stoping Schedule'!AV226*'Stoping Schedule'!AV227)/AV226,0)</f>
        <v>0</v>
      </c>
      <c r="AW227" s="3">
        <f>+IFERROR((AV226*AV227+'Monthly Reserve Generation'!AW226*'Monthly Reserve Generation'!AW227-'Stoping Schedule'!AW226*'Stoping Schedule'!AW227)/AW226,0)</f>
        <v>0</v>
      </c>
      <c r="AX227" s="3">
        <f>+IFERROR((AW226*AW227+'Monthly Reserve Generation'!AX226*'Monthly Reserve Generation'!AX227-'Stoping Schedule'!AX226*'Stoping Schedule'!AX227)/AX226,0)</f>
        <v>0</v>
      </c>
      <c r="AY227" s="3">
        <f>+IFERROR((AX226*AX227+'Monthly Reserve Generation'!AY226*'Monthly Reserve Generation'!AY227-'Stoping Schedule'!AY226*'Stoping Schedule'!AY227)/AY226,0)</f>
        <v>0</v>
      </c>
      <c r="AZ227" s="3">
        <f>+IFERROR((AY226*AY227+'Monthly Reserve Generation'!AZ226*'Monthly Reserve Generation'!AZ227-'Stoping Schedule'!AZ226*'Stoping Schedule'!AZ227)/AZ226,0)</f>
        <v>0</v>
      </c>
      <c r="BA227" s="3">
        <f>+IFERROR((AZ226*AZ227+'Monthly Reserve Generation'!BA226*'Monthly Reserve Generation'!BA227-'Stoping Schedule'!BA226*'Stoping Schedule'!BA227)/BA226,0)</f>
        <v>0</v>
      </c>
      <c r="BB227" s="3">
        <f>+IFERROR((BA226*BA227+'Monthly Reserve Generation'!BB226*'Monthly Reserve Generation'!BB227-'Stoping Schedule'!BB226*'Stoping Schedule'!BB227)/BB226,0)</f>
        <v>0</v>
      </c>
      <c r="BC227" s="3">
        <f>+IFERROR((BB226*BB227+'Monthly Reserve Generation'!BC226*'Monthly Reserve Generation'!BC227-'Stoping Schedule'!BC226*'Stoping Schedule'!BC227)/BC226,0)</f>
        <v>0</v>
      </c>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row>
    <row r="228" spans="1:123" hidden="1" outlineLevel="1" x14ac:dyDescent="0.3">
      <c r="A228" t="s">
        <v>253</v>
      </c>
      <c r="B228" t="s">
        <v>261</v>
      </c>
      <c r="C228" t="s">
        <v>3</v>
      </c>
      <c r="D228" s="3">
        <f>+'Monthly Reserve Generation'!D228-'Stoping Schedule'!D228</f>
        <v>0</v>
      </c>
      <c r="E228" s="3">
        <f>IF((D228+'Monthly Reserve Generation'!E228-'Stoping Schedule'!E228)&gt;1,(D228+'Monthly Reserve Generation'!E228-'Stoping Schedule'!E228),0)</f>
        <v>0</v>
      </c>
      <c r="F228" s="3">
        <f>IF((E228+'Monthly Reserve Generation'!F228-'Stoping Schedule'!F228)&gt;1,(E228+'Monthly Reserve Generation'!F228-'Stoping Schedule'!F228),0)</f>
        <v>0</v>
      </c>
      <c r="G228" s="3">
        <f>IF((F228+'Monthly Reserve Generation'!G228-'Stoping Schedule'!G228)&gt;1,(F228+'Monthly Reserve Generation'!G228-'Stoping Schedule'!G228),0)</f>
        <v>0</v>
      </c>
      <c r="H228" s="3">
        <f>IF((G228+'Monthly Reserve Generation'!H228-'Stoping Schedule'!H228)&gt;1,(G228+'Monthly Reserve Generation'!H228-'Stoping Schedule'!H228),0)</f>
        <v>0</v>
      </c>
      <c r="I228" s="3">
        <f>IF((H228+'Monthly Reserve Generation'!I228-'Stoping Schedule'!I228)&gt;1,(H228+'Monthly Reserve Generation'!I228-'Stoping Schedule'!I228),0)</f>
        <v>0</v>
      </c>
      <c r="J228" s="3">
        <f>IF((I228+'Monthly Reserve Generation'!J228-'Stoping Schedule'!J228)&gt;1,(I228+'Monthly Reserve Generation'!J228-'Stoping Schedule'!J228),0)</f>
        <v>0</v>
      </c>
      <c r="K228" s="3">
        <f>IF((J228+'Monthly Reserve Generation'!K228-'Stoping Schedule'!K228)&gt;1,(J228+'Monthly Reserve Generation'!K228-'Stoping Schedule'!K228),0)</f>
        <v>0</v>
      </c>
      <c r="L228" s="3">
        <f>IF((K228+'Monthly Reserve Generation'!L228-'Stoping Schedule'!L228)&gt;1,(K228+'Monthly Reserve Generation'!L228-'Stoping Schedule'!L228),0)</f>
        <v>0</v>
      </c>
      <c r="M228" s="3">
        <f>IF((L228+'Monthly Reserve Generation'!M228-'Stoping Schedule'!M228)&gt;1,(L228+'Monthly Reserve Generation'!M228-'Stoping Schedule'!M228),0)</f>
        <v>0</v>
      </c>
      <c r="N228" s="3">
        <f>IF((M228+'Monthly Reserve Generation'!N228-'Stoping Schedule'!N228)&gt;1,(M228+'Monthly Reserve Generation'!N228-'Stoping Schedule'!N228),0)</f>
        <v>0</v>
      </c>
      <c r="O228" s="3">
        <f>IF((N228+'Monthly Reserve Generation'!O228-'Stoping Schedule'!O228)&gt;1,(N228+'Monthly Reserve Generation'!O228-'Stoping Schedule'!O228),0)</f>
        <v>0</v>
      </c>
      <c r="P228" s="3">
        <f>IF((O228+'Monthly Reserve Generation'!P228-'Stoping Schedule'!P228)&gt;1,(O228+'Monthly Reserve Generation'!P228-'Stoping Schedule'!P228),0)</f>
        <v>0</v>
      </c>
      <c r="Q228" s="3">
        <f>IF((P228+'Monthly Reserve Generation'!Q228-'Stoping Schedule'!Q228)&gt;1,(P228+'Monthly Reserve Generation'!Q228-'Stoping Schedule'!Q228),0)</f>
        <v>0</v>
      </c>
      <c r="R228" s="3">
        <f>IF((Q228+'Monthly Reserve Generation'!R228-'Stoping Schedule'!R228)&gt;1,(Q228+'Monthly Reserve Generation'!R228-'Stoping Schedule'!R228),0)</f>
        <v>0</v>
      </c>
      <c r="S228" s="3">
        <f>IF((R228+'Monthly Reserve Generation'!S228-'Stoping Schedule'!S228)&gt;1,(R228+'Monthly Reserve Generation'!S228-'Stoping Schedule'!S228),0)</f>
        <v>0</v>
      </c>
      <c r="T228" s="3">
        <f>IF((S228+'Monthly Reserve Generation'!T228-'Stoping Schedule'!T228)&gt;1,(S228+'Monthly Reserve Generation'!T228-'Stoping Schedule'!T228),0)</f>
        <v>0</v>
      </c>
      <c r="U228" s="3">
        <f>IF((T228+'Monthly Reserve Generation'!U228-'Stoping Schedule'!U228)&gt;1,(T228+'Monthly Reserve Generation'!U228-'Stoping Schedule'!U228),0)</f>
        <v>0</v>
      </c>
      <c r="V228" s="3">
        <f>IF((U228+'Monthly Reserve Generation'!V228-'Stoping Schedule'!V228)&gt;1,(U228+'Monthly Reserve Generation'!V228-'Stoping Schedule'!V228),0)</f>
        <v>0</v>
      </c>
      <c r="W228" s="3">
        <f>IF((V228+'Monthly Reserve Generation'!W228-'Stoping Schedule'!W228)&gt;1,(V228+'Monthly Reserve Generation'!W228-'Stoping Schedule'!W228),0)</f>
        <v>0</v>
      </c>
      <c r="X228" s="3">
        <f>IF((W228+'Monthly Reserve Generation'!X228-'Stoping Schedule'!X228)&gt;1,(W228+'Monthly Reserve Generation'!X228-'Stoping Schedule'!X228),0)</f>
        <v>0</v>
      </c>
      <c r="Y228" s="3">
        <f>IF((X228+'Monthly Reserve Generation'!Y228-'Stoping Schedule'!Y228)&gt;1,(X228+'Monthly Reserve Generation'!Y228-'Stoping Schedule'!Y228),0)</f>
        <v>0</v>
      </c>
      <c r="Z228" s="3">
        <f>IF((Y228+'Monthly Reserve Generation'!Z228-'Stoping Schedule'!Z228)&gt;1,(Y228+'Monthly Reserve Generation'!Z228-'Stoping Schedule'!Z228),0)</f>
        <v>2403</v>
      </c>
      <c r="AA228" s="3">
        <f>IF((Z228+'Monthly Reserve Generation'!AA228-'Stoping Schedule'!AA228)&gt;1,(Z228+'Monthly Reserve Generation'!AA228-'Stoping Schedule'!AA228),0)</f>
        <v>2403</v>
      </c>
      <c r="AB228" s="3">
        <f>IF((AA228+'Monthly Reserve Generation'!AB228-'Stoping Schedule'!AB228)&gt;1,(AA228+'Monthly Reserve Generation'!AB228-'Stoping Schedule'!AB228),0)</f>
        <v>1705</v>
      </c>
      <c r="AC228" s="3">
        <f>IF((AB228+'Monthly Reserve Generation'!AC228-'Stoping Schedule'!AC228)&gt;1,(AB228+'Monthly Reserve Generation'!AC228-'Stoping Schedule'!AC228),0)</f>
        <v>0</v>
      </c>
      <c r="AD228" s="3">
        <f>IF((AC228+'Monthly Reserve Generation'!AD228-'Stoping Schedule'!AD228)&gt;1,(AC228+'Monthly Reserve Generation'!AD228-'Stoping Schedule'!AD228),0)</f>
        <v>0</v>
      </c>
      <c r="AE228" s="3">
        <f>IF((AD228+'Monthly Reserve Generation'!AE228-'Stoping Schedule'!AE228)&gt;1,(AD228+'Monthly Reserve Generation'!AE228-'Stoping Schedule'!AE228),0)</f>
        <v>0</v>
      </c>
      <c r="AF228" s="3">
        <f>IF((AE228+'Monthly Reserve Generation'!AF228-'Stoping Schedule'!AF228)&gt;1,(AE228+'Monthly Reserve Generation'!AF228-'Stoping Schedule'!AF228),0)</f>
        <v>0</v>
      </c>
      <c r="AG228" s="3">
        <f>IF((AF228+'Monthly Reserve Generation'!AG228-'Stoping Schedule'!AG228)&gt;1,(AF228+'Monthly Reserve Generation'!AG228-'Stoping Schedule'!AG228),0)</f>
        <v>0</v>
      </c>
      <c r="AH228" s="3">
        <f>IF((AG228+'Monthly Reserve Generation'!AH228-'Stoping Schedule'!AH228)&gt;1,(AG228+'Monthly Reserve Generation'!AH228-'Stoping Schedule'!AH228),0)</f>
        <v>0</v>
      </c>
      <c r="AI228" s="3">
        <f>IF((AH228+'Monthly Reserve Generation'!AI228-'Stoping Schedule'!AI228)&gt;1,(AH228+'Monthly Reserve Generation'!AI228-'Stoping Schedule'!AI228),0)</f>
        <v>0</v>
      </c>
      <c r="AJ228" s="3">
        <f>IF((AI228+'Monthly Reserve Generation'!AJ228-'Stoping Schedule'!AJ228)&gt;1,(AI228+'Monthly Reserve Generation'!AJ228-'Stoping Schedule'!AJ228),0)</f>
        <v>0</v>
      </c>
      <c r="AK228" s="3">
        <f>IF((AJ228+'Monthly Reserve Generation'!AK228-'Stoping Schedule'!AK228)&gt;1,(AJ228+'Monthly Reserve Generation'!AK228-'Stoping Schedule'!AK228),0)</f>
        <v>0</v>
      </c>
      <c r="AL228" s="3">
        <f>IF((AK228+'Monthly Reserve Generation'!AL228-'Stoping Schedule'!AL228)&gt;1,(AK228+'Monthly Reserve Generation'!AL228-'Stoping Schedule'!AL228),0)</f>
        <v>0</v>
      </c>
      <c r="AM228" s="3">
        <f>IF((AL228+'Monthly Reserve Generation'!AM228-'Stoping Schedule'!AM228)&gt;1,(AL228+'Monthly Reserve Generation'!AM228-'Stoping Schedule'!AM228),0)</f>
        <v>0</v>
      </c>
      <c r="AN228" s="3">
        <f>IF((AM228+'Monthly Reserve Generation'!AN228-'Stoping Schedule'!AN228)&gt;1,(AM228+'Monthly Reserve Generation'!AN228-'Stoping Schedule'!AN228),0)</f>
        <v>0</v>
      </c>
      <c r="AO228" s="3">
        <f>IF((AN228+'Monthly Reserve Generation'!AO228-'Stoping Schedule'!AO228)&gt;1,(AN228+'Monthly Reserve Generation'!AO228-'Stoping Schedule'!AO228),0)</f>
        <v>0</v>
      </c>
      <c r="AP228" s="3">
        <f>IF((AO228+'Monthly Reserve Generation'!AP228-'Stoping Schedule'!AP228)&gt;1,(AO228+'Monthly Reserve Generation'!AP228-'Stoping Schedule'!AP228),0)</f>
        <v>0</v>
      </c>
      <c r="AQ228" s="3">
        <f>IF((AP228+'Monthly Reserve Generation'!AQ228-'Stoping Schedule'!AQ228)&gt;1,(AP228+'Monthly Reserve Generation'!AQ228-'Stoping Schedule'!AQ228),0)</f>
        <v>0</v>
      </c>
      <c r="AR228" s="3">
        <f>IF((AQ228+'Monthly Reserve Generation'!AR228-'Stoping Schedule'!AR228)&gt;1,(AQ228+'Monthly Reserve Generation'!AR228-'Stoping Schedule'!AR228),0)</f>
        <v>0</v>
      </c>
      <c r="AS228" s="3">
        <f>IF((AR228+'Monthly Reserve Generation'!AS228-'Stoping Schedule'!AS228)&gt;1,(AR228+'Monthly Reserve Generation'!AS228-'Stoping Schedule'!AS228),0)</f>
        <v>0</v>
      </c>
      <c r="AT228" s="3">
        <f>IF((AS228+'Monthly Reserve Generation'!AT228-'Stoping Schedule'!AT228)&gt;1,(AS228+'Monthly Reserve Generation'!AT228-'Stoping Schedule'!AT228),0)</f>
        <v>0</v>
      </c>
      <c r="AU228" s="3">
        <f>IF((AT228+'Monthly Reserve Generation'!AU228-'Stoping Schedule'!AU228)&gt;1,(AT228+'Monthly Reserve Generation'!AU228-'Stoping Schedule'!AU228),0)</f>
        <v>0</v>
      </c>
      <c r="AV228" s="3">
        <f>IF((AU228+'Monthly Reserve Generation'!AV228-'Stoping Schedule'!AV228)&gt;1,(AU228+'Monthly Reserve Generation'!AV228-'Stoping Schedule'!AV228),0)</f>
        <v>0</v>
      </c>
      <c r="AW228" s="3">
        <f>IF((AV228+'Monthly Reserve Generation'!AW228-'Stoping Schedule'!AW228)&gt;1,(AV228+'Monthly Reserve Generation'!AW228-'Stoping Schedule'!AW228),0)</f>
        <v>0</v>
      </c>
      <c r="AX228" s="3">
        <f>IF((AW228+'Monthly Reserve Generation'!AX228-'Stoping Schedule'!AX228)&gt;1,(AW228+'Monthly Reserve Generation'!AX228-'Stoping Schedule'!AX228),0)</f>
        <v>0</v>
      </c>
      <c r="AY228" s="3">
        <f>IF((AX228+'Monthly Reserve Generation'!AY228-'Stoping Schedule'!AY228)&gt;1,(AX228+'Monthly Reserve Generation'!AY228-'Stoping Schedule'!AY228),0)</f>
        <v>0</v>
      </c>
      <c r="AZ228" s="3">
        <f>IF((AY228+'Monthly Reserve Generation'!AZ228-'Stoping Schedule'!AZ228)&gt;1,(AY228+'Monthly Reserve Generation'!AZ228-'Stoping Schedule'!AZ228),0)</f>
        <v>0</v>
      </c>
      <c r="BA228" s="3">
        <f>IF((AZ228+'Monthly Reserve Generation'!BA228-'Stoping Schedule'!BA228)&gt;1,(AZ228+'Monthly Reserve Generation'!BA228-'Stoping Schedule'!BA228),0)</f>
        <v>0</v>
      </c>
      <c r="BB228" s="3">
        <f>IF((BA228+'Monthly Reserve Generation'!BB228-'Stoping Schedule'!BB228)&gt;1,(BA228+'Monthly Reserve Generation'!BB228-'Stoping Schedule'!BB228),0)</f>
        <v>0</v>
      </c>
      <c r="BC228" s="3">
        <f>IF((BB228+'Monthly Reserve Generation'!BC228-'Stoping Schedule'!BC228)&gt;1,(BB228+'Monthly Reserve Generation'!BC228-'Stoping Schedule'!BC228),0)</f>
        <v>0</v>
      </c>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row>
    <row r="229" spans="1:123" hidden="1" outlineLevel="1" x14ac:dyDescent="0.3">
      <c r="A229" t="s">
        <v>253</v>
      </c>
      <c r="B229" t="s">
        <v>261</v>
      </c>
      <c r="C229" t="s">
        <v>4</v>
      </c>
      <c r="D229" s="3">
        <f>+IFERROR(('Monthly Reserve Generation'!D228*'Monthly Reserve Generation'!D229-'Stoping Schedule'!D228*'Stoping Schedule'!D229)/D228,0)</f>
        <v>0</v>
      </c>
      <c r="E229" s="3">
        <f>+IFERROR((D228*D229+'Monthly Reserve Generation'!E228*'Monthly Reserve Generation'!E229-'Stoping Schedule'!E228*'Stoping Schedule'!E229)/E228,0)</f>
        <v>0</v>
      </c>
      <c r="F229" s="3">
        <f>+IFERROR((E228*E229+'Monthly Reserve Generation'!F228*'Monthly Reserve Generation'!F229-'Stoping Schedule'!F228*'Stoping Schedule'!F229)/F228,0)</f>
        <v>0</v>
      </c>
      <c r="G229" s="3">
        <f>+IFERROR((F228*F229+'Monthly Reserve Generation'!G228*'Monthly Reserve Generation'!G229-'Stoping Schedule'!G228*'Stoping Schedule'!G229)/G228,0)</f>
        <v>0</v>
      </c>
      <c r="H229" s="3">
        <f>+IFERROR((G228*G229+'Monthly Reserve Generation'!H228*'Monthly Reserve Generation'!H229-'Stoping Schedule'!H228*'Stoping Schedule'!H229)/H228,0)</f>
        <v>0</v>
      </c>
      <c r="I229" s="3">
        <f>+IFERROR((H228*H229+'Monthly Reserve Generation'!I228*'Monthly Reserve Generation'!I229-'Stoping Schedule'!I228*'Stoping Schedule'!I229)/I228,0)</f>
        <v>0</v>
      </c>
      <c r="J229" s="3">
        <f>+IFERROR((I228*I229+'Monthly Reserve Generation'!J228*'Monthly Reserve Generation'!J229-'Stoping Schedule'!J228*'Stoping Schedule'!J229)/J228,0)</f>
        <v>0</v>
      </c>
      <c r="K229" s="3">
        <f>+IFERROR((J228*J229+'Monthly Reserve Generation'!K228*'Monthly Reserve Generation'!K229-'Stoping Schedule'!K228*'Stoping Schedule'!K229)/K228,0)</f>
        <v>0</v>
      </c>
      <c r="L229" s="3">
        <f>+IFERROR((K228*K229+'Monthly Reserve Generation'!L228*'Monthly Reserve Generation'!L229-'Stoping Schedule'!L228*'Stoping Schedule'!L229)/L228,0)</f>
        <v>0</v>
      </c>
      <c r="M229" s="3">
        <f>+IFERROR((L228*L229+'Monthly Reserve Generation'!M228*'Monthly Reserve Generation'!M229-'Stoping Schedule'!M228*'Stoping Schedule'!M229)/M228,0)</f>
        <v>0</v>
      </c>
      <c r="N229" s="3">
        <f>+IFERROR((M228*M229+'Monthly Reserve Generation'!N228*'Monthly Reserve Generation'!N229-'Stoping Schedule'!N228*'Stoping Schedule'!N229)/N228,0)</f>
        <v>0</v>
      </c>
      <c r="O229" s="3">
        <f>+IFERROR((N228*N229+'Monthly Reserve Generation'!O228*'Monthly Reserve Generation'!O229-'Stoping Schedule'!O228*'Stoping Schedule'!O229)/O228,0)</f>
        <v>0</v>
      </c>
      <c r="P229" s="3">
        <f>+IFERROR((O228*O229+'Monthly Reserve Generation'!P228*'Monthly Reserve Generation'!P229-'Stoping Schedule'!P228*'Stoping Schedule'!P229)/P228,0)</f>
        <v>0</v>
      </c>
      <c r="Q229" s="3">
        <f>+IFERROR((P228*P229+'Monthly Reserve Generation'!Q228*'Monthly Reserve Generation'!Q229-'Stoping Schedule'!Q228*'Stoping Schedule'!Q229)/Q228,0)</f>
        <v>0</v>
      </c>
      <c r="R229" s="3">
        <f>+IFERROR((Q228*Q229+'Monthly Reserve Generation'!R228*'Monthly Reserve Generation'!R229-'Stoping Schedule'!R228*'Stoping Schedule'!R229)/R228,0)</f>
        <v>0</v>
      </c>
      <c r="S229" s="3">
        <f>+IFERROR((R228*R229+'Monthly Reserve Generation'!S228*'Monthly Reserve Generation'!S229-'Stoping Schedule'!S228*'Stoping Schedule'!S229)/S228,0)</f>
        <v>0</v>
      </c>
      <c r="T229" s="3">
        <f>+IFERROR((S228*S229+'Monthly Reserve Generation'!T228*'Monthly Reserve Generation'!T229-'Stoping Schedule'!T228*'Stoping Schedule'!T229)/T228,0)</f>
        <v>0</v>
      </c>
      <c r="U229" s="3">
        <f>+IFERROR((T228*T229+'Monthly Reserve Generation'!U228*'Monthly Reserve Generation'!U229-'Stoping Schedule'!U228*'Stoping Schedule'!U229)/U228,0)</f>
        <v>0</v>
      </c>
      <c r="V229" s="3">
        <f>+IFERROR((U228*U229+'Monthly Reserve Generation'!V228*'Monthly Reserve Generation'!V229-'Stoping Schedule'!V228*'Stoping Schedule'!V229)/V228,0)</f>
        <v>0</v>
      </c>
      <c r="W229" s="3">
        <f>+IFERROR((V228*V229+'Monthly Reserve Generation'!W228*'Monthly Reserve Generation'!W229-'Stoping Schedule'!W228*'Stoping Schedule'!W229)/W228,0)</f>
        <v>0</v>
      </c>
      <c r="X229" s="3">
        <f>+IFERROR((W228*W229+'Monthly Reserve Generation'!X228*'Monthly Reserve Generation'!X229-'Stoping Schedule'!X228*'Stoping Schedule'!X229)/X228,0)</f>
        <v>0</v>
      </c>
      <c r="Y229" s="3">
        <f>+IFERROR((X228*X229+'Monthly Reserve Generation'!Y228*'Monthly Reserve Generation'!Y229-'Stoping Schedule'!Y228*'Stoping Schedule'!Y229)/Y228,0)</f>
        <v>0</v>
      </c>
      <c r="Z229" s="3">
        <f>+IFERROR((Y228*Y229+'Monthly Reserve Generation'!Z228*'Monthly Reserve Generation'!Z229-'Stoping Schedule'!Z228*'Stoping Schedule'!Z229)/Z228,0)</f>
        <v>3.5300000000000002</v>
      </c>
      <c r="AA229" s="3">
        <f>+IFERROR((Z228*Z229+'Monthly Reserve Generation'!AA228*'Monthly Reserve Generation'!AA229-'Stoping Schedule'!AA228*'Stoping Schedule'!AA229)/AA228,0)</f>
        <v>3.5300000000000002</v>
      </c>
      <c r="AB229" s="3">
        <f>+IFERROR((AA228*AA229+'Monthly Reserve Generation'!AB228*'Monthly Reserve Generation'!AB229-'Stoping Schedule'!AB228*'Stoping Schedule'!AB229)/AB228,0)</f>
        <v>3.53</v>
      </c>
      <c r="AC229" s="3">
        <f>+IFERROR((AB228*AB229+'Monthly Reserve Generation'!AC228*'Monthly Reserve Generation'!AC229-'Stoping Schedule'!AC228*'Stoping Schedule'!AC229)/AC228,0)</f>
        <v>0</v>
      </c>
      <c r="AD229" s="3">
        <f>+IFERROR((AC228*AC229+'Monthly Reserve Generation'!AD228*'Monthly Reserve Generation'!AD229-'Stoping Schedule'!AD228*'Stoping Schedule'!AD229)/AD228,0)</f>
        <v>0</v>
      </c>
      <c r="AE229" s="3">
        <f>+IFERROR((AD228*AD229+'Monthly Reserve Generation'!AE228*'Monthly Reserve Generation'!AE229-'Stoping Schedule'!AE228*'Stoping Schedule'!AE229)/AE228,0)</f>
        <v>0</v>
      </c>
      <c r="AF229" s="3">
        <f>+IFERROR((AE228*AE229+'Monthly Reserve Generation'!AF228*'Monthly Reserve Generation'!AF229-'Stoping Schedule'!AF228*'Stoping Schedule'!AF229)/AF228,0)</f>
        <v>0</v>
      </c>
      <c r="AG229" s="3">
        <f>+IFERROR((AF228*AF229+'Monthly Reserve Generation'!AG228*'Monthly Reserve Generation'!AG229-'Stoping Schedule'!AG228*'Stoping Schedule'!AG229)/AG228,0)</f>
        <v>0</v>
      </c>
      <c r="AH229" s="3">
        <f>+IFERROR((AG228*AG229+'Monthly Reserve Generation'!AH228*'Monthly Reserve Generation'!AH229-'Stoping Schedule'!AH228*'Stoping Schedule'!AH229)/AH228,0)</f>
        <v>0</v>
      </c>
      <c r="AI229" s="3">
        <f>+IFERROR((AH228*AH229+'Monthly Reserve Generation'!AI228*'Monthly Reserve Generation'!AI229-'Stoping Schedule'!AI228*'Stoping Schedule'!AI229)/AI228,0)</f>
        <v>0</v>
      </c>
      <c r="AJ229" s="3">
        <f>+IFERROR((AI228*AI229+'Monthly Reserve Generation'!AJ228*'Monthly Reserve Generation'!AJ229-'Stoping Schedule'!AJ228*'Stoping Schedule'!AJ229)/AJ228,0)</f>
        <v>0</v>
      </c>
      <c r="AK229" s="3">
        <f>+IFERROR((AJ228*AJ229+'Monthly Reserve Generation'!AK228*'Monthly Reserve Generation'!AK229-'Stoping Schedule'!AK228*'Stoping Schedule'!AK229)/AK228,0)</f>
        <v>0</v>
      </c>
      <c r="AL229" s="3">
        <f>+IFERROR((AK228*AK229+'Monthly Reserve Generation'!AL228*'Monthly Reserve Generation'!AL229-'Stoping Schedule'!AL228*'Stoping Schedule'!AL229)/AL228,0)</f>
        <v>0</v>
      </c>
      <c r="AM229" s="3">
        <f>+IFERROR((AL228*AL229+'Monthly Reserve Generation'!AM228*'Monthly Reserve Generation'!AM229-'Stoping Schedule'!AM228*'Stoping Schedule'!AM229)/AM228,0)</f>
        <v>0</v>
      </c>
      <c r="AN229" s="3">
        <f>+IFERROR((AM228*AM229+'Monthly Reserve Generation'!AN228*'Monthly Reserve Generation'!AN229-'Stoping Schedule'!AN228*'Stoping Schedule'!AN229)/AN228,0)</f>
        <v>0</v>
      </c>
      <c r="AO229" s="3">
        <f>+IFERROR((AN228*AN229+'Monthly Reserve Generation'!AO228*'Monthly Reserve Generation'!AO229-'Stoping Schedule'!AO228*'Stoping Schedule'!AO229)/AO228,0)</f>
        <v>0</v>
      </c>
      <c r="AP229" s="3">
        <f>+IFERROR((AO228*AO229+'Monthly Reserve Generation'!AP228*'Monthly Reserve Generation'!AP229-'Stoping Schedule'!AP228*'Stoping Schedule'!AP229)/AP228,0)</f>
        <v>0</v>
      </c>
      <c r="AQ229" s="3">
        <f>+IFERROR((AP228*AP229+'Monthly Reserve Generation'!AQ228*'Monthly Reserve Generation'!AQ229-'Stoping Schedule'!AQ228*'Stoping Schedule'!AQ229)/AQ228,0)</f>
        <v>0</v>
      </c>
      <c r="AR229" s="3">
        <f>+IFERROR((AQ228*AQ229+'Monthly Reserve Generation'!AR228*'Monthly Reserve Generation'!AR229-'Stoping Schedule'!AR228*'Stoping Schedule'!AR229)/AR228,0)</f>
        <v>0</v>
      </c>
      <c r="AS229" s="3">
        <f>+IFERROR((AR228*AR229+'Monthly Reserve Generation'!AS228*'Monthly Reserve Generation'!AS229-'Stoping Schedule'!AS228*'Stoping Schedule'!AS229)/AS228,0)</f>
        <v>0</v>
      </c>
      <c r="AT229" s="3">
        <f>+IFERROR((AS228*AS229+'Monthly Reserve Generation'!AT228*'Monthly Reserve Generation'!AT229-'Stoping Schedule'!AT228*'Stoping Schedule'!AT229)/AT228,0)</f>
        <v>0</v>
      </c>
      <c r="AU229" s="3">
        <f>+IFERROR((AT228*AT229+'Monthly Reserve Generation'!AU228*'Monthly Reserve Generation'!AU229-'Stoping Schedule'!AU228*'Stoping Schedule'!AU229)/AU228,0)</f>
        <v>0</v>
      </c>
      <c r="AV229" s="3">
        <f>+IFERROR((AU228*AU229+'Monthly Reserve Generation'!AV228*'Monthly Reserve Generation'!AV229-'Stoping Schedule'!AV228*'Stoping Schedule'!AV229)/AV228,0)</f>
        <v>0</v>
      </c>
      <c r="AW229" s="3">
        <f>+IFERROR((AV228*AV229+'Monthly Reserve Generation'!AW228*'Monthly Reserve Generation'!AW229-'Stoping Schedule'!AW228*'Stoping Schedule'!AW229)/AW228,0)</f>
        <v>0</v>
      </c>
      <c r="AX229" s="3">
        <f>+IFERROR((AW228*AW229+'Monthly Reserve Generation'!AX228*'Monthly Reserve Generation'!AX229-'Stoping Schedule'!AX228*'Stoping Schedule'!AX229)/AX228,0)</f>
        <v>0</v>
      </c>
      <c r="AY229" s="3">
        <f>+IFERROR((AX228*AX229+'Monthly Reserve Generation'!AY228*'Monthly Reserve Generation'!AY229-'Stoping Schedule'!AY228*'Stoping Schedule'!AY229)/AY228,0)</f>
        <v>0</v>
      </c>
      <c r="AZ229" s="3">
        <f>+IFERROR((AY228*AY229+'Monthly Reserve Generation'!AZ228*'Monthly Reserve Generation'!AZ229-'Stoping Schedule'!AZ228*'Stoping Schedule'!AZ229)/AZ228,0)</f>
        <v>0</v>
      </c>
      <c r="BA229" s="3">
        <f>+IFERROR((AZ228*AZ229+'Monthly Reserve Generation'!BA228*'Monthly Reserve Generation'!BA229-'Stoping Schedule'!BA228*'Stoping Schedule'!BA229)/BA228,0)</f>
        <v>0</v>
      </c>
      <c r="BB229" s="3">
        <f>+IFERROR((BA228*BA229+'Monthly Reserve Generation'!BB228*'Monthly Reserve Generation'!BB229-'Stoping Schedule'!BB228*'Stoping Schedule'!BB229)/BB228,0)</f>
        <v>0</v>
      </c>
      <c r="BC229" s="3">
        <f>+IFERROR((BB228*BB229+'Monthly Reserve Generation'!BC228*'Monthly Reserve Generation'!BC229-'Stoping Schedule'!BC228*'Stoping Schedule'!BC229)/BC228,0)</f>
        <v>0</v>
      </c>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row>
    <row r="230" spans="1:123" hidden="1" outlineLevel="1" x14ac:dyDescent="0.3">
      <c r="A230" t="s">
        <v>253</v>
      </c>
      <c r="B230" t="s">
        <v>262</v>
      </c>
      <c r="C230" t="s">
        <v>3</v>
      </c>
      <c r="D230" s="3">
        <f>+'Monthly Reserve Generation'!D230-'Stoping Schedule'!D230</f>
        <v>0</v>
      </c>
      <c r="E230" s="3">
        <f>IF((D230+'Monthly Reserve Generation'!E230-'Stoping Schedule'!E230)&gt;1,(D230+'Monthly Reserve Generation'!E230-'Stoping Schedule'!E230),0)</f>
        <v>0</v>
      </c>
      <c r="F230" s="3">
        <f>IF((E230+'Monthly Reserve Generation'!F230-'Stoping Schedule'!F230)&gt;1,(E230+'Monthly Reserve Generation'!F230-'Stoping Schedule'!F230),0)</f>
        <v>0</v>
      </c>
      <c r="G230" s="3">
        <f>IF((F230+'Monthly Reserve Generation'!G230-'Stoping Schedule'!G230)&gt;1,(F230+'Monthly Reserve Generation'!G230-'Stoping Schedule'!G230),0)</f>
        <v>0</v>
      </c>
      <c r="H230" s="3">
        <f>IF((G230+'Monthly Reserve Generation'!H230-'Stoping Schedule'!H230)&gt;1,(G230+'Monthly Reserve Generation'!H230-'Stoping Schedule'!H230),0)</f>
        <v>0</v>
      </c>
      <c r="I230" s="3">
        <f>IF((H230+'Monthly Reserve Generation'!I230-'Stoping Schedule'!I230)&gt;1,(H230+'Monthly Reserve Generation'!I230-'Stoping Schedule'!I230),0)</f>
        <v>0</v>
      </c>
      <c r="J230" s="3">
        <f>IF((I230+'Monthly Reserve Generation'!J230-'Stoping Schedule'!J230)&gt;1,(I230+'Monthly Reserve Generation'!J230-'Stoping Schedule'!J230),0)</f>
        <v>0</v>
      </c>
      <c r="K230" s="3">
        <f>IF((J230+'Monthly Reserve Generation'!K230-'Stoping Schedule'!K230)&gt;1,(J230+'Monthly Reserve Generation'!K230-'Stoping Schedule'!K230),0)</f>
        <v>0</v>
      </c>
      <c r="L230" s="3">
        <f>IF((K230+'Monthly Reserve Generation'!L230-'Stoping Schedule'!L230)&gt;1,(K230+'Monthly Reserve Generation'!L230-'Stoping Schedule'!L230),0)</f>
        <v>0</v>
      </c>
      <c r="M230" s="3">
        <f>IF((L230+'Monthly Reserve Generation'!M230-'Stoping Schedule'!M230)&gt;1,(L230+'Monthly Reserve Generation'!M230-'Stoping Schedule'!M230),0)</f>
        <v>0</v>
      </c>
      <c r="N230" s="3">
        <f>IF((M230+'Monthly Reserve Generation'!N230-'Stoping Schedule'!N230)&gt;1,(M230+'Monthly Reserve Generation'!N230-'Stoping Schedule'!N230),0)</f>
        <v>0</v>
      </c>
      <c r="O230" s="3">
        <f>IF((N230+'Monthly Reserve Generation'!O230-'Stoping Schedule'!O230)&gt;1,(N230+'Monthly Reserve Generation'!O230-'Stoping Schedule'!O230),0)</f>
        <v>0</v>
      </c>
      <c r="P230" s="3">
        <f>IF((O230+'Monthly Reserve Generation'!P230-'Stoping Schedule'!P230)&gt;1,(O230+'Monthly Reserve Generation'!P230-'Stoping Schedule'!P230),0)</f>
        <v>0</v>
      </c>
      <c r="Q230" s="3">
        <f>IF((P230+'Monthly Reserve Generation'!Q230-'Stoping Schedule'!Q230)&gt;1,(P230+'Monthly Reserve Generation'!Q230-'Stoping Schedule'!Q230),0)</f>
        <v>0</v>
      </c>
      <c r="R230" s="3">
        <f>IF((Q230+'Monthly Reserve Generation'!R230-'Stoping Schedule'!R230)&gt;1,(Q230+'Monthly Reserve Generation'!R230-'Stoping Schedule'!R230),0)</f>
        <v>0</v>
      </c>
      <c r="S230" s="3">
        <f>IF((R230+'Monthly Reserve Generation'!S230-'Stoping Schedule'!S230)&gt;1,(R230+'Monthly Reserve Generation'!S230-'Stoping Schedule'!S230),0)</f>
        <v>0</v>
      </c>
      <c r="T230" s="3">
        <f>IF((S230+'Monthly Reserve Generation'!T230-'Stoping Schedule'!T230)&gt;1,(S230+'Monthly Reserve Generation'!T230-'Stoping Schedule'!T230),0)</f>
        <v>0</v>
      </c>
      <c r="U230" s="3">
        <f>IF((T230+'Monthly Reserve Generation'!U230-'Stoping Schedule'!U230)&gt;1,(T230+'Monthly Reserve Generation'!U230-'Stoping Schedule'!U230),0)</f>
        <v>0</v>
      </c>
      <c r="V230" s="3">
        <f>IF((U230+'Monthly Reserve Generation'!V230-'Stoping Schedule'!V230)&gt;1,(U230+'Monthly Reserve Generation'!V230-'Stoping Schedule'!V230),0)</f>
        <v>0</v>
      </c>
      <c r="W230" s="3">
        <f>IF((V230+'Monthly Reserve Generation'!W230-'Stoping Schedule'!W230)&gt;1,(V230+'Monthly Reserve Generation'!W230-'Stoping Schedule'!W230),0)</f>
        <v>0</v>
      </c>
      <c r="X230" s="3">
        <f>IF((W230+'Monthly Reserve Generation'!X230-'Stoping Schedule'!X230)&gt;1,(W230+'Monthly Reserve Generation'!X230-'Stoping Schedule'!X230),0)</f>
        <v>0</v>
      </c>
      <c r="Y230" s="3">
        <f>IF((X230+'Monthly Reserve Generation'!Y230-'Stoping Schedule'!Y230)&gt;1,(X230+'Monthly Reserve Generation'!Y230-'Stoping Schedule'!Y230),0)</f>
        <v>0</v>
      </c>
      <c r="Z230" s="3">
        <f>IF((Y230+'Monthly Reserve Generation'!Z230-'Stoping Schedule'!Z230)&gt;1,(Y230+'Monthly Reserve Generation'!Z230-'Stoping Schedule'!Z230),0)</f>
        <v>0</v>
      </c>
      <c r="AA230" s="3">
        <f>IF((Z230+'Monthly Reserve Generation'!AA230-'Stoping Schedule'!AA230)&gt;1,(Z230+'Monthly Reserve Generation'!AA230-'Stoping Schedule'!AA230),0)</f>
        <v>1964</v>
      </c>
      <c r="AB230" s="3">
        <f>IF((AA230+'Monthly Reserve Generation'!AB230-'Stoping Schedule'!AB230)&gt;1,(AA230+'Monthly Reserve Generation'!AB230-'Stoping Schedule'!AB230),0)</f>
        <v>1964</v>
      </c>
      <c r="AC230" s="3">
        <f>IF((AB230+'Monthly Reserve Generation'!AC230-'Stoping Schedule'!AC230)&gt;1,(AB230+'Monthly Reserve Generation'!AC230-'Stoping Schedule'!AC230),0)</f>
        <v>0</v>
      </c>
      <c r="AD230" s="3">
        <f>IF((AC230+'Monthly Reserve Generation'!AD230-'Stoping Schedule'!AD230)&gt;1,(AC230+'Monthly Reserve Generation'!AD230-'Stoping Schedule'!AD230),0)</f>
        <v>0</v>
      </c>
      <c r="AE230" s="3">
        <f>IF((AD230+'Monthly Reserve Generation'!AE230-'Stoping Schedule'!AE230)&gt;1,(AD230+'Monthly Reserve Generation'!AE230-'Stoping Schedule'!AE230),0)</f>
        <v>0</v>
      </c>
      <c r="AF230" s="3">
        <f>IF((AE230+'Monthly Reserve Generation'!AF230-'Stoping Schedule'!AF230)&gt;1,(AE230+'Monthly Reserve Generation'!AF230-'Stoping Schedule'!AF230),0)</f>
        <v>0</v>
      </c>
      <c r="AG230" s="3">
        <f>IF((AF230+'Monthly Reserve Generation'!AG230-'Stoping Schedule'!AG230)&gt;1,(AF230+'Monthly Reserve Generation'!AG230-'Stoping Schedule'!AG230),0)</f>
        <v>0</v>
      </c>
      <c r="AH230" s="3">
        <f>IF((AG230+'Monthly Reserve Generation'!AH230-'Stoping Schedule'!AH230)&gt;1,(AG230+'Monthly Reserve Generation'!AH230-'Stoping Schedule'!AH230),0)</f>
        <v>0</v>
      </c>
      <c r="AI230" s="3">
        <f>IF((AH230+'Monthly Reserve Generation'!AI230-'Stoping Schedule'!AI230)&gt;1,(AH230+'Monthly Reserve Generation'!AI230-'Stoping Schedule'!AI230),0)</f>
        <v>0</v>
      </c>
      <c r="AJ230" s="3">
        <f>IF((AI230+'Monthly Reserve Generation'!AJ230-'Stoping Schedule'!AJ230)&gt;1,(AI230+'Monthly Reserve Generation'!AJ230-'Stoping Schedule'!AJ230),0)</f>
        <v>0</v>
      </c>
      <c r="AK230" s="3">
        <f>IF((AJ230+'Monthly Reserve Generation'!AK230-'Stoping Schedule'!AK230)&gt;1,(AJ230+'Monthly Reserve Generation'!AK230-'Stoping Schedule'!AK230),0)</f>
        <v>0</v>
      </c>
      <c r="AL230" s="3">
        <f>IF((AK230+'Monthly Reserve Generation'!AL230-'Stoping Schedule'!AL230)&gt;1,(AK230+'Monthly Reserve Generation'!AL230-'Stoping Schedule'!AL230),0)</f>
        <v>0</v>
      </c>
      <c r="AM230" s="3">
        <f>IF((AL230+'Monthly Reserve Generation'!AM230-'Stoping Schedule'!AM230)&gt;1,(AL230+'Monthly Reserve Generation'!AM230-'Stoping Schedule'!AM230),0)</f>
        <v>0</v>
      </c>
      <c r="AN230" s="3">
        <f>IF((AM230+'Monthly Reserve Generation'!AN230-'Stoping Schedule'!AN230)&gt;1,(AM230+'Monthly Reserve Generation'!AN230-'Stoping Schedule'!AN230),0)</f>
        <v>0</v>
      </c>
      <c r="AO230" s="3">
        <f>IF((AN230+'Monthly Reserve Generation'!AO230-'Stoping Schedule'!AO230)&gt;1,(AN230+'Monthly Reserve Generation'!AO230-'Stoping Schedule'!AO230),0)</f>
        <v>0</v>
      </c>
      <c r="AP230" s="3">
        <f>IF((AO230+'Monthly Reserve Generation'!AP230-'Stoping Schedule'!AP230)&gt;1,(AO230+'Monthly Reserve Generation'!AP230-'Stoping Schedule'!AP230),0)</f>
        <v>0</v>
      </c>
      <c r="AQ230" s="3">
        <f>IF((AP230+'Monthly Reserve Generation'!AQ230-'Stoping Schedule'!AQ230)&gt;1,(AP230+'Monthly Reserve Generation'!AQ230-'Stoping Schedule'!AQ230),0)</f>
        <v>0</v>
      </c>
      <c r="AR230" s="3">
        <f>IF((AQ230+'Monthly Reserve Generation'!AR230-'Stoping Schedule'!AR230)&gt;1,(AQ230+'Monthly Reserve Generation'!AR230-'Stoping Schedule'!AR230),0)</f>
        <v>0</v>
      </c>
      <c r="AS230" s="3">
        <f>IF((AR230+'Monthly Reserve Generation'!AS230-'Stoping Schedule'!AS230)&gt;1,(AR230+'Monthly Reserve Generation'!AS230-'Stoping Schedule'!AS230),0)</f>
        <v>0</v>
      </c>
      <c r="AT230" s="3">
        <f>IF((AS230+'Monthly Reserve Generation'!AT230-'Stoping Schedule'!AT230)&gt;1,(AS230+'Monthly Reserve Generation'!AT230-'Stoping Schedule'!AT230),0)</f>
        <v>0</v>
      </c>
      <c r="AU230" s="3">
        <f>IF((AT230+'Monthly Reserve Generation'!AU230-'Stoping Schedule'!AU230)&gt;1,(AT230+'Monthly Reserve Generation'!AU230-'Stoping Schedule'!AU230),0)</f>
        <v>0</v>
      </c>
      <c r="AV230" s="3">
        <f>IF((AU230+'Monthly Reserve Generation'!AV230-'Stoping Schedule'!AV230)&gt;1,(AU230+'Monthly Reserve Generation'!AV230-'Stoping Schedule'!AV230),0)</f>
        <v>0</v>
      </c>
      <c r="AW230" s="3">
        <f>IF((AV230+'Monthly Reserve Generation'!AW230-'Stoping Schedule'!AW230)&gt;1,(AV230+'Monthly Reserve Generation'!AW230-'Stoping Schedule'!AW230),0)</f>
        <v>0</v>
      </c>
      <c r="AX230" s="3">
        <f>IF((AW230+'Monthly Reserve Generation'!AX230-'Stoping Schedule'!AX230)&gt;1,(AW230+'Monthly Reserve Generation'!AX230-'Stoping Schedule'!AX230),0)</f>
        <v>0</v>
      </c>
      <c r="AY230" s="3">
        <f>IF((AX230+'Monthly Reserve Generation'!AY230-'Stoping Schedule'!AY230)&gt;1,(AX230+'Monthly Reserve Generation'!AY230-'Stoping Schedule'!AY230),0)</f>
        <v>0</v>
      </c>
      <c r="AZ230" s="3">
        <f>IF((AY230+'Monthly Reserve Generation'!AZ230-'Stoping Schedule'!AZ230)&gt;1,(AY230+'Monthly Reserve Generation'!AZ230-'Stoping Schedule'!AZ230),0)</f>
        <v>0</v>
      </c>
      <c r="BA230" s="3">
        <f>IF((AZ230+'Monthly Reserve Generation'!BA230-'Stoping Schedule'!BA230)&gt;1,(AZ230+'Monthly Reserve Generation'!BA230-'Stoping Schedule'!BA230),0)</f>
        <v>0</v>
      </c>
      <c r="BB230" s="3">
        <f>IF((BA230+'Monthly Reserve Generation'!BB230-'Stoping Schedule'!BB230)&gt;1,(BA230+'Monthly Reserve Generation'!BB230-'Stoping Schedule'!BB230),0)</f>
        <v>0</v>
      </c>
      <c r="BC230" s="3">
        <f>IF((BB230+'Monthly Reserve Generation'!BC230-'Stoping Schedule'!BC230)&gt;1,(BB230+'Monthly Reserve Generation'!BC230-'Stoping Schedule'!BC230),0)</f>
        <v>0</v>
      </c>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row>
    <row r="231" spans="1:123" hidden="1" outlineLevel="1" x14ac:dyDescent="0.3">
      <c r="A231" t="s">
        <v>253</v>
      </c>
      <c r="B231" t="s">
        <v>262</v>
      </c>
      <c r="C231" t="s">
        <v>4</v>
      </c>
      <c r="D231" s="3">
        <f>+IFERROR(('Monthly Reserve Generation'!D230*'Monthly Reserve Generation'!D231-'Stoping Schedule'!D230*'Stoping Schedule'!D231)/D230,0)</f>
        <v>0</v>
      </c>
      <c r="E231" s="3">
        <f>+IFERROR((D230*D231+'Monthly Reserve Generation'!E230*'Monthly Reserve Generation'!E231-'Stoping Schedule'!E230*'Stoping Schedule'!E231)/E230,0)</f>
        <v>0</v>
      </c>
      <c r="F231" s="3">
        <f>+IFERROR((E230*E231+'Monthly Reserve Generation'!F230*'Monthly Reserve Generation'!F231-'Stoping Schedule'!F230*'Stoping Schedule'!F231)/F230,0)</f>
        <v>0</v>
      </c>
      <c r="G231" s="3">
        <f>+IFERROR((F230*F231+'Monthly Reserve Generation'!G230*'Monthly Reserve Generation'!G231-'Stoping Schedule'!G230*'Stoping Schedule'!G231)/G230,0)</f>
        <v>0</v>
      </c>
      <c r="H231" s="3">
        <f>+IFERROR((G230*G231+'Monthly Reserve Generation'!H230*'Monthly Reserve Generation'!H231-'Stoping Schedule'!H230*'Stoping Schedule'!H231)/H230,0)</f>
        <v>0</v>
      </c>
      <c r="I231" s="3">
        <f>+IFERROR((H230*H231+'Monthly Reserve Generation'!I230*'Monthly Reserve Generation'!I231-'Stoping Schedule'!I230*'Stoping Schedule'!I231)/I230,0)</f>
        <v>0</v>
      </c>
      <c r="J231" s="3">
        <f>+IFERROR((I230*I231+'Monthly Reserve Generation'!J230*'Monthly Reserve Generation'!J231-'Stoping Schedule'!J230*'Stoping Schedule'!J231)/J230,0)</f>
        <v>0</v>
      </c>
      <c r="K231" s="3">
        <f>+IFERROR((J230*J231+'Monthly Reserve Generation'!K230*'Monthly Reserve Generation'!K231-'Stoping Schedule'!K230*'Stoping Schedule'!K231)/K230,0)</f>
        <v>0</v>
      </c>
      <c r="L231" s="3">
        <f>+IFERROR((K230*K231+'Monthly Reserve Generation'!L230*'Monthly Reserve Generation'!L231-'Stoping Schedule'!L230*'Stoping Schedule'!L231)/L230,0)</f>
        <v>0</v>
      </c>
      <c r="M231" s="3">
        <f>+IFERROR((L230*L231+'Monthly Reserve Generation'!M230*'Monthly Reserve Generation'!M231-'Stoping Schedule'!M230*'Stoping Schedule'!M231)/M230,0)</f>
        <v>0</v>
      </c>
      <c r="N231" s="3">
        <f>+IFERROR((M230*M231+'Monthly Reserve Generation'!N230*'Monthly Reserve Generation'!N231-'Stoping Schedule'!N230*'Stoping Schedule'!N231)/N230,0)</f>
        <v>0</v>
      </c>
      <c r="O231" s="3">
        <f>+IFERROR((N230*N231+'Monthly Reserve Generation'!O230*'Monthly Reserve Generation'!O231-'Stoping Schedule'!O230*'Stoping Schedule'!O231)/O230,0)</f>
        <v>0</v>
      </c>
      <c r="P231" s="3">
        <f>+IFERROR((O230*O231+'Monthly Reserve Generation'!P230*'Monthly Reserve Generation'!P231-'Stoping Schedule'!P230*'Stoping Schedule'!P231)/P230,0)</f>
        <v>0</v>
      </c>
      <c r="Q231" s="3">
        <f>+IFERROR((P230*P231+'Monthly Reserve Generation'!Q230*'Monthly Reserve Generation'!Q231-'Stoping Schedule'!Q230*'Stoping Schedule'!Q231)/Q230,0)</f>
        <v>0</v>
      </c>
      <c r="R231" s="3">
        <f>+IFERROR((Q230*Q231+'Monthly Reserve Generation'!R230*'Monthly Reserve Generation'!R231-'Stoping Schedule'!R230*'Stoping Schedule'!R231)/R230,0)</f>
        <v>0</v>
      </c>
      <c r="S231" s="3">
        <f>+IFERROR((R230*R231+'Monthly Reserve Generation'!S230*'Monthly Reserve Generation'!S231-'Stoping Schedule'!S230*'Stoping Schedule'!S231)/S230,0)</f>
        <v>0</v>
      </c>
      <c r="T231" s="3">
        <f>+IFERROR((S230*S231+'Monthly Reserve Generation'!T230*'Monthly Reserve Generation'!T231-'Stoping Schedule'!T230*'Stoping Schedule'!T231)/T230,0)</f>
        <v>0</v>
      </c>
      <c r="U231" s="3">
        <f>+IFERROR((T230*T231+'Monthly Reserve Generation'!U230*'Monthly Reserve Generation'!U231-'Stoping Schedule'!U230*'Stoping Schedule'!U231)/U230,0)</f>
        <v>0</v>
      </c>
      <c r="V231" s="3">
        <f>+IFERROR((U230*U231+'Monthly Reserve Generation'!V230*'Monthly Reserve Generation'!V231-'Stoping Schedule'!V230*'Stoping Schedule'!V231)/V230,0)</f>
        <v>0</v>
      </c>
      <c r="W231" s="3">
        <f>+IFERROR((V230*V231+'Monthly Reserve Generation'!W230*'Monthly Reserve Generation'!W231-'Stoping Schedule'!W230*'Stoping Schedule'!W231)/W230,0)</f>
        <v>0</v>
      </c>
      <c r="X231" s="3">
        <f>+IFERROR((W230*W231+'Monthly Reserve Generation'!X230*'Monthly Reserve Generation'!X231-'Stoping Schedule'!X230*'Stoping Schedule'!X231)/X230,0)</f>
        <v>0</v>
      </c>
      <c r="Y231" s="3">
        <f>+IFERROR((X230*X231+'Monthly Reserve Generation'!Y230*'Monthly Reserve Generation'!Y231-'Stoping Schedule'!Y230*'Stoping Schedule'!Y231)/Y230,0)</f>
        <v>0</v>
      </c>
      <c r="Z231" s="3">
        <f>+IFERROR((Y230*Y231+'Monthly Reserve Generation'!Z230*'Monthly Reserve Generation'!Z231-'Stoping Schedule'!Z230*'Stoping Schedule'!Z231)/Z230,0)</f>
        <v>0</v>
      </c>
      <c r="AA231" s="3">
        <f>+IFERROR((Z230*Z231+'Monthly Reserve Generation'!AA230*'Monthly Reserve Generation'!AA231-'Stoping Schedule'!AA230*'Stoping Schedule'!AA231)/AA230,0)</f>
        <v>3.2</v>
      </c>
      <c r="AB231" s="3">
        <f>+IFERROR((AA230*AA231+'Monthly Reserve Generation'!AB230*'Monthly Reserve Generation'!AB231-'Stoping Schedule'!AB230*'Stoping Schedule'!AB231)/AB230,0)</f>
        <v>3.2</v>
      </c>
      <c r="AC231" s="3">
        <f>+IFERROR((AB230*AB231+'Monthly Reserve Generation'!AC230*'Monthly Reserve Generation'!AC231-'Stoping Schedule'!AC230*'Stoping Schedule'!AC231)/AC230,0)</f>
        <v>0</v>
      </c>
      <c r="AD231" s="3">
        <f>+IFERROR((AC230*AC231+'Monthly Reserve Generation'!AD230*'Monthly Reserve Generation'!AD231-'Stoping Schedule'!AD230*'Stoping Schedule'!AD231)/AD230,0)</f>
        <v>0</v>
      </c>
      <c r="AE231" s="3">
        <f>+IFERROR((AD230*AD231+'Monthly Reserve Generation'!AE230*'Monthly Reserve Generation'!AE231-'Stoping Schedule'!AE230*'Stoping Schedule'!AE231)/AE230,0)</f>
        <v>0</v>
      </c>
      <c r="AF231" s="3">
        <f>+IFERROR((AE230*AE231+'Monthly Reserve Generation'!AF230*'Monthly Reserve Generation'!AF231-'Stoping Schedule'!AF230*'Stoping Schedule'!AF231)/AF230,0)</f>
        <v>0</v>
      </c>
      <c r="AG231" s="3">
        <f>+IFERROR((AF230*AF231+'Monthly Reserve Generation'!AG230*'Monthly Reserve Generation'!AG231-'Stoping Schedule'!AG230*'Stoping Schedule'!AG231)/AG230,0)</f>
        <v>0</v>
      </c>
      <c r="AH231" s="3">
        <f>+IFERROR((AG230*AG231+'Monthly Reserve Generation'!AH230*'Monthly Reserve Generation'!AH231-'Stoping Schedule'!AH230*'Stoping Schedule'!AH231)/AH230,0)</f>
        <v>0</v>
      </c>
      <c r="AI231" s="3">
        <f>+IFERROR((AH230*AH231+'Monthly Reserve Generation'!AI230*'Monthly Reserve Generation'!AI231-'Stoping Schedule'!AI230*'Stoping Schedule'!AI231)/AI230,0)</f>
        <v>0</v>
      </c>
      <c r="AJ231" s="3">
        <f>+IFERROR((AI230*AI231+'Monthly Reserve Generation'!AJ230*'Monthly Reserve Generation'!AJ231-'Stoping Schedule'!AJ230*'Stoping Schedule'!AJ231)/AJ230,0)</f>
        <v>0</v>
      </c>
      <c r="AK231" s="3">
        <f>+IFERROR((AJ230*AJ231+'Monthly Reserve Generation'!AK230*'Monthly Reserve Generation'!AK231-'Stoping Schedule'!AK230*'Stoping Schedule'!AK231)/AK230,0)</f>
        <v>0</v>
      </c>
      <c r="AL231" s="3">
        <f>+IFERROR((AK230*AK231+'Monthly Reserve Generation'!AL230*'Monthly Reserve Generation'!AL231-'Stoping Schedule'!AL230*'Stoping Schedule'!AL231)/AL230,0)</f>
        <v>0</v>
      </c>
      <c r="AM231" s="3">
        <f>+IFERROR((AL230*AL231+'Monthly Reserve Generation'!AM230*'Monthly Reserve Generation'!AM231-'Stoping Schedule'!AM230*'Stoping Schedule'!AM231)/AM230,0)</f>
        <v>0</v>
      </c>
      <c r="AN231" s="3">
        <f>+IFERROR((AM230*AM231+'Monthly Reserve Generation'!AN230*'Monthly Reserve Generation'!AN231-'Stoping Schedule'!AN230*'Stoping Schedule'!AN231)/AN230,0)</f>
        <v>0</v>
      </c>
      <c r="AO231" s="3">
        <f>+IFERROR((AN230*AN231+'Monthly Reserve Generation'!AO230*'Monthly Reserve Generation'!AO231-'Stoping Schedule'!AO230*'Stoping Schedule'!AO231)/AO230,0)</f>
        <v>0</v>
      </c>
      <c r="AP231" s="3">
        <f>+IFERROR((AO230*AO231+'Monthly Reserve Generation'!AP230*'Monthly Reserve Generation'!AP231-'Stoping Schedule'!AP230*'Stoping Schedule'!AP231)/AP230,0)</f>
        <v>0</v>
      </c>
      <c r="AQ231" s="3">
        <f>+IFERROR((AP230*AP231+'Monthly Reserve Generation'!AQ230*'Monthly Reserve Generation'!AQ231-'Stoping Schedule'!AQ230*'Stoping Schedule'!AQ231)/AQ230,0)</f>
        <v>0</v>
      </c>
      <c r="AR231" s="3">
        <f>+IFERROR((AQ230*AQ231+'Monthly Reserve Generation'!AR230*'Monthly Reserve Generation'!AR231-'Stoping Schedule'!AR230*'Stoping Schedule'!AR231)/AR230,0)</f>
        <v>0</v>
      </c>
      <c r="AS231" s="3">
        <f>+IFERROR((AR230*AR231+'Monthly Reserve Generation'!AS230*'Monthly Reserve Generation'!AS231-'Stoping Schedule'!AS230*'Stoping Schedule'!AS231)/AS230,0)</f>
        <v>0</v>
      </c>
      <c r="AT231" s="3">
        <f>+IFERROR((AS230*AS231+'Monthly Reserve Generation'!AT230*'Monthly Reserve Generation'!AT231-'Stoping Schedule'!AT230*'Stoping Schedule'!AT231)/AT230,0)</f>
        <v>0</v>
      </c>
      <c r="AU231" s="3">
        <f>+IFERROR((AT230*AT231+'Monthly Reserve Generation'!AU230*'Monthly Reserve Generation'!AU231-'Stoping Schedule'!AU230*'Stoping Schedule'!AU231)/AU230,0)</f>
        <v>0</v>
      </c>
      <c r="AV231" s="3">
        <f>+IFERROR((AU230*AU231+'Monthly Reserve Generation'!AV230*'Monthly Reserve Generation'!AV231-'Stoping Schedule'!AV230*'Stoping Schedule'!AV231)/AV230,0)</f>
        <v>0</v>
      </c>
      <c r="AW231" s="3">
        <f>+IFERROR((AV230*AV231+'Monthly Reserve Generation'!AW230*'Monthly Reserve Generation'!AW231-'Stoping Schedule'!AW230*'Stoping Schedule'!AW231)/AW230,0)</f>
        <v>0</v>
      </c>
      <c r="AX231" s="3">
        <f>+IFERROR((AW230*AW231+'Monthly Reserve Generation'!AX230*'Monthly Reserve Generation'!AX231-'Stoping Schedule'!AX230*'Stoping Schedule'!AX231)/AX230,0)</f>
        <v>0</v>
      </c>
      <c r="AY231" s="3">
        <f>+IFERROR((AX230*AX231+'Monthly Reserve Generation'!AY230*'Monthly Reserve Generation'!AY231-'Stoping Schedule'!AY230*'Stoping Schedule'!AY231)/AY230,0)</f>
        <v>0</v>
      </c>
      <c r="AZ231" s="3">
        <f>+IFERROR((AY230*AY231+'Monthly Reserve Generation'!AZ230*'Monthly Reserve Generation'!AZ231-'Stoping Schedule'!AZ230*'Stoping Schedule'!AZ231)/AZ230,0)</f>
        <v>0</v>
      </c>
      <c r="BA231" s="3">
        <f>+IFERROR((AZ230*AZ231+'Monthly Reserve Generation'!BA230*'Monthly Reserve Generation'!BA231-'Stoping Schedule'!BA230*'Stoping Schedule'!BA231)/BA230,0)</f>
        <v>0</v>
      </c>
      <c r="BB231" s="3">
        <f>+IFERROR((BA230*BA231+'Monthly Reserve Generation'!BB230*'Monthly Reserve Generation'!BB231-'Stoping Schedule'!BB230*'Stoping Schedule'!BB231)/BB230,0)</f>
        <v>0</v>
      </c>
      <c r="BC231" s="3">
        <f>+IFERROR((BB230*BB231+'Monthly Reserve Generation'!BC230*'Monthly Reserve Generation'!BC231-'Stoping Schedule'!BC230*'Stoping Schedule'!BC231)/BC230,0)</f>
        <v>0</v>
      </c>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row>
    <row r="232" spans="1:123" hidden="1" outlineLevel="1" x14ac:dyDescent="0.3">
      <c r="A232" t="s">
        <v>253</v>
      </c>
      <c r="B232" t="s">
        <v>263</v>
      </c>
      <c r="C232" t="s">
        <v>3</v>
      </c>
      <c r="D232" s="3">
        <f>+'Monthly Reserve Generation'!D232-'Stoping Schedule'!D232</f>
        <v>0</v>
      </c>
      <c r="E232" s="3">
        <f>IF((D232+'Monthly Reserve Generation'!E232-'Stoping Schedule'!E232)&gt;1,(D232+'Monthly Reserve Generation'!E232-'Stoping Schedule'!E232),0)</f>
        <v>0</v>
      </c>
      <c r="F232" s="3">
        <f>IF((E232+'Monthly Reserve Generation'!F232-'Stoping Schedule'!F232)&gt;1,(E232+'Monthly Reserve Generation'!F232-'Stoping Schedule'!F232),0)</f>
        <v>0</v>
      </c>
      <c r="G232" s="3">
        <f>IF((F232+'Monthly Reserve Generation'!G232-'Stoping Schedule'!G232)&gt;1,(F232+'Monthly Reserve Generation'!G232-'Stoping Schedule'!G232),0)</f>
        <v>0</v>
      </c>
      <c r="H232" s="3">
        <f>IF((G232+'Monthly Reserve Generation'!H232-'Stoping Schedule'!H232)&gt;1,(G232+'Monthly Reserve Generation'!H232-'Stoping Schedule'!H232),0)</f>
        <v>0</v>
      </c>
      <c r="I232" s="3">
        <f>IF((H232+'Monthly Reserve Generation'!I232-'Stoping Schedule'!I232)&gt;1,(H232+'Monthly Reserve Generation'!I232-'Stoping Schedule'!I232),0)</f>
        <v>0</v>
      </c>
      <c r="J232" s="3">
        <f>IF((I232+'Monthly Reserve Generation'!J232-'Stoping Schedule'!J232)&gt;1,(I232+'Monthly Reserve Generation'!J232-'Stoping Schedule'!J232),0)</f>
        <v>0</v>
      </c>
      <c r="K232" s="3">
        <f>IF((J232+'Monthly Reserve Generation'!K232-'Stoping Schedule'!K232)&gt;1,(J232+'Monthly Reserve Generation'!K232-'Stoping Schedule'!K232),0)</f>
        <v>0</v>
      </c>
      <c r="L232" s="3">
        <f>IF((K232+'Monthly Reserve Generation'!L232-'Stoping Schedule'!L232)&gt;1,(K232+'Monthly Reserve Generation'!L232-'Stoping Schedule'!L232),0)</f>
        <v>0</v>
      </c>
      <c r="M232" s="3">
        <f>IF((L232+'Monthly Reserve Generation'!M232-'Stoping Schedule'!M232)&gt;1,(L232+'Monthly Reserve Generation'!M232-'Stoping Schedule'!M232),0)</f>
        <v>0</v>
      </c>
      <c r="N232" s="3">
        <f>IF((M232+'Monthly Reserve Generation'!N232-'Stoping Schedule'!N232)&gt;1,(M232+'Monthly Reserve Generation'!N232-'Stoping Schedule'!N232),0)</f>
        <v>0</v>
      </c>
      <c r="O232" s="3">
        <f>IF((N232+'Monthly Reserve Generation'!O232-'Stoping Schedule'!O232)&gt;1,(N232+'Monthly Reserve Generation'!O232-'Stoping Schedule'!O232),0)</f>
        <v>0</v>
      </c>
      <c r="P232" s="3">
        <f>IF((O232+'Monthly Reserve Generation'!P232-'Stoping Schedule'!P232)&gt;1,(O232+'Monthly Reserve Generation'!P232-'Stoping Schedule'!P232),0)</f>
        <v>0</v>
      </c>
      <c r="Q232" s="3">
        <f>IF((P232+'Monthly Reserve Generation'!Q232-'Stoping Schedule'!Q232)&gt;1,(P232+'Monthly Reserve Generation'!Q232-'Stoping Schedule'!Q232),0)</f>
        <v>0</v>
      </c>
      <c r="R232" s="3">
        <f>IF((Q232+'Monthly Reserve Generation'!R232-'Stoping Schedule'!R232)&gt;1,(Q232+'Monthly Reserve Generation'!R232-'Stoping Schedule'!R232),0)</f>
        <v>0</v>
      </c>
      <c r="S232" s="3">
        <f>IF((R232+'Monthly Reserve Generation'!S232-'Stoping Schedule'!S232)&gt;1,(R232+'Monthly Reserve Generation'!S232-'Stoping Schedule'!S232),0)</f>
        <v>0</v>
      </c>
      <c r="T232" s="3">
        <f>IF((S232+'Monthly Reserve Generation'!T232-'Stoping Schedule'!T232)&gt;1,(S232+'Monthly Reserve Generation'!T232-'Stoping Schedule'!T232),0)</f>
        <v>0</v>
      </c>
      <c r="U232" s="3">
        <f>IF((T232+'Monthly Reserve Generation'!U232-'Stoping Schedule'!U232)&gt;1,(T232+'Monthly Reserve Generation'!U232-'Stoping Schedule'!U232),0)</f>
        <v>0</v>
      </c>
      <c r="V232" s="3">
        <f>IF((U232+'Monthly Reserve Generation'!V232-'Stoping Schedule'!V232)&gt;1,(U232+'Monthly Reserve Generation'!V232-'Stoping Schedule'!V232),0)</f>
        <v>0</v>
      </c>
      <c r="W232" s="3">
        <f>IF((V232+'Monthly Reserve Generation'!W232-'Stoping Schedule'!W232)&gt;1,(V232+'Monthly Reserve Generation'!W232-'Stoping Schedule'!W232),0)</f>
        <v>0</v>
      </c>
      <c r="X232" s="3">
        <f>IF((W232+'Monthly Reserve Generation'!X232-'Stoping Schedule'!X232)&gt;1,(W232+'Monthly Reserve Generation'!X232-'Stoping Schedule'!X232),0)</f>
        <v>0</v>
      </c>
      <c r="Y232" s="3">
        <f>IF((X232+'Monthly Reserve Generation'!Y232-'Stoping Schedule'!Y232)&gt;1,(X232+'Monthly Reserve Generation'!Y232-'Stoping Schedule'!Y232),0)</f>
        <v>0</v>
      </c>
      <c r="Z232" s="3">
        <f>IF((Y232+'Monthly Reserve Generation'!Z232-'Stoping Schedule'!Z232)&gt;1,(Y232+'Monthly Reserve Generation'!Z232-'Stoping Schedule'!Z232),0)</f>
        <v>3624</v>
      </c>
      <c r="AA232" s="3">
        <f>IF((Z232+'Monthly Reserve Generation'!AA232-'Stoping Schedule'!AA232)&gt;1,(Z232+'Monthly Reserve Generation'!AA232-'Stoping Schedule'!AA232),0)</f>
        <v>3624</v>
      </c>
      <c r="AB232" s="3">
        <f>IF((AA232+'Monthly Reserve Generation'!AB232-'Stoping Schedule'!AB232)&gt;1,(AA232+'Monthly Reserve Generation'!AB232-'Stoping Schedule'!AB232),0)</f>
        <v>3624</v>
      </c>
      <c r="AC232" s="3">
        <f>IF((AB232+'Monthly Reserve Generation'!AC232-'Stoping Schedule'!AC232)&gt;1,(AB232+'Monthly Reserve Generation'!AC232-'Stoping Schedule'!AC232),0)</f>
        <v>1602</v>
      </c>
      <c r="AD232" s="3">
        <f>IF((AC232+'Monthly Reserve Generation'!AD232-'Stoping Schedule'!AD232)&gt;1,(AC232+'Monthly Reserve Generation'!AD232-'Stoping Schedule'!AD232),0)</f>
        <v>0</v>
      </c>
      <c r="AE232" s="3">
        <f>IF((AD232+'Monthly Reserve Generation'!AE232-'Stoping Schedule'!AE232)&gt;1,(AD232+'Monthly Reserve Generation'!AE232-'Stoping Schedule'!AE232),0)</f>
        <v>0</v>
      </c>
      <c r="AF232" s="3">
        <f>IF((AE232+'Monthly Reserve Generation'!AF232-'Stoping Schedule'!AF232)&gt;1,(AE232+'Monthly Reserve Generation'!AF232-'Stoping Schedule'!AF232),0)</f>
        <v>0</v>
      </c>
      <c r="AG232" s="3">
        <f>IF((AF232+'Monthly Reserve Generation'!AG232-'Stoping Schedule'!AG232)&gt;1,(AF232+'Monthly Reserve Generation'!AG232-'Stoping Schedule'!AG232),0)</f>
        <v>0</v>
      </c>
      <c r="AH232" s="3">
        <f>IF((AG232+'Monthly Reserve Generation'!AH232-'Stoping Schedule'!AH232)&gt;1,(AG232+'Monthly Reserve Generation'!AH232-'Stoping Schedule'!AH232),0)</f>
        <v>0</v>
      </c>
      <c r="AI232" s="3">
        <f>IF((AH232+'Monthly Reserve Generation'!AI232-'Stoping Schedule'!AI232)&gt;1,(AH232+'Monthly Reserve Generation'!AI232-'Stoping Schedule'!AI232),0)</f>
        <v>0</v>
      </c>
      <c r="AJ232" s="3">
        <f>IF((AI232+'Monthly Reserve Generation'!AJ232-'Stoping Schedule'!AJ232)&gt;1,(AI232+'Monthly Reserve Generation'!AJ232-'Stoping Schedule'!AJ232),0)</f>
        <v>0</v>
      </c>
      <c r="AK232" s="3">
        <f>IF((AJ232+'Monthly Reserve Generation'!AK232-'Stoping Schedule'!AK232)&gt;1,(AJ232+'Monthly Reserve Generation'!AK232-'Stoping Schedule'!AK232),0)</f>
        <v>0</v>
      </c>
      <c r="AL232" s="3">
        <f>IF((AK232+'Monthly Reserve Generation'!AL232-'Stoping Schedule'!AL232)&gt;1,(AK232+'Monthly Reserve Generation'!AL232-'Stoping Schedule'!AL232),0)</f>
        <v>0</v>
      </c>
      <c r="AM232" s="3">
        <f>IF((AL232+'Monthly Reserve Generation'!AM232-'Stoping Schedule'!AM232)&gt;1,(AL232+'Monthly Reserve Generation'!AM232-'Stoping Schedule'!AM232),0)</f>
        <v>0</v>
      </c>
      <c r="AN232" s="3">
        <f>IF((AM232+'Monthly Reserve Generation'!AN232-'Stoping Schedule'!AN232)&gt;1,(AM232+'Monthly Reserve Generation'!AN232-'Stoping Schedule'!AN232),0)</f>
        <v>0</v>
      </c>
      <c r="AO232" s="3">
        <f>IF((AN232+'Monthly Reserve Generation'!AO232-'Stoping Schedule'!AO232)&gt;1,(AN232+'Monthly Reserve Generation'!AO232-'Stoping Schedule'!AO232),0)</f>
        <v>0</v>
      </c>
      <c r="AP232" s="3">
        <f>IF((AO232+'Monthly Reserve Generation'!AP232-'Stoping Schedule'!AP232)&gt;1,(AO232+'Monthly Reserve Generation'!AP232-'Stoping Schedule'!AP232),0)</f>
        <v>0</v>
      </c>
      <c r="AQ232" s="3">
        <f>IF((AP232+'Monthly Reserve Generation'!AQ232-'Stoping Schedule'!AQ232)&gt;1,(AP232+'Monthly Reserve Generation'!AQ232-'Stoping Schedule'!AQ232),0)</f>
        <v>0</v>
      </c>
      <c r="AR232" s="3">
        <f>IF((AQ232+'Monthly Reserve Generation'!AR232-'Stoping Schedule'!AR232)&gt;1,(AQ232+'Monthly Reserve Generation'!AR232-'Stoping Schedule'!AR232),0)</f>
        <v>0</v>
      </c>
      <c r="AS232" s="3">
        <f>IF((AR232+'Monthly Reserve Generation'!AS232-'Stoping Schedule'!AS232)&gt;1,(AR232+'Monthly Reserve Generation'!AS232-'Stoping Schedule'!AS232),0)</f>
        <v>0</v>
      </c>
      <c r="AT232" s="3">
        <f>IF((AS232+'Monthly Reserve Generation'!AT232-'Stoping Schedule'!AT232)&gt;1,(AS232+'Monthly Reserve Generation'!AT232-'Stoping Schedule'!AT232),0)</f>
        <v>0</v>
      </c>
      <c r="AU232" s="3">
        <f>IF((AT232+'Monthly Reserve Generation'!AU232-'Stoping Schedule'!AU232)&gt;1,(AT232+'Monthly Reserve Generation'!AU232-'Stoping Schedule'!AU232),0)</f>
        <v>0</v>
      </c>
      <c r="AV232" s="3">
        <f>IF((AU232+'Monthly Reserve Generation'!AV232-'Stoping Schedule'!AV232)&gt;1,(AU232+'Monthly Reserve Generation'!AV232-'Stoping Schedule'!AV232),0)</f>
        <v>0</v>
      </c>
      <c r="AW232" s="3">
        <f>IF((AV232+'Monthly Reserve Generation'!AW232-'Stoping Schedule'!AW232)&gt;1,(AV232+'Monthly Reserve Generation'!AW232-'Stoping Schedule'!AW232),0)</f>
        <v>0</v>
      </c>
      <c r="AX232" s="3">
        <f>IF((AW232+'Monthly Reserve Generation'!AX232-'Stoping Schedule'!AX232)&gt;1,(AW232+'Monthly Reserve Generation'!AX232-'Stoping Schedule'!AX232),0)</f>
        <v>0</v>
      </c>
      <c r="AY232" s="3">
        <f>IF((AX232+'Monthly Reserve Generation'!AY232-'Stoping Schedule'!AY232)&gt;1,(AX232+'Monthly Reserve Generation'!AY232-'Stoping Schedule'!AY232),0)</f>
        <v>0</v>
      </c>
      <c r="AZ232" s="3">
        <f>IF((AY232+'Monthly Reserve Generation'!AZ232-'Stoping Schedule'!AZ232)&gt;1,(AY232+'Monthly Reserve Generation'!AZ232-'Stoping Schedule'!AZ232),0)</f>
        <v>0</v>
      </c>
      <c r="BA232" s="3">
        <f>IF((AZ232+'Monthly Reserve Generation'!BA232-'Stoping Schedule'!BA232)&gt;1,(AZ232+'Monthly Reserve Generation'!BA232-'Stoping Schedule'!BA232),0)</f>
        <v>0</v>
      </c>
      <c r="BB232" s="3">
        <f>IF((BA232+'Monthly Reserve Generation'!BB232-'Stoping Schedule'!BB232)&gt;1,(BA232+'Monthly Reserve Generation'!BB232-'Stoping Schedule'!BB232),0)</f>
        <v>0</v>
      </c>
      <c r="BC232" s="3">
        <f>IF((BB232+'Monthly Reserve Generation'!BC232-'Stoping Schedule'!BC232)&gt;1,(BB232+'Monthly Reserve Generation'!BC232-'Stoping Schedule'!BC232),0)</f>
        <v>0</v>
      </c>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row>
    <row r="233" spans="1:123" hidden="1" outlineLevel="1" x14ac:dyDescent="0.3">
      <c r="A233" t="s">
        <v>253</v>
      </c>
      <c r="B233" t="s">
        <v>263</v>
      </c>
      <c r="C233" t="s">
        <v>4</v>
      </c>
      <c r="D233" s="3">
        <f>+IFERROR(('Monthly Reserve Generation'!D232*'Monthly Reserve Generation'!D233-'Stoping Schedule'!D232*'Stoping Schedule'!D233)/D232,0)</f>
        <v>0</v>
      </c>
      <c r="E233" s="3">
        <f>+IFERROR((D232*D233+'Monthly Reserve Generation'!E232*'Monthly Reserve Generation'!E233-'Stoping Schedule'!E232*'Stoping Schedule'!E233)/E232,0)</f>
        <v>0</v>
      </c>
      <c r="F233" s="3">
        <f>+IFERROR((E232*E233+'Monthly Reserve Generation'!F232*'Monthly Reserve Generation'!F233-'Stoping Schedule'!F232*'Stoping Schedule'!F233)/F232,0)</f>
        <v>0</v>
      </c>
      <c r="G233" s="3">
        <f>+IFERROR((F232*F233+'Monthly Reserve Generation'!G232*'Monthly Reserve Generation'!G233-'Stoping Schedule'!G232*'Stoping Schedule'!G233)/G232,0)</f>
        <v>0</v>
      </c>
      <c r="H233" s="3">
        <f>+IFERROR((G232*G233+'Monthly Reserve Generation'!H232*'Monthly Reserve Generation'!H233-'Stoping Schedule'!H232*'Stoping Schedule'!H233)/H232,0)</f>
        <v>0</v>
      </c>
      <c r="I233" s="3">
        <f>+IFERROR((H232*H233+'Monthly Reserve Generation'!I232*'Monthly Reserve Generation'!I233-'Stoping Schedule'!I232*'Stoping Schedule'!I233)/I232,0)</f>
        <v>0</v>
      </c>
      <c r="J233" s="3">
        <f>+IFERROR((I232*I233+'Monthly Reserve Generation'!J232*'Monthly Reserve Generation'!J233-'Stoping Schedule'!J232*'Stoping Schedule'!J233)/J232,0)</f>
        <v>0</v>
      </c>
      <c r="K233" s="3">
        <f>+IFERROR((J232*J233+'Monthly Reserve Generation'!K232*'Monthly Reserve Generation'!K233-'Stoping Schedule'!K232*'Stoping Schedule'!K233)/K232,0)</f>
        <v>0</v>
      </c>
      <c r="L233" s="3">
        <f>+IFERROR((K232*K233+'Monthly Reserve Generation'!L232*'Monthly Reserve Generation'!L233-'Stoping Schedule'!L232*'Stoping Schedule'!L233)/L232,0)</f>
        <v>0</v>
      </c>
      <c r="M233" s="3">
        <f>+IFERROR((L232*L233+'Monthly Reserve Generation'!M232*'Monthly Reserve Generation'!M233-'Stoping Schedule'!M232*'Stoping Schedule'!M233)/M232,0)</f>
        <v>0</v>
      </c>
      <c r="N233" s="3">
        <f>+IFERROR((M232*M233+'Monthly Reserve Generation'!N232*'Monthly Reserve Generation'!N233-'Stoping Schedule'!N232*'Stoping Schedule'!N233)/N232,0)</f>
        <v>0</v>
      </c>
      <c r="O233" s="3">
        <f>+IFERROR((N232*N233+'Monthly Reserve Generation'!O232*'Monthly Reserve Generation'!O233-'Stoping Schedule'!O232*'Stoping Schedule'!O233)/O232,0)</f>
        <v>0</v>
      </c>
      <c r="P233" s="3">
        <f>+IFERROR((O232*O233+'Monthly Reserve Generation'!P232*'Monthly Reserve Generation'!P233-'Stoping Schedule'!P232*'Stoping Schedule'!P233)/P232,0)</f>
        <v>0</v>
      </c>
      <c r="Q233" s="3">
        <f>+IFERROR((P232*P233+'Monthly Reserve Generation'!Q232*'Monthly Reserve Generation'!Q233-'Stoping Schedule'!Q232*'Stoping Schedule'!Q233)/Q232,0)</f>
        <v>0</v>
      </c>
      <c r="R233" s="3">
        <f>+IFERROR((Q232*Q233+'Monthly Reserve Generation'!R232*'Monthly Reserve Generation'!R233-'Stoping Schedule'!R232*'Stoping Schedule'!R233)/R232,0)</f>
        <v>0</v>
      </c>
      <c r="S233" s="3">
        <f>+IFERROR((R232*R233+'Monthly Reserve Generation'!S232*'Monthly Reserve Generation'!S233-'Stoping Schedule'!S232*'Stoping Schedule'!S233)/S232,0)</f>
        <v>0</v>
      </c>
      <c r="T233" s="3">
        <f>+IFERROR((S232*S233+'Monthly Reserve Generation'!T232*'Monthly Reserve Generation'!T233-'Stoping Schedule'!T232*'Stoping Schedule'!T233)/T232,0)</f>
        <v>0</v>
      </c>
      <c r="U233" s="3">
        <f>+IFERROR((T232*T233+'Monthly Reserve Generation'!U232*'Monthly Reserve Generation'!U233-'Stoping Schedule'!U232*'Stoping Schedule'!U233)/U232,0)</f>
        <v>0</v>
      </c>
      <c r="V233" s="3">
        <f>+IFERROR((U232*U233+'Monthly Reserve Generation'!V232*'Monthly Reserve Generation'!V233-'Stoping Schedule'!V232*'Stoping Schedule'!V233)/V232,0)</f>
        <v>0</v>
      </c>
      <c r="W233" s="3">
        <f>+IFERROR((V232*V233+'Monthly Reserve Generation'!W232*'Monthly Reserve Generation'!W233-'Stoping Schedule'!W232*'Stoping Schedule'!W233)/W232,0)</f>
        <v>0</v>
      </c>
      <c r="X233" s="3">
        <f>+IFERROR((W232*W233+'Monthly Reserve Generation'!X232*'Monthly Reserve Generation'!X233-'Stoping Schedule'!X232*'Stoping Schedule'!X233)/X232,0)</f>
        <v>0</v>
      </c>
      <c r="Y233" s="3">
        <f>+IFERROR((X232*X233+'Monthly Reserve Generation'!Y232*'Monthly Reserve Generation'!Y233-'Stoping Schedule'!Y232*'Stoping Schedule'!Y233)/Y232,0)</f>
        <v>0</v>
      </c>
      <c r="Z233" s="3">
        <f>+IFERROR((Y232*Y233+'Monthly Reserve Generation'!Z232*'Monthly Reserve Generation'!Z233-'Stoping Schedule'!Z232*'Stoping Schedule'!Z233)/Z232,0)</f>
        <v>3.01</v>
      </c>
      <c r="AA233" s="3">
        <f>+IFERROR((Z232*Z233+'Monthly Reserve Generation'!AA232*'Monthly Reserve Generation'!AA233-'Stoping Schedule'!AA232*'Stoping Schedule'!AA233)/AA232,0)</f>
        <v>3.01</v>
      </c>
      <c r="AB233" s="3">
        <f>+IFERROR((AA232*AA233+'Monthly Reserve Generation'!AB232*'Monthly Reserve Generation'!AB233-'Stoping Schedule'!AB232*'Stoping Schedule'!AB233)/AB232,0)</f>
        <v>3.01</v>
      </c>
      <c r="AC233" s="3">
        <f>+IFERROR((AB232*AB233+'Monthly Reserve Generation'!AC232*'Monthly Reserve Generation'!AC233-'Stoping Schedule'!AC232*'Stoping Schedule'!AC233)/AC232,0)</f>
        <v>3.0100000000000002</v>
      </c>
      <c r="AD233" s="3">
        <f>+IFERROR((AC232*AC233+'Monthly Reserve Generation'!AD232*'Monthly Reserve Generation'!AD233-'Stoping Schedule'!AD232*'Stoping Schedule'!AD233)/AD232,0)</f>
        <v>0</v>
      </c>
      <c r="AE233" s="3">
        <f>+IFERROR((AD232*AD233+'Monthly Reserve Generation'!AE232*'Monthly Reserve Generation'!AE233-'Stoping Schedule'!AE232*'Stoping Schedule'!AE233)/AE232,0)</f>
        <v>0</v>
      </c>
      <c r="AF233" s="3">
        <f>+IFERROR((AE232*AE233+'Monthly Reserve Generation'!AF232*'Monthly Reserve Generation'!AF233-'Stoping Schedule'!AF232*'Stoping Schedule'!AF233)/AF232,0)</f>
        <v>0</v>
      </c>
      <c r="AG233" s="3">
        <f>+IFERROR((AF232*AF233+'Monthly Reserve Generation'!AG232*'Monthly Reserve Generation'!AG233-'Stoping Schedule'!AG232*'Stoping Schedule'!AG233)/AG232,0)</f>
        <v>0</v>
      </c>
      <c r="AH233" s="3">
        <f>+IFERROR((AG232*AG233+'Monthly Reserve Generation'!AH232*'Monthly Reserve Generation'!AH233-'Stoping Schedule'!AH232*'Stoping Schedule'!AH233)/AH232,0)</f>
        <v>0</v>
      </c>
      <c r="AI233" s="3">
        <f>+IFERROR((AH232*AH233+'Monthly Reserve Generation'!AI232*'Monthly Reserve Generation'!AI233-'Stoping Schedule'!AI232*'Stoping Schedule'!AI233)/AI232,0)</f>
        <v>0</v>
      </c>
      <c r="AJ233" s="3">
        <f>+IFERROR((AI232*AI233+'Monthly Reserve Generation'!AJ232*'Monthly Reserve Generation'!AJ233-'Stoping Schedule'!AJ232*'Stoping Schedule'!AJ233)/AJ232,0)</f>
        <v>0</v>
      </c>
      <c r="AK233" s="3">
        <f>+IFERROR((AJ232*AJ233+'Monthly Reserve Generation'!AK232*'Monthly Reserve Generation'!AK233-'Stoping Schedule'!AK232*'Stoping Schedule'!AK233)/AK232,0)</f>
        <v>0</v>
      </c>
      <c r="AL233" s="3">
        <f>+IFERROR((AK232*AK233+'Monthly Reserve Generation'!AL232*'Monthly Reserve Generation'!AL233-'Stoping Schedule'!AL232*'Stoping Schedule'!AL233)/AL232,0)</f>
        <v>0</v>
      </c>
      <c r="AM233" s="3">
        <f>+IFERROR((AL232*AL233+'Monthly Reserve Generation'!AM232*'Monthly Reserve Generation'!AM233-'Stoping Schedule'!AM232*'Stoping Schedule'!AM233)/AM232,0)</f>
        <v>0</v>
      </c>
      <c r="AN233" s="3">
        <f>+IFERROR((AM232*AM233+'Monthly Reserve Generation'!AN232*'Monthly Reserve Generation'!AN233-'Stoping Schedule'!AN232*'Stoping Schedule'!AN233)/AN232,0)</f>
        <v>0</v>
      </c>
      <c r="AO233" s="3">
        <f>+IFERROR((AN232*AN233+'Monthly Reserve Generation'!AO232*'Monthly Reserve Generation'!AO233-'Stoping Schedule'!AO232*'Stoping Schedule'!AO233)/AO232,0)</f>
        <v>0</v>
      </c>
      <c r="AP233" s="3">
        <f>+IFERROR((AO232*AO233+'Monthly Reserve Generation'!AP232*'Monthly Reserve Generation'!AP233-'Stoping Schedule'!AP232*'Stoping Schedule'!AP233)/AP232,0)</f>
        <v>0</v>
      </c>
      <c r="AQ233" s="3">
        <f>+IFERROR((AP232*AP233+'Monthly Reserve Generation'!AQ232*'Monthly Reserve Generation'!AQ233-'Stoping Schedule'!AQ232*'Stoping Schedule'!AQ233)/AQ232,0)</f>
        <v>0</v>
      </c>
      <c r="AR233" s="3">
        <f>+IFERROR((AQ232*AQ233+'Monthly Reserve Generation'!AR232*'Monthly Reserve Generation'!AR233-'Stoping Schedule'!AR232*'Stoping Schedule'!AR233)/AR232,0)</f>
        <v>0</v>
      </c>
      <c r="AS233" s="3">
        <f>+IFERROR((AR232*AR233+'Monthly Reserve Generation'!AS232*'Monthly Reserve Generation'!AS233-'Stoping Schedule'!AS232*'Stoping Schedule'!AS233)/AS232,0)</f>
        <v>0</v>
      </c>
      <c r="AT233" s="3">
        <f>+IFERROR((AS232*AS233+'Monthly Reserve Generation'!AT232*'Monthly Reserve Generation'!AT233-'Stoping Schedule'!AT232*'Stoping Schedule'!AT233)/AT232,0)</f>
        <v>0</v>
      </c>
      <c r="AU233" s="3">
        <f>+IFERROR((AT232*AT233+'Monthly Reserve Generation'!AU232*'Monthly Reserve Generation'!AU233-'Stoping Schedule'!AU232*'Stoping Schedule'!AU233)/AU232,0)</f>
        <v>0</v>
      </c>
      <c r="AV233" s="3">
        <f>+IFERROR((AU232*AU233+'Monthly Reserve Generation'!AV232*'Monthly Reserve Generation'!AV233-'Stoping Schedule'!AV232*'Stoping Schedule'!AV233)/AV232,0)</f>
        <v>0</v>
      </c>
      <c r="AW233" s="3">
        <f>+IFERROR((AV232*AV233+'Monthly Reserve Generation'!AW232*'Monthly Reserve Generation'!AW233-'Stoping Schedule'!AW232*'Stoping Schedule'!AW233)/AW232,0)</f>
        <v>0</v>
      </c>
      <c r="AX233" s="3">
        <f>+IFERROR((AW232*AW233+'Monthly Reserve Generation'!AX232*'Monthly Reserve Generation'!AX233-'Stoping Schedule'!AX232*'Stoping Schedule'!AX233)/AX232,0)</f>
        <v>0</v>
      </c>
      <c r="AY233" s="3">
        <f>+IFERROR((AX232*AX233+'Monthly Reserve Generation'!AY232*'Monthly Reserve Generation'!AY233-'Stoping Schedule'!AY232*'Stoping Schedule'!AY233)/AY232,0)</f>
        <v>0</v>
      </c>
      <c r="AZ233" s="3">
        <f>+IFERROR((AY232*AY233+'Monthly Reserve Generation'!AZ232*'Monthly Reserve Generation'!AZ233-'Stoping Schedule'!AZ232*'Stoping Schedule'!AZ233)/AZ232,0)</f>
        <v>0</v>
      </c>
      <c r="BA233" s="3">
        <f>+IFERROR((AZ232*AZ233+'Monthly Reserve Generation'!BA232*'Monthly Reserve Generation'!BA233-'Stoping Schedule'!BA232*'Stoping Schedule'!BA233)/BA232,0)</f>
        <v>0</v>
      </c>
      <c r="BB233" s="3">
        <f>+IFERROR((BA232*BA233+'Monthly Reserve Generation'!BB232*'Monthly Reserve Generation'!BB233-'Stoping Schedule'!BB232*'Stoping Schedule'!BB233)/BB232,0)</f>
        <v>0</v>
      </c>
      <c r="BC233" s="3">
        <f>+IFERROR((BB232*BB233+'Monthly Reserve Generation'!BC232*'Monthly Reserve Generation'!BC233-'Stoping Schedule'!BC232*'Stoping Schedule'!BC233)/BC232,0)</f>
        <v>0</v>
      </c>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row>
    <row r="234" spans="1:123" hidden="1" outlineLevel="1" x14ac:dyDescent="0.3">
      <c r="A234" t="s">
        <v>253</v>
      </c>
      <c r="B234" t="s">
        <v>264</v>
      </c>
      <c r="C234" t="s">
        <v>3</v>
      </c>
      <c r="D234" s="3">
        <f>+'Monthly Reserve Generation'!D234-'Stoping Schedule'!D234</f>
        <v>0</v>
      </c>
      <c r="E234" s="3">
        <f>IF((D234+'Monthly Reserve Generation'!E234-'Stoping Schedule'!E234)&gt;1,(D234+'Monthly Reserve Generation'!E234-'Stoping Schedule'!E234),0)</f>
        <v>0</v>
      </c>
      <c r="F234" s="3">
        <f>IF((E234+'Monthly Reserve Generation'!F234-'Stoping Schedule'!F234)&gt;1,(E234+'Monthly Reserve Generation'!F234-'Stoping Schedule'!F234),0)</f>
        <v>0</v>
      </c>
      <c r="G234" s="3">
        <f>IF((F234+'Monthly Reserve Generation'!G234-'Stoping Schedule'!G234)&gt;1,(F234+'Monthly Reserve Generation'!G234-'Stoping Schedule'!G234),0)</f>
        <v>0</v>
      </c>
      <c r="H234" s="3">
        <f>IF((G234+'Monthly Reserve Generation'!H234-'Stoping Schedule'!H234)&gt;1,(G234+'Monthly Reserve Generation'!H234-'Stoping Schedule'!H234),0)</f>
        <v>0</v>
      </c>
      <c r="I234" s="3">
        <f>IF((H234+'Monthly Reserve Generation'!I234-'Stoping Schedule'!I234)&gt;1,(H234+'Monthly Reserve Generation'!I234-'Stoping Schedule'!I234),0)</f>
        <v>0</v>
      </c>
      <c r="J234" s="3">
        <f>IF((I234+'Monthly Reserve Generation'!J234-'Stoping Schedule'!J234)&gt;1,(I234+'Monthly Reserve Generation'!J234-'Stoping Schedule'!J234),0)</f>
        <v>0</v>
      </c>
      <c r="K234" s="3">
        <f>IF((J234+'Monthly Reserve Generation'!K234-'Stoping Schedule'!K234)&gt;1,(J234+'Monthly Reserve Generation'!K234-'Stoping Schedule'!K234),0)</f>
        <v>0</v>
      </c>
      <c r="L234" s="3">
        <f>IF((K234+'Monthly Reserve Generation'!L234-'Stoping Schedule'!L234)&gt;1,(K234+'Monthly Reserve Generation'!L234-'Stoping Schedule'!L234),0)</f>
        <v>0</v>
      </c>
      <c r="M234" s="3">
        <f>IF((L234+'Monthly Reserve Generation'!M234-'Stoping Schedule'!M234)&gt;1,(L234+'Monthly Reserve Generation'!M234-'Stoping Schedule'!M234),0)</f>
        <v>0</v>
      </c>
      <c r="N234" s="3">
        <f>IF((M234+'Monthly Reserve Generation'!N234-'Stoping Schedule'!N234)&gt;1,(M234+'Monthly Reserve Generation'!N234-'Stoping Schedule'!N234),0)</f>
        <v>0</v>
      </c>
      <c r="O234" s="3">
        <f>IF((N234+'Monthly Reserve Generation'!O234-'Stoping Schedule'!O234)&gt;1,(N234+'Monthly Reserve Generation'!O234-'Stoping Schedule'!O234),0)</f>
        <v>0</v>
      </c>
      <c r="P234" s="3">
        <f>IF((O234+'Monthly Reserve Generation'!P234-'Stoping Schedule'!P234)&gt;1,(O234+'Monthly Reserve Generation'!P234-'Stoping Schedule'!P234),0)</f>
        <v>0</v>
      </c>
      <c r="Q234" s="3">
        <f>IF((P234+'Monthly Reserve Generation'!Q234-'Stoping Schedule'!Q234)&gt;1,(P234+'Monthly Reserve Generation'!Q234-'Stoping Schedule'!Q234),0)</f>
        <v>0</v>
      </c>
      <c r="R234" s="3">
        <f>IF((Q234+'Monthly Reserve Generation'!R234-'Stoping Schedule'!R234)&gt;1,(Q234+'Monthly Reserve Generation'!R234-'Stoping Schedule'!R234),0)</f>
        <v>0</v>
      </c>
      <c r="S234" s="3">
        <f>IF((R234+'Monthly Reserve Generation'!S234-'Stoping Schedule'!S234)&gt;1,(R234+'Monthly Reserve Generation'!S234-'Stoping Schedule'!S234),0)</f>
        <v>0</v>
      </c>
      <c r="T234" s="3">
        <f>IF((S234+'Monthly Reserve Generation'!T234-'Stoping Schedule'!T234)&gt;1,(S234+'Monthly Reserve Generation'!T234-'Stoping Schedule'!T234),0)</f>
        <v>0</v>
      </c>
      <c r="U234" s="3">
        <f>IF((T234+'Monthly Reserve Generation'!U234-'Stoping Schedule'!U234)&gt;1,(T234+'Monthly Reserve Generation'!U234-'Stoping Schedule'!U234),0)</f>
        <v>0</v>
      </c>
      <c r="V234" s="3">
        <f>IF((U234+'Monthly Reserve Generation'!V234-'Stoping Schedule'!V234)&gt;1,(U234+'Monthly Reserve Generation'!V234-'Stoping Schedule'!V234),0)</f>
        <v>0</v>
      </c>
      <c r="W234" s="3">
        <f>IF((V234+'Monthly Reserve Generation'!W234-'Stoping Schedule'!W234)&gt;1,(V234+'Monthly Reserve Generation'!W234-'Stoping Schedule'!W234),0)</f>
        <v>0</v>
      </c>
      <c r="X234" s="3">
        <f>IF((W234+'Monthly Reserve Generation'!X234-'Stoping Schedule'!X234)&gt;1,(W234+'Monthly Reserve Generation'!X234-'Stoping Schedule'!X234),0)</f>
        <v>0</v>
      </c>
      <c r="Y234" s="3">
        <f>IF((X234+'Monthly Reserve Generation'!Y234-'Stoping Schedule'!Y234)&gt;1,(X234+'Monthly Reserve Generation'!Y234-'Stoping Schedule'!Y234),0)</f>
        <v>0</v>
      </c>
      <c r="Z234" s="3">
        <f>IF((Y234+'Monthly Reserve Generation'!Z234-'Stoping Schedule'!Z234)&gt;1,(Y234+'Monthly Reserve Generation'!Z234-'Stoping Schedule'!Z234),0)</f>
        <v>4093</v>
      </c>
      <c r="AA234" s="3">
        <f>IF((Z234+'Monthly Reserve Generation'!AA234-'Stoping Schedule'!AA234)&gt;1,(Z234+'Monthly Reserve Generation'!AA234-'Stoping Schedule'!AA234),0)</f>
        <v>4093</v>
      </c>
      <c r="AB234" s="3">
        <f>IF((AA234+'Monthly Reserve Generation'!AB234-'Stoping Schedule'!AB234)&gt;1,(AA234+'Monthly Reserve Generation'!AB234-'Stoping Schedule'!AB234),0)</f>
        <v>4093</v>
      </c>
      <c r="AC234" s="3">
        <f>IF((AB234+'Monthly Reserve Generation'!AC234-'Stoping Schedule'!AC234)&gt;1,(AB234+'Monthly Reserve Generation'!AC234-'Stoping Schedule'!AC234),0)</f>
        <v>2071</v>
      </c>
      <c r="AD234" s="3">
        <f>IF((AC234+'Monthly Reserve Generation'!AD234-'Stoping Schedule'!AD234)&gt;1,(AC234+'Monthly Reserve Generation'!AD234-'Stoping Schedule'!AD234),0)</f>
        <v>273</v>
      </c>
      <c r="AE234" s="3">
        <f>IF((AD234+'Monthly Reserve Generation'!AE234-'Stoping Schedule'!AE234)&gt;1,(AD234+'Monthly Reserve Generation'!AE234-'Stoping Schedule'!AE234),0)</f>
        <v>0</v>
      </c>
      <c r="AF234" s="3">
        <f>IF((AE234+'Monthly Reserve Generation'!AF234-'Stoping Schedule'!AF234)&gt;1,(AE234+'Monthly Reserve Generation'!AF234-'Stoping Schedule'!AF234),0)</f>
        <v>0</v>
      </c>
      <c r="AG234" s="3">
        <f>IF((AF234+'Monthly Reserve Generation'!AG234-'Stoping Schedule'!AG234)&gt;1,(AF234+'Monthly Reserve Generation'!AG234-'Stoping Schedule'!AG234),0)</f>
        <v>0</v>
      </c>
      <c r="AH234" s="3">
        <f>IF((AG234+'Monthly Reserve Generation'!AH234-'Stoping Schedule'!AH234)&gt;1,(AG234+'Monthly Reserve Generation'!AH234-'Stoping Schedule'!AH234),0)</f>
        <v>0</v>
      </c>
      <c r="AI234" s="3">
        <f>IF((AH234+'Monthly Reserve Generation'!AI234-'Stoping Schedule'!AI234)&gt;1,(AH234+'Monthly Reserve Generation'!AI234-'Stoping Schedule'!AI234),0)</f>
        <v>0</v>
      </c>
      <c r="AJ234" s="3">
        <f>IF((AI234+'Monthly Reserve Generation'!AJ234-'Stoping Schedule'!AJ234)&gt;1,(AI234+'Monthly Reserve Generation'!AJ234-'Stoping Schedule'!AJ234),0)</f>
        <v>0</v>
      </c>
      <c r="AK234" s="3">
        <f>IF((AJ234+'Monthly Reserve Generation'!AK234-'Stoping Schedule'!AK234)&gt;1,(AJ234+'Monthly Reserve Generation'!AK234-'Stoping Schedule'!AK234),0)</f>
        <v>0</v>
      </c>
      <c r="AL234" s="3">
        <f>IF((AK234+'Monthly Reserve Generation'!AL234-'Stoping Schedule'!AL234)&gt;1,(AK234+'Monthly Reserve Generation'!AL234-'Stoping Schedule'!AL234),0)</f>
        <v>0</v>
      </c>
      <c r="AM234" s="3">
        <f>IF((AL234+'Monthly Reserve Generation'!AM234-'Stoping Schedule'!AM234)&gt;1,(AL234+'Monthly Reserve Generation'!AM234-'Stoping Schedule'!AM234),0)</f>
        <v>0</v>
      </c>
      <c r="AN234" s="3">
        <f>IF((AM234+'Monthly Reserve Generation'!AN234-'Stoping Schedule'!AN234)&gt;1,(AM234+'Monthly Reserve Generation'!AN234-'Stoping Schedule'!AN234),0)</f>
        <v>0</v>
      </c>
      <c r="AO234" s="3">
        <f>IF((AN234+'Monthly Reserve Generation'!AO234-'Stoping Schedule'!AO234)&gt;1,(AN234+'Monthly Reserve Generation'!AO234-'Stoping Schedule'!AO234),0)</f>
        <v>0</v>
      </c>
      <c r="AP234" s="3">
        <f>IF((AO234+'Monthly Reserve Generation'!AP234-'Stoping Schedule'!AP234)&gt;1,(AO234+'Monthly Reserve Generation'!AP234-'Stoping Schedule'!AP234),0)</f>
        <v>0</v>
      </c>
      <c r="AQ234" s="3">
        <f>IF((AP234+'Monthly Reserve Generation'!AQ234-'Stoping Schedule'!AQ234)&gt;1,(AP234+'Monthly Reserve Generation'!AQ234-'Stoping Schedule'!AQ234),0)</f>
        <v>0</v>
      </c>
      <c r="AR234" s="3">
        <f>IF((AQ234+'Monthly Reserve Generation'!AR234-'Stoping Schedule'!AR234)&gt;1,(AQ234+'Monthly Reserve Generation'!AR234-'Stoping Schedule'!AR234),0)</f>
        <v>0</v>
      </c>
      <c r="AS234" s="3">
        <f>IF((AR234+'Monthly Reserve Generation'!AS234-'Stoping Schedule'!AS234)&gt;1,(AR234+'Monthly Reserve Generation'!AS234-'Stoping Schedule'!AS234),0)</f>
        <v>0</v>
      </c>
      <c r="AT234" s="3">
        <f>IF((AS234+'Monthly Reserve Generation'!AT234-'Stoping Schedule'!AT234)&gt;1,(AS234+'Monthly Reserve Generation'!AT234-'Stoping Schedule'!AT234),0)</f>
        <v>0</v>
      </c>
      <c r="AU234" s="3">
        <f>IF((AT234+'Monthly Reserve Generation'!AU234-'Stoping Schedule'!AU234)&gt;1,(AT234+'Monthly Reserve Generation'!AU234-'Stoping Schedule'!AU234),0)</f>
        <v>0</v>
      </c>
      <c r="AV234" s="3">
        <f>IF((AU234+'Monthly Reserve Generation'!AV234-'Stoping Schedule'!AV234)&gt;1,(AU234+'Monthly Reserve Generation'!AV234-'Stoping Schedule'!AV234),0)</f>
        <v>0</v>
      </c>
      <c r="AW234" s="3">
        <f>IF((AV234+'Monthly Reserve Generation'!AW234-'Stoping Schedule'!AW234)&gt;1,(AV234+'Monthly Reserve Generation'!AW234-'Stoping Schedule'!AW234),0)</f>
        <v>0</v>
      </c>
      <c r="AX234" s="3">
        <f>IF((AW234+'Monthly Reserve Generation'!AX234-'Stoping Schedule'!AX234)&gt;1,(AW234+'Monthly Reserve Generation'!AX234-'Stoping Schedule'!AX234),0)</f>
        <v>0</v>
      </c>
      <c r="AY234" s="3">
        <f>IF((AX234+'Monthly Reserve Generation'!AY234-'Stoping Schedule'!AY234)&gt;1,(AX234+'Monthly Reserve Generation'!AY234-'Stoping Schedule'!AY234),0)</f>
        <v>0</v>
      </c>
      <c r="AZ234" s="3">
        <f>IF((AY234+'Monthly Reserve Generation'!AZ234-'Stoping Schedule'!AZ234)&gt;1,(AY234+'Monthly Reserve Generation'!AZ234-'Stoping Schedule'!AZ234),0)</f>
        <v>0</v>
      </c>
      <c r="BA234" s="3">
        <f>IF((AZ234+'Monthly Reserve Generation'!BA234-'Stoping Schedule'!BA234)&gt;1,(AZ234+'Monthly Reserve Generation'!BA234-'Stoping Schedule'!BA234),0)</f>
        <v>0</v>
      </c>
      <c r="BB234" s="3">
        <f>IF((BA234+'Monthly Reserve Generation'!BB234-'Stoping Schedule'!BB234)&gt;1,(BA234+'Monthly Reserve Generation'!BB234-'Stoping Schedule'!BB234),0)</f>
        <v>0</v>
      </c>
      <c r="BC234" s="3">
        <f>IF((BB234+'Monthly Reserve Generation'!BC234-'Stoping Schedule'!BC234)&gt;1,(BB234+'Monthly Reserve Generation'!BC234-'Stoping Schedule'!BC234),0)</f>
        <v>0</v>
      </c>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row>
    <row r="235" spans="1:123" hidden="1" outlineLevel="1" x14ac:dyDescent="0.3">
      <c r="A235" t="s">
        <v>253</v>
      </c>
      <c r="B235" t="s">
        <v>264</v>
      </c>
      <c r="C235" t="s">
        <v>4</v>
      </c>
      <c r="D235" s="3">
        <f>+IFERROR(('Monthly Reserve Generation'!D234*'Monthly Reserve Generation'!D235-'Stoping Schedule'!D234*'Stoping Schedule'!D235)/D234,0)</f>
        <v>0</v>
      </c>
      <c r="E235" s="3">
        <f>+IFERROR((D234*D235+'Monthly Reserve Generation'!E234*'Monthly Reserve Generation'!E235-'Stoping Schedule'!E234*'Stoping Schedule'!E235)/E234,0)</f>
        <v>0</v>
      </c>
      <c r="F235" s="3">
        <f>+IFERROR((E234*E235+'Monthly Reserve Generation'!F234*'Monthly Reserve Generation'!F235-'Stoping Schedule'!F234*'Stoping Schedule'!F235)/F234,0)</f>
        <v>0</v>
      </c>
      <c r="G235" s="3">
        <f>+IFERROR((F234*F235+'Monthly Reserve Generation'!G234*'Monthly Reserve Generation'!G235-'Stoping Schedule'!G234*'Stoping Schedule'!G235)/G234,0)</f>
        <v>0</v>
      </c>
      <c r="H235" s="3">
        <f>+IFERROR((G234*G235+'Monthly Reserve Generation'!H234*'Monthly Reserve Generation'!H235-'Stoping Schedule'!H234*'Stoping Schedule'!H235)/H234,0)</f>
        <v>0</v>
      </c>
      <c r="I235" s="3">
        <f>+IFERROR((H234*H235+'Monthly Reserve Generation'!I234*'Monthly Reserve Generation'!I235-'Stoping Schedule'!I234*'Stoping Schedule'!I235)/I234,0)</f>
        <v>0</v>
      </c>
      <c r="J235" s="3">
        <f>+IFERROR((I234*I235+'Monthly Reserve Generation'!J234*'Monthly Reserve Generation'!J235-'Stoping Schedule'!J234*'Stoping Schedule'!J235)/J234,0)</f>
        <v>0</v>
      </c>
      <c r="K235" s="3">
        <f>+IFERROR((J234*J235+'Monthly Reserve Generation'!K234*'Monthly Reserve Generation'!K235-'Stoping Schedule'!K234*'Stoping Schedule'!K235)/K234,0)</f>
        <v>0</v>
      </c>
      <c r="L235" s="3">
        <f>+IFERROR((K234*K235+'Monthly Reserve Generation'!L234*'Monthly Reserve Generation'!L235-'Stoping Schedule'!L234*'Stoping Schedule'!L235)/L234,0)</f>
        <v>0</v>
      </c>
      <c r="M235" s="3">
        <f>+IFERROR((L234*L235+'Monthly Reserve Generation'!M234*'Monthly Reserve Generation'!M235-'Stoping Schedule'!M234*'Stoping Schedule'!M235)/M234,0)</f>
        <v>0</v>
      </c>
      <c r="N235" s="3">
        <f>+IFERROR((M234*M235+'Monthly Reserve Generation'!N234*'Monthly Reserve Generation'!N235-'Stoping Schedule'!N234*'Stoping Schedule'!N235)/N234,0)</f>
        <v>0</v>
      </c>
      <c r="O235" s="3">
        <f>+IFERROR((N234*N235+'Monthly Reserve Generation'!O234*'Monthly Reserve Generation'!O235-'Stoping Schedule'!O234*'Stoping Schedule'!O235)/O234,0)</f>
        <v>0</v>
      </c>
      <c r="P235" s="3">
        <f>+IFERROR((O234*O235+'Monthly Reserve Generation'!P234*'Monthly Reserve Generation'!P235-'Stoping Schedule'!P234*'Stoping Schedule'!P235)/P234,0)</f>
        <v>0</v>
      </c>
      <c r="Q235" s="3">
        <f>+IFERROR((P234*P235+'Monthly Reserve Generation'!Q234*'Monthly Reserve Generation'!Q235-'Stoping Schedule'!Q234*'Stoping Schedule'!Q235)/Q234,0)</f>
        <v>0</v>
      </c>
      <c r="R235" s="3">
        <f>+IFERROR((Q234*Q235+'Monthly Reserve Generation'!R234*'Monthly Reserve Generation'!R235-'Stoping Schedule'!R234*'Stoping Schedule'!R235)/R234,0)</f>
        <v>0</v>
      </c>
      <c r="S235" s="3">
        <f>+IFERROR((R234*R235+'Monthly Reserve Generation'!S234*'Monthly Reserve Generation'!S235-'Stoping Schedule'!S234*'Stoping Schedule'!S235)/S234,0)</f>
        <v>0</v>
      </c>
      <c r="T235" s="3">
        <f>+IFERROR((S234*S235+'Monthly Reserve Generation'!T234*'Monthly Reserve Generation'!T235-'Stoping Schedule'!T234*'Stoping Schedule'!T235)/T234,0)</f>
        <v>0</v>
      </c>
      <c r="U235" s="3">
        <f>+IFERROR((T234*T235+'Monthly Reserve Generation'!U234*'Monthly Reserve Generation'!U235-'Stoping Schedule'!U234*'Stoping Schedule'!U235)/U234,0)</f>
        <v>0</v>
      </c>
      <c r="V235" s="3">
        <f>+IFERROR((U234*U235+'Monthly Reserve Generation'!V234*'Monthly Reserve Generation'!V235-'Stoping Schedule'!V234*'Stoping Schedule'!V235)/V234,0)</f>
        <v>0</v>
      </c>
      <c r="W235" s="3">
        <f>+IFERROR((V234*V235+'Monthly Reserve Generation'!W234*'Monthly Reserve Generation'!W235-'Stoping Schedule'!W234*'Stoping Schedule'!W235)/W234,0)</f>
        <v>0</v>
      </c>
      <c r="X235" s="3">
        <f>+IFERROR((W234*W235+'Monthly Reserve Generation'!X234*'Monthly Reserve Generation'!X235-'Stoping Schedule'!X234*'Stoping Schedule'!X235)/X234,0)</f>
        <v>0</v>
      </c>
      <c r="Y235" s="3">
        <f>+IFERROR((X234*X235+'Monthly Reserve Generation'!Y234*'Monthly Reserve Generation'!Y235-'Stoping Schedule'!Y234*'Stoping Schedule'!Y235)/Y234,0)</f>
        <v>0</v>
      </c>
      <c r="Z235" s="3">
        <f>+IFERROR((Y234*Y235+'Monthly Reserve Generation'!Z234*'Monthly Reserve Generation'!Z235-'Stoping Schedule'!Z234*'Stoping Schedule'!Z235)/Z234,0)</f>
        <v>2.4500000000000002</v>
      </c>
      <c r="AA235" s="3">
        <f>+IFERROR((Z234*Z235+'Monthly Reserve Generation'!AA234*'Monthly Reserve Generation'!AA235-'Stoping Schedule'!AA234*'Stoping Schedule'!AA235)/AA234,0)</f>
        <v>2.4500000000000002</v>
      </c>
      <c r="AB235" s="3">
        <f>+IFERROR((AA234*AA235+'Monthly Reserve Generation'!AB234*'Monthly Reserve Generation'!AB235-'Stoping Schedule'!AB234*'Stoping Schedule'!AB235)/AB234,0)</f>
        <v>2.4500000000000002</v>
      </c>
      <c r="AC235" s="3">
        <f>+IFERROR((AB234*AB235+'Monthly Reserve Generation'!AC234*'Monthly Reserve Generation'!AC235-'Stoping Schedule'!AC234*'Stoping Schedule'!AC235)/AC234,0)</f>
        <v>2.4499999999999997</v>
      </c>
      <c r="AD235" s="3">
        <f>+IFERROR((AC234*AC235+'Monthly Reserve Generation'!AD234*'Monthly Reserve Generation'!AD235-'Stoping Schedule'!AD234*'Stoping Schedule'!AD235)/AD234,0)</f>
        <v>2.449999999999998</v>
      </c>
      <c r="AE235" s="3">
        <f>+IFERROR((AD234*AD235+'Monthly Reserve Generation'!AE234*'Monthly Reserve Generation'!AE235-'Stoping Schedule'!AE234*'Stoping Schedule'!AE235)/AE234,0)</f>
        <v>0</v>
      </c>
      <c r="AF235" s="3">
        <f>+IFERROR((AE234*AE235+'Monthly Reserve Generation'!AF234*'Monthly Reserve Generation'!AF235-'Stoping Schedule'!AF234*'Stoping Schedule'!AF235)/AF234,0)</f>
        <v>0</v>
      </c>
      <c r="AG235" s="3">
        <f>+IFERROR((AF234*AF235+'Monthly Reserve Generation'!AG234*'Monthly Reserve Generation'!AG235-'Stoping Schedule'!AG234*'Stoping Schedule'!AG235)/AG234,0)</f>
        <v>0</v>
      </c>
      <c r="AH235" s="3">
        <f>+IFERROR((AG234*AG235+'Monthly Reserve Generation'!AH234*'Monthly Reserve Generation'!AH235-'Stoping Schedule'!AH234*'Stoping Schedule'!AH235)/AH234,0)</f>
        <v>0</v>
      </c>
      <c r="AI235" s="3">
        <f>+IFERROR((AH234*AH235+'Monthly Reserve Generation'!AI234*'Monthly Reserve Generation'!AI235-'Stoping Schedule'!AI234*'Stoping Schedule'!AI235)/AI234,0)</f>
        <v>0</v>
      </c>
      <c r="AJ235" s="3">
        <f>+IFERROR((AI234*AI235+'Monthly Reserve Generation'!AJ234*'Monthly Reserve Generation'!AJ235-'Stoping Schedule'!AJ234*'Stoping Schedule'!AJ235)/AJ234,0)</f>
        <v>0</v>
      </c>
      <c r="AK235" s="3">
        <f>+IFERROR((AJ234*AJ235+'Monthly Reserve Generation'!AK234*'Monthly Reserve Generation'!AK235-'Stoping Schedule'!AK234*'Stoping Schedule'!AK235)/AK234,0)</f>
        <v>0</v>
      </c>
      <c r="AL235" s="3">
        <f>+IFERROR((AK234*AK235+'Monthly Reserve Generation'!AL234*'Monthly Reserve Generation'!AL235-'Stoping Schedule'!AL234*'Stoping Schedule'!AL235)/AL234,0)</f>
        <v>0</v>
      </c>
      <c r="AM235" s="3">
        <f>+IFERROR((AL234*AL235+'Monthly Reserve Generation'!AM234*'Monthly Reserve Generation'!AM235-'Stoping Schedule'!AM234*'Stoping Schedule'!AM235)/AM234,0)</f>
        <v>0</v>
      </c>
      <c r="AN235" s="3">
        <f>+IFERROR((AM234*AM235+'Monthly Reserve Generation'!AN234*'Monthly Reserve Generation'!AN235-'Stoping Schedule'!AN234*'Stoping Schedule'!AN235)/AN234,0)</f>
        <v>0</v>
      </c>
      <c r="AO235" s="3">
        <f>+IFERROR((AN234*AN235+'Monthly Reserve Generation'!AO234*'Monthly Reserve Generation'!AO235-'Stoping Schedule'!AO234*'Stoping Schedule'!AO235)/AO234,0)</f>
        <v>0</v>
      </c>
      <c r="AP235" s="3">
        <f>+IFERROR((AO234*AO235+'Monthly Reserve Generation'!AP234*'Monthly Reserve Generation'!AP235-'Stoping Schedule'!AP234*'Stoping Schedule'!AP235)/AP234,0)</f>
        <v>0</v>
      </c>
      <c r="AQ235" s="3">
        <f>+IFERROR((AP234*AP235+'Monthly Reserve Generation'!AQ234*'Monthly Reserve Generation'!AQ235-'Stoping Schedule'!AQ234*'Stoping Schedule'!AQ235)/AQ234,0)</f>
        <v>0</v>
      </c>
      <c r="AR235" s="3">
        <f>+IFERROR((AQ234*AQ235+'Monthly Reserve Generation'!AR234*'Monthly Reserve Generation'!AR235-'Stoping Schedule'!AR234*'Stoping Schedule'!AR235)/AR234,0)</f>
        <v>0</v>
      </c>
      <c r="AS235" s="3">
        <f>+IFERROR((AR234*AR235+'Monthly Reserve Generation'!AS234*'Monthly Reserve Generation'!AS235-'Stoping Schedule'!AS234*'Stoping Schedule'!AS235)/AS234,0)</f>
        <v>0</v>
      </c>
      <c r="AT235" s="3">
        <f>+IFERROR((AS234*AS235+'Monthly Reserve Generation'!AT234*'Monthly Reserve Generation'!AT235-'Stoping Schedule'!AT234*'Stoping Schedule'!AT235)/AT234,0)</f>
        <v>0</v>
      </c>
      <c r="AU235" s="3">
        <f>+IFERROR((AT234*AT235+'Monthly Reserve Generation'!AU234*'Monthly Reserve Generation'!AU235-'Stoping Schedule'!AU234*'Stoping Schedule'!AU235)/AU234,0)</f>
        <v>0</v>
      </c>
      <c r="AV235" s="3">
        <f>+IFERROR((AU234*AU235+'Monthly Reserve Generation'!AV234*'Monthly Reserve Generation'!AV235-'Stoping Schedule'!AV234*'Stoping Schedule'!AV235)/AV234,0)</f>
        <v>0</v>
      </c>
      <c r="AW235" s="3">
        <f>+IFERROR((AV234*AV235+'Monthly Reserve Generation'!AW234*'Monthly Reserve Generation'!AW235-'Stoping Schedule'!AW234*'Stoping Schedule'!AW235)/AW234,0)</f>
        <v>0</v>
      </c>
      <c r="AX235" s="3">
        <f>+IFERROR((AW234*AW235+'Monthly Reserve Generation'!AX234*'Monthly Reserve Generation'!AX235-'Stoping Schedule'!AX234*'Stoping Schedule'!AX235)/AX234,0)</f>
        <v>0</v>
      </c>
      <c r="AY235" s="3">
        <f>+IFERROR((AX234*AX235+'Monthly Reserve Generation'!AY234*'Monthly Reserve Generation'!AY235-'Stoping Schedule'!AY234*'Stoping Schedule'!AY235)/AY234,0)</f>
        <v>0</v>
      </c>
      <c r="AZ235" s="3">
        <f>+IFERROR((AY234*AY235+'Monthly Reserve Generation'!AZ234*'Monthly Reserve Generation'!AZ235-'Stoping Schedule'!AZ234*'Stoping Schedule'!AZ235)/AZ234,0)</f>
        <v>0</v>
      </c>
      <c r="BA235" s="3">
        <f>+IFERROR((AZ234*AZ235+'Monthly Reserve Generation'!BA234*'Monthly Reserve Generation'!BA235-'Stoping Schedule'!BA234*'Stoping Schedule'!BA235)/BA234,0)</f>
        <v>0</v>
      </c>
      <c r="BB235" s="3">
        <f>+IFERROR((BA234*BA235+'Monthly Reserve Generation'!BB234*'Monthly Reserve Generation'!BB235-'Stoping Schedule'!BB234*'Stoping Schedule'!BB235)/BB234,0)</f>
        <v>0</v>
      </c>
      <c r="BC235" s="3">
        <f>+IFERROR((BB234*BB235+'Monthly Reserve Generation'!BC234*'Monthly Reserve Generation'!BC235-'Stoping Schedule'!BC234*'Stoping Schedule'!BC235)/BC234,0)</f>
        <v>0</v>
      </c>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row>
    <row r="236" spans="1:123" hidden="1" outlineLevel="1" x14ac:dyDescent="0.3">
      <c r="A236" t="s">
        <v>253</v>
      </c>
      <c r="B236" t="s">
        <v>265</v>
      </c>
      <c r="C236" t="s">
        <v>3</v>
      </c>
      <c r="D236" s="3">
        <f>+'Monthly Reserve Generation'!D236-'Stoping Schedule'!D236</f>
        <v>0</v>
      </c>
      <c r="E236" s="3">
        <f>IF((D236+'Monthly Reserve Generation'!E236-'Stoping Schedule'!E236)&gt;1,(D236+'Monthly Reserve Generation'!E236-'Stoping Schedule'!E236),0)</f>
        <v>0</v>
      </c>
      <c r="F236" s="3">
        <f>IF((E236+'Monthly Reserve Generation'!F236-'Stoping Schedule'!F236)&gt;1,(E236+'Monthly Reserve Generation'!F236-'Stoping Schedule'!F236),0)</f>
        <v>0</v>
      </c>
      <c r="G236" s="3">
        <f>IF((F236+'Monthly Reserve Generation'!G236-'Stoping Schedule'!G236)&gt;1,(F236+'Monthly Reserve Generation'!G236-'Stoping Schedule'!G236),0)</f>
        <v>0</v>
      </c>
      <c r="H236" s="3">
        <f>IF((G236+'Monthly Reserve Generation'!H236-'Stoping Schedule'!H236)&gt;1,(G236+'Monthly Reserve Generation'!H236-'Stoping Schedule'!H236),0)</f>
        <v>0</v>
      </c>
      <c r="I236" s="3">
        <f>IF((H236+'Monthly Reserve Generation'!I236-'Stoping Schedule'!I236)&gt;1,(H236+'Monthly Reserve Generation'!I236-'Stoping Schedule'!I236),0)</f>
        <v>0</v>
      </c>
      <c r="J236" s="3">
        <f>IF((I236+'Monthly Reserve Generation'!J236-'Stoping Schedule'!J236)&gt;1,(I236+'Monthly Reserve Generation'!J236-'Stoping Schedule'!J236),0)</f>
        <v>0</v>
      </c>
      <c r="K236" s="3">
        <f>IF((J236+'Monthly Reserve Generation'!K236-'Stoping Schedule'!K236)&gt;1,(J236+'Monthly Reserve Generation'!K236-'Stoping Schedule'!K236),0)</f>
        <v>0</v>
      </c>
      <c r="L236" s="3">
        <f>IF((K236+'Monthly Reserve Generation'!L236-'Stoping Schedule'!L236)&gt;1,(K236+'Monthly Reserve Generation'!L236-'Stoping Schedule'!L236),0)</f>
        <v>0</v>
      </c>
      <c r="M236" s="3">
        <f>IF((L236+'Monthly Reserve Generation'!M236-'Stoping Schedule'!M236)&gt;1,(L236+'Monthly Reserve Generation'!M236-'Stoping Schedule'!M236),0)</f>
        <v>0</v>
      </c>
      <c r="N236" s="3">
        <f>IF((M236+'Monthly Reserve Generation'!N236-'Stoping Schedule'!N236)&gt;1,(M236+'Monthly Reserve Generation'!N236-'Stoping Schedule'!N236),0)</f>
        <v>0</v>
      </c>
      <c r="O236" s="3">
        <f>IF((N236+'Monthly Reserve Generation'!O236-'Stoping Schedule'!O236)&gt;1,(N236+'Monthly Reserve Generation'!O236-'Stoping Schedule'!O236),0)</f>
        <v>0</v>
      </c>
      <c r="P236" s="3">
        <f>IF((O236+'Monthly Reserve Generation'!P236-'Stoping Schedule'!P236)&gt;1,(O236+'Monthly Reserve Generation'!P236-'Stoping Schedule'!P236),0)</f>
        <v>0</v>
      </c>
      <c r="Q236" s="3">
        <f>IF((P236+'Monthly Reserve Generation'!Q236-'Stoping Schedule'!Q236)&gt;1,(P236+'Monthly Reserve Generation'!Q236-'Stoping Schedule'!Q236),0)</f>
        <v>0</v>
      </c>
      <c r="R236" s="3">
        <f>IF((Q236+'Monthly Reserve Generation'!R236-'Stoping Schedule'!R236)&gt;1,(Q236+'Monthly Reserve Generation'!R236-'Stoping Schedule'!R236),0)</f>
        <v>0</v>
      </c>
      <c r="S236" s="3">
        <f>IF((R236+'Monthly Reserve Generation'!S236-'Stoping Schedule'!S236)&gt;1,(R236+'Monthly Reserve Generation'!S236-'Stoping Schedule'!S236),0)</f>
        <v>0</v>
      </c>
      <c r="T236" s="3">
        <f>IF((S236+'Monthly Reserve Generation'!T236-'Stoping Schedule'!T236)&gt;1,(S236+'Monthly Reserve Generation'!T236-'Stoping Schedule'!T236),0)</f>
        <v>0</v>
      </c>
      <c r="U236" s="3">
        <f>IF((T236+'Monthly Reserve Generation'!U236-'Stoping Schedule'!U236)&gt;1,(T236+'Monthly Reserve Generation'!U236-'Stoping Schedule'!U236),0)</f>
        <v>0</v>
      </c>
      <c r="V236" s="3">
        <f>IF((U236+'Monthly Reserve Generation'!V236-'Stoping Schedule'!V236)&gt;1,(U236+'Monthly Reserve Generation'!V236-'Stoping Schedule'!V236),0)</f>
        <v>0</v>
      </c>
      <c r="W236" s="3">
        <f>IF((V236+'Monthly Reserve Generation'!W236-'Stoping Schedule'!W236)&gt;1,(V236+'Monthly Reserve Generation'!W236-'Stoping Schedule'!W236),0)</f>
        <v>0</v>
      </c>
      <c r="X236" s="3">
        <f>IF((W236+'Monthly Reserve Generation'!X236-'Stoping Schedule'!X236)&gt;1,(W236+'Monthly Reserve Generation'!X236-'Stoping Schedule'!X236),0)</f>
        <v>0</v>
      </c>
      <c r="Y236" s="3">
        <f>IF((X236+'Monthly Reserve Generation'!Y236-'Stoping Schedule'!Y236)&gt;1,(X236+'Monthly Reserve Generation'!Y236-'Stoping Schedule'!Y236),0)</f>
        <v>0</v>
      </c>
      <c r="Z236" s="3">
        <f>IF((Y236+'Monthly Reserve Generation'!Z236-'Stoping Schedule'!Z236)&gt;1,(Y236+'Monthly Reserve Generation'!Z236-'Stoping Schedule'!Z236),0)</f>
        <v>0</v>
      </c>
      <c r="AA236" s="3">
        <f>IF((Z236+'Monthly Reserve Generation'!AA236-'Stoping Schedule'!AA236)&gt;1,(Z236+'Monthly Reserve Generation'!AA236-'Stoping Schedule'!AA236),0)</f>
        <v>1126</v>
      </c>
      <c r="AB236" s="3">
        <f>IF((AA236+'Monthly Reserve Generation'!AB236-'Stoping Schedule'!AB236)&gt;1,(AA236+'Monthly Reserve Generation'!AB236-'Stoping Schedule'!AB236),0)</f>
        <v>1126</v>
      </c>
      <c r="AC236" s="3">
        <f>IF((AB236+'Monthly Reserve Generation'!AC236-'Stoping Schedule'!AC236)&gt;1,(AB236+'Monthly Reserve Generation'!AC236-'Stoping Schedule'!AC236),0)</f>
        <v>0</v>
      </c>
      <c r="AD236" s="3">
        <f>IF((AC236+'Monthly Reserve Generation'!AD236-'Stoping Schedule'!AD236)&gt;1,(AC236+'Monthly Reserve Generation'!AD236-'Stoping Schedule'!AD236),0)</f>
        <v>0</v>
      </c>
      <c r="AE236" s="3">
        <f>IF((AD236+'Monthly Reserve Generation'!AE236-'Stoping Schedule'!AE236)&gt;1,(AD236+'Monthly Reserve Generation'!AE236-'Stoping Schedule'!AE236),0)</f>
        <v>0</v>
      </c>
      <c r="AF236" s="3">
        <f>IF((AE236+'Monthly Reserve Generation'!AF236-'Stoping Schedule'!AF236)&gt;1,(AE236+'Monthly Reserve Generation'!AF236-'Stoping Schedule'!AF236),0)</f>
        <v>0</v>
      </c>
      <c r="AG236" s="3">
        <f>IF((AF236+'Monthly Reserve Generation'!AG236-'Stoping Schedule'!AG236)&gt;1,(AF236+'Monthly Reserve Generation'!AG236-'Stoping Schedule'!AG236),0)</f>
        <v>0</v>
      </c>
      <c r="AH236" s="3">
        <f>IF((AG236+'Monthly Reserve Generation'!AH236-'Stoping Schedule'!AH236)&gt;1,(AG236+'Monthly Reserve Generation'!AH236-'Stoping Schedule'!AH236),0)</f>
        <v>0</v>
      </c>
      <c r="AI236" s="3">
        <f>IF((AH236+'Monthly Reserve Generation'!AI236-'Stoping Schedule'!AI236)&gt;1,(AH236+'Monthly Reserve Generation'!AI236-'Stoping Schedule'!AI236),0)</f>
        <v>0</v>
      </c>
      <c r="AJ236" s="3">
        <f>IF((AI236+'Monthly Reserve Generation'!AJ236-'Stoping Schedule'!AJ236)&gt;1,(AI236+'Monthly Reserve Generation'!AJ236-'Stoping Schedule'!AJ236),0)</f>
        <v>0</v>
      </c>
      <c r="AK236" s="3">
        <f>IF((AJ236+'Monthly Reserve Generation'!AK236-'Stoping Schedule'!AK236)&gt;1,(AJ236+'Monthly Reserve Generation'!AK236-'Stoping Schedule'!AK236),0)</f>
        <v>0</v>
      </c>
      <c r="AL236" s="3">
        <f>IF((AK236+'Monthly Reserve Generation'!AL236-'Stoping Schedule'!AL236)&gt;1,(AK236+'Monthly Reserve Generation'!AL236-'Stoping Schedule'!AL236),0)</f>
        <v>0</v>
      </c>
      <c r="AM236" s="3">
        <f>IF((AL236+'Monthly Reserve Generation'!AM236-'Stoping Schedule'!AM236)&gt;1,(AL236+'Monthly Reserve Generation'!AM236-'Stoping Schedule'!AM236),0)</f>
        <v>0</v>
      </c>
      <c r="AN236" s="3">
        <f>IF((AM236+'Monthly Reserve Generation'!AN236-'Stoping Schedule'!AN236)&gt;1,(AM236+'Monthly Reserve Generation'!AN236-'Stoping Schedule'!AN236),0)</f>
        <v>0</v>
      </c>
      <c r="AO236" s="3">
        <f>IF((AN236+'Monthly Reserve Generation'!AO236-'Stoping Schedule'!AO236)&gt;1,(AN236+'Monthly Reserve Generation'!AO236-'Stoping Schedule'!AO236),0)</f>
        <v>0</v>
      </c>
      <c r="AP236" s="3">
        <f>IF((AO236+'Monthly Reserve Generation'!AP236-'Stoping Schedule'!AP236)&gt;1,(AO236+'Monthly Reserve Generation'!AP236-'Stoping Schedule'!AP236),0)</f>
        <v>0</v>
      </c>
      <c r="AQ236" s="3">
        <f>IF((AP236+'Monthly Reserve Generation'!AQ236-'Stoping Schedule'!AQ236)&gt;1,(AP236+'Monthly Reserve Generation'!AQ236-'Stoping Schedule'!AQ236),0)</f>
        <v>0</v>
      </c>
      <c r="AR236" s="3">
        <f>IF((AQ236+'Monthly Reserve Generation'!AR236-'Stoping Schedule'!AR236)&gt;1,(AQ236+'Monthly Reserve Generation'!AR236-'Stoping Schedule'!AR236),0)</f>
        <v>0</v>
      </c>
      <c r="AS236" s="3">
        <f>IF((AR236+'Monthly Reserve Generation'!AS236-'Stoping Schedule'!AS236)&gt;1,(AR236+'Monthly Reserve Generation'!AS236-'Stoping Schedule'!AS236),0)</f>
        <v>0</v>
      </c>
      <c r="AT236" s="3">
        <f>IF((AS236+'Monthly Reserve Generation'!AT236-'Stoping Schedule'!AT236)&gt;1,(AS236+'Monthly Reserve Generation'!AT236-'Stoping Schedule'!AT236),0)</f>
        <v>0</v>
      </c>
      <c r="AU236" s="3">
        <f>IF((AT236+'Monthly Reserve Generation'!AU236-'Stoping Schedule'!AU236)&gt;1,(AT236+'Monthly Reserve Generation'!AU236-'Stoping Schedule'!AU236),0)</f>
        <v>0</v>
      </c>
      <c r="AV236" s="3">
        <f>IF((AU236+'Monthly Reserve Generation'!AV236-'Stoping Schedule'!AV236)&gt;1,(AU236+'Monthly Reserve Generation'!AV236-'Stoping Schedule'!AV236),0)</f>
        <v>0</v>
      </c>
      <c r="AW236" s="3">
        <f>IF((AV236+'Monthly Reserve Generation'!AW236-'Stoping Schedule'!AW236)&gt;1,(AV236+'Monthly Reserve Generation'!AW236-'Stoping Schedule'!AW236),0)</f>
        <v>0</v>
      </c>
      <c r="AX236" s="3">
        <f>IF((AW236+'Monthly Reserve Generation'!AX236-'Stoping Schedule'!AX236)&gt;1,(AW236+'Monthly Reserve Generation'!AX236-'Stoping Schedule'!AX236),0)</f>
        <v>0</v>
      </c>
      <c r="AY236" s="3">
        <f>IF((AX236+'Monthly Reserve Generation'!AY236-'Stoping Schedule'!AY236)&gt;1,(AX236+'Monthly Reserve Generation'!AY236-'Stoping Schedule'!AY236),0)</f>
        <v>0</v>
      </c>
      <c r="AZ236" s="3">
        <f>IF((AY236+'Monthly Reserve Generation'!AZ236-'Stoping Schedule'!AZ236)&gt;1,(AY236+'Monthly Reserve Generation'!AZ236-'Stoping Schedule'!AZ236),0)</f>
        <v>0</v>
      </c>
      <c r="BA236" s="3">
        <f>IF((AZ236+'Monthly Reserve Generation'!BA236-'Stoping Schedule'!BA236)&gt;1,(AZ236+'Monthly Reserve Generation'!BA236-'Stoping Schedule'!BA236),0)</f>
        <v>0</v>
      </c>
      <c r="BB236" s="3">
        <f>IF((BA236+'Monthly Reserve Generation'!BB236-'Stoping Schedule'!BB236)&gt;1,(BA236+'Monthly Reserve Generation'!BB236-'Stoping Schedule'!BB236),0)</f>
        <v>0</v>
      </c>
      <c r="BC236" s="3">
        <f>IF((BB236+'Monthly Reserve Generation'!BC236-'Stoping Schedule'!BC236)&gt;1,(BB236+'Monthly Reserve Generation'!BC236-'Stoping Schedule'!BC236),0)</f>
        <v>0</v>
      </c>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row>
    <row r="237" spans="1:123" hidden="1" outlineLevel="1" x14ac:dyDescent="0.3">
      <c r="A237" t="s">
        <v>253</v>
      </c>
      <c r="B237" t="s">
        <v>265</v>
      </c>
      <c r="C237" t="s">
        <v>4</v>
      </c>
      <c r="D237" s="3">
        <f>+IFERROR(('Monthly Reserve Generation'!D236*'Monthly Reserve Generation'!D237-'Stoping Schedule'!D236*'Stoping Schedule'!D237)/D236,0)</f>
        <v>0</v>
      </c>
      <c r="E237" s="3">
        <f>+IFERROR((D236*D237+'Monthly Reserve Generation'!E236*'Monthly Reserve Generation'!E237-'Stoping Schedule'!E236*'Stoping Schedule'!E237)/E236,0)</f>
        <v>0</v>
      </c>
      <c r="F237" s="3">
        <f>+IFERROR((E236*E237+'Monthly Reserve Generation'!F236*'Monthly Reserve Generation'!F237-'Stoping Schedule'!F236*'Stoping Schedule'!F237)/F236,0)</f>
        <v>0</v>
      </c>
      <c r="G237" s="3">
        <f>+IFERROR((F236*F237+'Monthly Reserve Generation'!G236*'Monthly Reserve Generation'!G237-'Stoping Schedule'!G236*'Stoping Schedule'!G237)/G236,0)</f>
        <v>0</v>
      </c>
      <c r="H237" s="3">
        <f>+IFERROR((G236*G237+'Monthly Reserve Generation'!H236*'Monthly Reserve Generation'!H237-'Stoping Schedule'!H236*'Stoping Schedule'!H237)/H236,0)</f>
        <v>0</v>
      </c>
      <c r="I237" s="3">
        <f>+IFERROR((H236*H237+'Monthly Reserve Generation'!I236*'Monthly Reserve Generation'!I237-'Stoping Schedule'!I236*'Stoping Schedule'!I237)/I236,0)</f>
        <v>0</v>
      </c>
      <c r="J237" s="3">
        <f>+IFERROR((I236*I237+'Monthly Reserve Generation'!J236*'Monthly Reserve Generation'!J237-'Stoping Schedule'!J236*'Stoping Schedule'!J237)/J236,0)</f>
        <v>0</v>
      </c>
      <c r="K237" s="3">
        <f>+IFERROR((J236*J237+'Monthly Reserve Generation'!K236*'Monthly Reserve Generation'!K237-'Stoping Schedule'!K236*'Stoping Schedule'!K237)/K236,0)</f>
        <v>0</v>
      </c>
      <c r="L237" s="3">
        <f>+IFERROR((K236*K237+'Monthly Reserve Generation'!L236*'Monthly Reserve Generation'!L237-'Stoping Schedule'!L236*'Stoping Schedule'!L237)/L236,0)</f>
        <v>0</v>
      </c>
      <c r="M237" s="3">
        <f>+IFERROR((L236*L237+'Monthly Reserve Generation'!M236*'Monthly Reserve Generation'!M237-'Stoping Schedule'!M236*'Stoping Schedule'!M237)/M236,0)</f>
        <v>0</v>
      </c>
      <c r="N237" s="3">
        <f>+IFERROR((M236*M237+'Monthly Reserve Generation'!N236*'Monthly Reserve Generation'!N237-'Stoping Schedule'!N236*'Stoping Schedule'!N237)/N236,0)</f>
        <v>0</v>
      </c>
      <c r="O237" s="3">
        <f>+IFERROR((N236*N237+'Monthly Reserve Generation'!O236*'Monthly Reserve Generation'!O237-'Stoping Schedule'!O236*'Stoping Schedule'!O237)/O236,0)</f>
        <v>0</v>
      </c>
      <c r="P237" s="3">
        <f>+IFERROR((O236*O237+'Monthly Reserve Generation'!P236*'Monthly Reserve Generation'!P237-'Stoping Schedule'!P236*'Stoping Schedule'!P237)/P236,0)</f>
        <v>0</v>
      </c>
      <c r="Q237" s="3">
        <f>+IFERROR((P236*P237+'Monthly Reserve Generation'!Q236*'Monthly Reserve Generation'!Q237-'Stoping Schedule'!Q236*'Stoping Schedule'!Q237)/Q236,0)</f>
        <v>0</v>
      </c>
      <c r="R237" s="3">
        <f>+IFERROR((Q236*Q237+'Monthly Reserve Generation'!R236*'Monthly Reserve Generation'!R237-'Stoping Schedule'!R236*'Stoping Schedule'!R237)/R236,0)</f>
        <v>0</v>
      </c>
      <c r="S237" s="3">
        <f>+IFERROR((R236*R237+'Monthly Reserve Generation'!S236*'Monthly Reserve Generation'!S237-'Stoping Schedule'!S236*'Stoping Schedule'!S237)/S236,0)</f>
        <v>0</v>
      </c>
      <c r="T237" s="3">
        <f>+IFERROR((S236*S237+'Monthly Reserve Generation'!T236*'Monthly Reserve Generation'!T237-'Stoping Schedule'!T236*'Stoping Schedule'!T237)/T236,0)</f>
        <v>0</v>
      </c>
      <c r="U237" s="3">
        <f>+IFERROR((T236*T237+'Monthly Reserve Generation'!U236*'Monthly Reserve Generation'!U237-'Stoping Schedule'!U236*'Stoping Schedule'!U237)/U236,0)</f>
        <v>0</v>
      </c>
      <c r="V237" s="3">
        <f>+IFERROR((U236*U237+'Monthly Reserve Generation'!V236*'Monthly Reserve Generation'!V237-'Stoping Schedule'!V236*'Stoping Schedule'!V237)/V236,0)</f>
        <v>0</v>
      </c>
      <c r="W237" s="3">
        <f>+IFERROR((V236*V237+'Monthly Reserve Generation'!W236*'Monthly Reserve Generation'!W237-'Stoping Schedule'!W236*'Stoping Schedule'!W237)/W236,0)</f>
        <v>0</v>
      </c>
      <c r="X237" s="3">
        <f>+IFERROR((W236*W237+'Monthly Reserve Generation'!X236*'Monthly Reserve Generation'!X237-'Stoping Schedule'!X236*'Stoping Schedule'!X237)/X236,0)</f>
        <v>0</v>
      </c>
      <c r="Y237" s="3">
        <f>+IFERROR((X236*X237+'Monthly Reserve Generation'!Y236*'Monthly Reserve Generation'!Y237-'Stoping Schedule'!Y236*'Stoping Schedule'!Y237)/Y236,0)</f>
        <v>0</v>
      </c>
      <c r="Z237" s="3">
        <f>+IFERROR((Y236*Y237+'Monthly Reserve Generation'!Z236*'Monthly Reserve Generation'!Z237-'Stoping Schedule'!Z236*'Stoping Schedule'!Z237)/Z236,0)</f>
        <v>0</v>
      </c>
      <c r="AA237" s="3">
        <f>+IFERROR((Z236*Z237+'Monthly Reserve Generation'!AA236*'Monthly Reserve Generation'!AA237-'Stoping Schedule'!AA236*'Stoping Schedule'!AA237)/AA236,0)</f>
        <v>1.9699999999999998</v>
      </c>
      <c r="AB237" s="3">
        <f>+IFERROR((AA236*AA237+'Monthly Reserve Generation'!AB236*'Monthly Reserve Generation'!AB237-'Stoping Schedule'!AB236*'Stoping Schedule'!AB237)/AB236,0)</f>
        <v>1.9699999999999998</v>
      </c>
      <c r="AC237" s="3">
        <f>+IFERROR((AB236*AB237+'Monthly Reserve Generation'!AC236*'Monthly Reserve Generation'!AC237-'Stoping Schedule'!AC236*'Stoping Schedule'!AC237)/AC236,0)</f>
        <v>0</v>
      </c>
      <c r="AD237" s="3">
        <f>+IFERROR((AC236*AC237+'Monthly Reserve Generation'!AD236*'Monthly Reserve Generation'!AD237-'Stoping Schedule'!AD236*'Stoping Schedule'!AD237)/AD236,0)</f>
        <v>0</v>
      </c>
      <c r="AE237" s="3">
        <f>+IFERROR((AD236*AD237+'Monthly Reserve Generation'!AE236*'Monthly Reserve Generation'!AE237-'Stoping Schedule'!AE236*'Stoping Schedule'!AE237)/AE236,0)</f>
        <v>0</v>
      </c>
      <c r="AF237" s="3">
        <f>+IFERROR((AE236*AE237+'Monthly Reserve Generation'!AF236*'Monthly Reserve Generation'!AF237-'Stoping Schedule'!AF236*'Stoping Schedule'!AF237)/AF236,0)</f>
        <v>0</v>
      </c>
      <c r="AG237" s="3">
        <f>+IFERROR((AF236*AF237+'Monthly Reserve Generation'!AG236*'Monthly Reserve Generation'!AG237-'Stoping Schedule'!AG236*'Stoping Schedule'!AG237)/AG236,0)</f>
        <v>0</v>
      </c>
      <c r="AH237" s="3">
        <f>+IFERROR((AG236*AG237+'Monthly Reserve Generation'!AH236*'Monthly Reserve Generation'!AH237-'Stoping Schedule'!AH236*'Stoping Schedule'!AH237)/AH236,0)</f>
        <v>0</v>
      </c>
      <c r="AI237" s="3">
        <f>+IFERROR((AH236*AH237+'Monthly Reserve Generation'!AI236*'Monthly Reserve Generation'!AI237-'Stoping Schedule'!AI236*'Stoping Schedule'!AI237)/AI236,0)</f>
        <v>0</v>
      </c>
      <c r="AJ237" s="3">
        <f>+IFERROR((AI236*AI237+'Monthly Reserve Generation'!AJ236*'Monthly Reserve Generation'!AJ237-'Stoping Schedule'!AJ236*'Stoping Schedule'!AJ237)/AJ236,0)</f>
        <v>0</v>
      </c>
      <c r="AK237" s="3">
        <f>+IFERROR((AJ236*AJ237+'Monthly Reserve Generation'!AK236*'Monthly Reserve Generation'!AK237-'Stoping Schedule'!AK236*'Stoping Schedule'!AK237)/AK236,0)</f>
        <v>0</v>
      </c>
      <c r="AL237" s="3">
        <f>+IFERROR((AK236*AK237+'Monthly Reserve Generation'!AL236*'Monthly Reserve Generation'!AL237-'Stoping Schedule'!AL236*'Stoping Schedule'!AL237)/AL236,0)</f>
        <v>0</v>
      </c>
      <c r="AM237" s="3">
        <f>+IFERROR((AL236*AL237+'Monthly Reserve Generation'!AM236*'Monthly Reserve Generation'!AM237-'Stoping Schedule'!AM236*'Stoping Schedule'!AM237)/AM236,0)</f>
        <v>0</v>
      </c>
      <c r="AN237" s="3">
        <f>+IFERROR((AM236*AM237+'Monthly Reserve Generation'!AN236*'Monthly Reserve Generation'!AN237-'Stoping Schedule'!AN236*'Stoping Schedule'!AN237)/AN236,0)</f>
        <v>0</v>
      </c>
      <c r="AO237" s="3">
        <f>+IFERROR((AN236*AN237+'Monthly Reserve Generation'!AO236*'Monthly Reserve Generation'!AO237-'Stoping Schedule'!AO236*'Stoping Schedule'!AO237)/AO236,0)</f>
        <v>0</v>
      </c>
      <c r="AP237" s="3">
        <f>+IFERROR((AO236*AO237+'Monthly Reserve Generation'!AP236*'Monthly Reserve Generation'!AP237-'Stoping Schedule'!AP236*'Stoping Schedule'!AP237)/AP236,0)</f>
        <v>0</v>
      </c>
      <c r="AQ237" s="3">
        <f>+IFERROR((AP236*AP237+'Monthly Reserve Generation'!AQ236*'Monthly Reserve Generation'!AQ237-'Stoping Schedule'!AQ236*'Stoping Schedule'!AQ237)/AQ236,0)</f>
        <v>0</v>
      </c>
      <c r="AR237" s="3">
        <f>+IFERROR((AQ236*AQ237+'Monthly Reserve Generation'!AR236*'Monthly Reserve Generation'!AR237-'Stoping Schedule'!AR236*'Stoping Schedule'!AR237)/AR236,0)</f>
        <v>0</v>
      </c>
      <c r="AS237" s="3">
        <f>+IFERROR((AR236*AR237+'Monthly Reserve Generation'!AS236*'Monthly Reserve Generation'!AS237-'Stoping Schedule'!AS236*'Stoping Schedule'!AS237)/AS236,0)</f>
        <v>0</v>
      </c>
      <c r="AT237" s="3">
        <f>+IFERROR((AS236*AS237+'Monthly Reserve Generation'!AT236*'Monthly Reserve Generation'!AT237-'Stoping Schedule'!AT236*'Stoping Schedule'!AT237)/AT236,0)</f>
        <v>0</v>
      </c>
      <c r="AU237" s="3">
        <f>+IFERROR((AT236*AT237+'Monthly Reserve Generation'!AU236*'Monthly Reserve Generation'!AU237-'Stoping Schedule'!AU236*'Stoping Schedule'!AU237)/AU236,0)</f>
        <v>0</v>
      </c>
      <c r="AV237" s="3">
        <f>+IFERROR((AU236*AU237+'Monthly Reserve Generation'!AV236*'Monthly Reserve Generation'!AV237-'Stoping Schedule'!AV236*'Stoping Schedule'!AV237)/AV236,0)</f>
        <v>0</v>
      </c>
      <c r="AW237" s="3">
        <f>+IFERROR((AV236*AV237+'Monthly Reserve Generation'!AW236*'Monthly Reserve Generation'!AW237-'Stoping Schedule'!AW236*'Stoping Schedule'!AW237)/AW236,0)</f>
        <v>0</v>
      </c>
      <c r="AX237" s="3">
        <f>+IFERROR((AW236*AW237+'Monthly Reserve Generation'!AX236*'Monthly Reserve Generation'!AX237-'Stoping Schedule'!AX236*'Stoping Schedule'!AX237)/AX236,0)</f>
        <v>0</v>
      </c>
      <c r="AY237" s="3">
        <f>+IFERROR((AX236*AX237+'Monthly Reserve Generation'!AY236*'Monthly Reserve Generation'!AY237-'Stoping Schedule'!AY236*'Stoping Schedule'!AY237)/AY236,0)</f>
        <v>0</v>
      </c>
      <c r="AZ237" s="3">
        <f>+IFERROR((AY236*AY237+'Monthly Reserve Generation'!AZ236*'Monthly Reserve Generation'!AZ237-'Stoping Schedule'!AZ236*'Stoping Schedule'!AZ237)/AZ236,0)</f>
        <v>0</v>
      </c>
      <c r="BA237" s="3">
        <f>+IFERROR((AZ236*AZ237+'Monthly Reserve Generation'!BA236*'Monthly Reserve Generation'!BA237-'Stoping Schedule'!BA236*'Stoping Schedule'!BA237)/BA236,0)</f>
        <v>0</v>
      </c>
      <c r="BB237" s="3">
        <f>+IFERROR((BA236*BA237+'Monthly Reserve Generation'!BB236*'Monthly Reserve Generation'!BB237-'Stoping Schedule'!BB236*'Stoping Schedule'!BB237)/BB236,0)</f>
        <v>0</v>
      </c>
      <c r="BC237" s="3">
        <f>+IFERROR((BB236*BB237+'Monthly Reserve Generation'!BC236*'Monthly Reserve Generation'!BC237-'Stoping Schedule'!BC236*'Stoping Schedule'!BC237)/BC236,0)</f>
        <v>0</v>
      </c>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row>
    <row r="238" spans="1:123" hidden="1" outlineLevel="1" x14ac:dyDescent="0.3">
      <c r="A238" t="s">
        <v>253</v>
      </c>
      <c r="B238" t="s">
        <v>266</v>
      </c>
      <c r="C238" t="s">
        <v>3</v>
      </c>
      <c r="D238" s="3">
        <f>+'Monthly Reserve Generation'!D238-'Stoping Schedule'!D238</f>
        <v>0</v>
      </c>
      <c r="E238" s="3">
        <f>IF((D238+'Monthly Reserve Generation'!E238-'Stoping Schedule'!E238)&gt;1,(D238+'Monthly Reserve Generation'!E238-'Stoping Schedule'!E238),0)</f>
        <v>0</v>
      </c>
      <c r="F238" s="3">
        <f>IF((E238+'Monthly Reserve Generation'!F238-'Stoping Schedule'!F238)&gt;1,(E238+'Monthly Reserve Generation'!F238-'Stoping Schedule'!F238),0)</f>
        <v>0</v>
      </c>
      <c r="G238" s="3">
        <f>IF((F238+'Monthly Reserve Generation'!G238-'Stoping Schedule'!G238)&gt;1,(F238+'Monthly Reserve Generation'!G238-'Stoping Schedule'!G238),0)</f>
        <v>0</v>
      </c>
      <c r="H238" s="3">
        <f>IF((G238+'Monthly Reserve Generation'!H238-'Stoping Schedule'!H238)&gt;1,(G238+'Monthly Reserve Generation'!H238-'Stoping Schedule'!H238),0)</f>
        <v>0</v>
      </c>
      <c r="I238" s="3">
        <f>IF((H238+'Monthly Reserve Generation'!I238-'Stoping Schedule'!I238)&gt;1,(H238+'Monthly Reserve Generation'!I238-'Stoping Schedule'!I238),0)</f>
        <v>0</v>
      </c>
      <c r="J238" s="3">
        <f>IF((I238+'Monthly Reserve Generation'!J238-'Stoping Schedule'!J238)&gt;1,(I238+'Monthly Reserve Generation'!J238-'Stoping Schedule'!J238),0)</f>
        <v>0</v>
      </c>
      <c r="K238" s="3">
        <f>IF((J238+'Monthly Reserve Generation'!K238-'Stoping Schedule'!K238)&gt;1,(J238+'Monthly Reserve Generation'!K238-'Stoping Schedule'!K238),0)</f>
        <v>0</v>
      </c>
      <c r="L238" s="3">
        <f>IF((K238+'Monthly Reserve Generation'!L238-'Stoping Schedule'!L238)&gt;1,(K238+'Monthly Reserve Generation'!L238-'Stoping Schedule'!L238),0)</f>
        <v>0</v>
      </c>
      <c r="M238" s="3">
        <f>IF((L238+'Monthly Reserve Generation'!M238-'Stoping Schedule'!M238)&gt;1,(L238+'Monthly Reserve Generation'!M238-'Stoping Schedule'!M238),0)</f>
        <v>0</v>
      </c>
      <c r="N238" s="3">
        <f>IF((M238+'Monthly Reserve Generation'!N238-'Stoping Schedule'!N238)&gt;1,(M238+'Monthly Reserve Generation'!N238-'Stoping Schedule'!N238),0)</f>
        <v>0</v>
      </c>
      <c r="O238" s="3">
        <f>IF((N238+'Monthly Reserve Generation'!O238-'Stoping Schedule'!O238)&gt;1,(N238+'Monthly Reserve Generation'!O238-'Stoping Schedule'!O238),0)</f>
        <v>0</v>
      </c>
      <c r="P238" s="3">
        <f>IF((O238+'Monthly Reserve Generation'!P238-'Stoping Schedule'!P238)&gt;1,(O238+'Monthly Reserve Generation'!P238-'Stoping Schedule'!P238),0)</f>
        <v>0</v>
      </c>
      <c r="Q238" s="3">
        <f>IF((P238+'Monthly Reserve Generation'!Q238-'Stoping Schedule'!Q238)&gt;1,(P238+'Monthly Reserve Generation'!Q238-'Stoping Schedule'!Q238),0)</f>
        <v>0</v>
      </c>
      <c r="R238" s="3">
        <f>IF((Q238+'Monthly Reserve Generation'!R238-'Stoping Schedule'!R238)&gt;1,(Q238+'Monthly Reserve Generation'!R238-'Stoping Schedule'!R238),0)</f>
        <v>0</v>
      </c>
      <c r="S238" s="3">
        <f>IF((R238+'Monthly Reserve Generation'!S238-'Stoping Schedule'!S238)&gt;1,(R238+'Monthly Reserve Generation'!S238-'Stoping Schedule'!S238),0)</f>
        <v>0</v>
      </c>
      <c r="T238" s="3">
        <f>IF((S238+'Monthly Reserve Generation'!T238-'Stoping Schedule'!T238)&gt;1,(S238+'Monthly Reserve Generation'!T238-'Stoping Schedule'!T238),0)</f>
        <v>0</v>
      </c>
      <c r="U238" s="3">
        <f>IF((T238+'Monthly Reserve Generation'!U238-'Stoping Schedule'!U238)&gt;1,(T238+'Monthly Reserve Generation'!U238-'Stoping Schedule'!U238),0)</f>
        <v>0</v>
      </c>
      <c r="V238" s="3">
        <f>IF((U238+'Monthly Reserve Generation'!V238-'Stoping Schedule'!V238)&gt;1,(U238+'Monthly Reserve Generation'!V238-'Stoping Schedule'!V238),0)</f>
        <v>0</v>
      </c>
      <c r="W238" s="3">
        <f>IF((V238+'Monthly Reserve Generation'!W238-'Stoping Schedule'!W238)&gt;1,(V238+'Monthly Reserve Generation'!W238-'Stoping Schedule'!W238),0)</f>
        <v>0</v>
      </c>
      <c r="X238" s="3">
        <f>IF((W238+'Monthly Reserve Generation'!X238-'Stoping Schedule'!X238)&gt;1,(W238+'Monthly Reserve Generation'!X238-'Stoping Schedule'!X238),0)</f>
        <v>0</v>
      </c>
      <c r="Y238" s="3">
        <f>IF((X238+'Monthly Reserve Generation'!Y238-'Stoping Schedule'!Y238)&gt;1,(X238+'Monthly Reserve Generation'!Y238-'Stoping Schedule'!Y238),0)</f>
        <v>0</v>
      </c>
      <c r="Z238" s="3">
        <f>IF((Y238+'Monthly Reserve Generation'!Z238-'Stoping Schedule'!Z238)&gt;1,(Y238+'Monthly Reserve Generation'!Z238-'Stoping Schedule'!Z238),0)</f>
        <v>17674</v>
      </c>
      <c r="AA238" s="3">
        <f>IF((Z238+'Monthly Reserve Generation'!AA238-'Stoping Schedule'!AA238)&gt;1,(Z238+'Monthly Reserve Generation'!AA238-'Stoping Schedule'!AA238),0)</f>
        <v>17674</v>
      </c>
      <c r="AB238" s="3">
        <f>IF((AA238+'Monthly Reserve Generation'!AB238-'Stoping Schedule'!AB238)&gt;1,(AA238+'Monthly Reserve Generation'!AB238-'Stoping Schedule'!AB238),0)</f>
        <v>17674</v>
      </c>
      <c r="AC238" s="3">
        <f>IF((AB238+'Monthly Reserve Generation'!AC238-'Stoping Schedule'!AC238)&gt;1,(AB238+'Monthly Reserve Generation'!AC238-'Stoping Schedule'!AC238),0)</f>
        <v>15652</v>
      </c>
      <c r="AD238" s="3">
        <f>IF((AC238+'Monthly Reserve Generation'!AD238-'Stoping Schedule'!AD238)&gt;1,(AC238+'Monthly Reserve Generation'!AD238-'Stoping Schedule'!AD238),0)</f>
        <v>13854</v>
      </c>
      <c r="AE238" s="3">
        <f>IF((AD238+'Monthly Reserve Generation'!AE238-'Stoping Schedule'!AE238)&gt;1,(AD238+'Monthly Reserve Generation'!AE238-'Stoping Schedule'!AE238),0)</f>
        <v>11907</v>
      </c>
      <c r="AF238" s="3">
        <f>IF((AE238+'Monthly Reserve Generation'!AF238-'Stoping Schedule'!AF238)&gt;1,(AE238+'Monthly Reserve Generation'!AF238-'Stoping Schedule'!AF238),0)</f>
        <v>9885</v>
      </c>
      <c r="AG238" s="3">
        <f>IF((AF238+'Monthly Reserve Generation'!AG238-'Stoping Schedule'!AG238)&gt;1,(AF238+'Monthly Reserve Generation'!AG238-'Stoping Schedule'!AG238),0)</f>
        <v>8013</v>
      </c>
      <c r="AH238" s="3">
        <f>IF((AG238+'Monthly Reserve Generation'!AH238-'Stoping Schedule'!AH238)&gt;1,(AG238+'Monthly Reserve Generation'!AH238-'Stoping Schedule'!AH238),0)</f>
        <v>6215</v>
      </c>
      <c r="AI238" s="3">
        <f>IF((AH238+'Monthly Reserve Generation'!AI238-'Stoping Schedule'!AI238)&gt;1,(AH238+'Monthly Reserve Generation'!AI238-'Stoping Schedule'!AI238),0)</f>
        <v>4343</v>
      </c>
      <c r="AJ238" s="3">
        <f>IF((AI238+'Monthly Reserve Generation'!AJ238-'Stoping Schedule'!AJ238)&gt;1,(AI238+'Monthly Reserve Generation'!AJ238-'Stoping Schedule'!AJ238),0)</f>
        <v>2545</v>
      </c>
      <c r="AK238" s="3">
        <f>IF((AJ238+'Monthly Reserve Generation'!AK238-'Stoping Schedule'!AK238)&gt;1,(AJ238+'Monthly Reserve Generation'!AK238-'Stoping Schedule'!AK238),0)</f>
        <v>747</v>
      </c>
      <c r="AL238" s="3">
        <f>IF((AK238+'Monthly Reserve Generation'!AL238-'Stoping Schedule'!AL238)&gt;1,(AK238+'Monthly Reserve Generation'!AL238-'Stoping Schedule'!AL238),0)</f>
        <v>0</v>
      </c>
      <c r="AM238" s="3">
        <f>IF((AL238+'Monthly Reserve Generation'!AM238-'Stoping Schedule'!AM238)&gt;1,(AL238+'Monthly Reserve Generation'!AM238-'Stoping Schedule'!AM238),0)</f>
        <v>0</v>
      </c>
      <c r="AN238" s="3">
        <f>IF((AM238+'Monthly Reserve Generation'!AN238-'Stoping Schedule'!AN238)&gt;1,(AM238+'Monthly Reserve Generation'!AN238-'Stoping Schedule'!AN238),0)</f>
        <v>0</v>
      </c>
      <c r="AO238" s="3">
        <f>IF((AN238+'Monthly Reserve Generation'!AO238-'Stoping Schedule'!AO238)&gt;1,(AN238+'Monthly Reserve Generation'!AO238-'Stoping Schedule'!AO238),0)</f>
        <v>0</v>
      </c>
      <c r="AP238" s="3">
        <f>IF((AO238+'Monthly Reserve Generation'!AP238-'Stoping Schedule'!AP238)&gt;1,(AO238+'Monthly Reserve Generation'!AP238-'Stoping Schedule'!AP238),0)</f>
        <v>0</v>
      </c>
      <c r="AQ238" s="3">
        <f>IF((AP238+'Monthly Reserve Generation'!AQ238-'Stoping Schedule'!AQ238)&gt;1,(AP238+'Monthly Reserve Generation'!AQ238-'Stoping Schedule'!AQ238),0)</f>
        <v>0</v>
      </c>
      <c r="AR238" s="3">
        <f>IF((AQ238+'Monthly Reserve Generation'!AR238-'Stoping Schedule'!AR238)&gt;1,(AQ238+'Monthly Reserve Generation'!AR238-'Stoping Schedule'!AR238),0)</f>
        <v>0</v>
      </c>
      <c r="AS238" s="3">
        <f>IF((AR238+'Monthly Reserve Generation'!AS238-'Stoping Schedule'!AS238)&gt;1,(AR238+'Monthly Reserve Generation'!AS238-'Stoping Schedule'!AS238),0)</f>
        <v>0</v>
      </c>
      <c r="AT238" s="3">
        <f>IF((AS238+'Monthly Reserve Generation'!AT238-'Stoping Schedule'!AT238)&gt;1,(AS238+'Monthly Reserve Generation'!AT238-'Stoping Schedule'!AT238),0)</f>
        <v>0</v>
      </c>
      <c r="AU238" s="3">
        <f>IF((AT238+'Monthly Reserve Generation'!AU238-'Stoping Schedule'!AU238)&gt;1,(AT238+'Monthly Reserve Generation'!AU238-'Stoping Schedule'!AU238),0)</f>
        <v>0</v>
      </c>
      <c r="AV238" s="3">
        <f>IF((AU238+'Monthly Reserve Generation'!AV238-'Stoping Schedule'!AV238)&gt;1,(AU238+'Monthly Reserve Generation'!AV238-'Stoping Schedule'!AV238),0)</f>
        <v>0</v>
      </c>
      <c r="AW238" s="3">
        <f>IF((AV238+'Monthly Reserve Generation'!AW238-'Stoping Schedule'!AW238)&gt;1,(AV238+'Monthly Reserve Generation'!AW238-'Stoping Schedule'!AW238),0)</f>
        <v>0</v>
      </c>
      <c r="AX238" s="3">
        <f>IF((AW238+'Monthly Reserve Generation'!AX238-'Stoping Schedule'!AX238)&gt;1,(AW238+'Monthly Reserve Generation'!AX238-'Stoping Schedule'!AX238),0)</f>
        <v>0</v>
      </c>
      <c r="AY238" s="3">
        <f>IF((AX238+'Monthly Reserve Generation'!AY238-'Stoping Schedule'!AY238)&gt;1,(AX238+'Monthly Reserve Generation'!AY238-'Stoping Schedule'!AY238),0)</f>
        <v>0</v>
      </c>
      <c r="AZ238" s="3">
        <f>IF((AY238+'Monthly Reserve Generation'!AZ238-'Stoping Schedule'!AZ238)&gt;1,(AY238+'Monthly Reserve Generation'!AZ238-'Stoping Schedule'!AZ238),0)</f>
        <v>0</v>
      </c>
      <c r="BA238" s="3">
        <f>IF((AZ238+'Monthly Reserve Generation'!BA238-'Stoping Schedule'!BA238)&gt;1,(AZ238+'Monthly Reserve Generation'!BA238-'Stoping Schedule'!BA238),0)</f>
        <v>0</v>
      </c>
      <c r="BB238" s="3">
        <f>IF((BA238+'Monthly Reserve Generation'!BB238-'Stoping Schedule'!BB238)&gt;1,(BA238+'Monthly Reserve Generation'!BB238-'Stoping Schedule'!BB238),0)</f>
        <v>0</v>
      </c>
      <c r="BC238" s="3">
        <f>IF((BB238+'Monthly Reserve Generation'!BC238-'Stoping Schedule'!BC238)&gt;1,(BB238+'Monthly Reserve Generation'!BC238-'Stoping Schedule'!BC238),0)</f>
        <v>0</v>
      </c>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row>
    <row r="239" spans="1:123" hidden="1" outlineLevel="1" x14ac:dyDescent="0.3">
      <c r="A239" t="s">
        <v>253</v>
      </c>
      <c r="B239" t="s">
        <v>266</v>
      </c>
      <c r="C239" t="s">
        <v>4</v>
      </c>
      <c r="D239" s="3">
        <f>+IFERROR(('Monthly Reserve Generation'!D238*'Monthly Reserve Generation'!D239-'Stoping Schedule'!D238*'Stoping Schedule'!D239)/D238,0)</f>
        <v>0</v>
      </c>
      <c r="E239" s="3">
        <f>+IFERROR((D238*D239+'Monthly Reserve Generation'!E238*'Monthly Reserve Generation'!E239-'Stoping Schedule'!E238*'Stoping Schedule'!E239)/E238,0)</f>
        <v>0</v>
      </c>
      <c r="F239" s="3">
        <f>+IFERROR((E238*E239+'Monthly Reserve Generation'!F238*'Monthly Reserve Generation'!F239-'Stoping Schedule'!F238*'Stoping Schedule'!F239)/F238,0)</f>
        <v>0</v>
      </c>
      <c r="G239" s="3">
        <f>+IFERROR((F238*F239+'Monthly Reserve Generation'!G238*'Monthly Reserve Generation'!G239-'Stoping Schedule'!G238*'Stoping Schedule'!G239)/G238,0)</f>
        <v>0</v>
      </c>
      <c r="H239" s="3">
        <f>+IFERROR((G238*G239+'Monthly Reserve Generation'!H238*'Monthly Reserve Generation'!H239-'Stoping Schedule'!H238*'Stoping Schedule'!H239)/H238,0)</f>
        <v>0</v>
      </c>
      <c r="I239" s="3">
        <f>+IFERROR((H238*H239+'Monthly Reserve Generation'!I238*'Monthly Reserve Generation'!I239-'Stoping Schedule'!I238*'Stoping Schedule'!I239)/I238,0)</f>
        <v>0</v>
      </c>
      <c r="J239" s="3">
        <f>+IFERROR((I238*I239+'Monthly Reserve Generation'!J238*'Monthly Reserve Generation'!J239-'Stoping Schedule'!J238*'Stoping Schedule'!J239)/J238,0)</f>
        <v>0</v>
      </c>
      <c r="K239" s="3">
        <f>+IFERROR((J238*J239+'Monthly Reserve Generation'!K238*'Monthly Reserve Generation'!K239-'Stoping Schedule'!K238*'Stoping Schedule'!K239)/K238,0)</f>
        <v>0</v>
      </c>
      <c r="L239" s="3">
        <f>+IFERROR((K238*K239+'Monthly Reserve Generation'!L238*'Monthly Reserve Generation'!L239-'Stoping Schedule'!L238*'Stoping Schedule'!L239)/L238,0)</f>
        <v>0</v>
      </c>
      <c r="M239" s="3">
        <f>+IFERROR((L238*L239+'Monthly Reserve Generation'!M238*'Monthly Reserve Generation'!M239-'Stoping Schedule'!M238*'Stoping Schedule'!M239)/M238,0)</f>
        <v>0</v>
      </c>
      <c r="N239" s="3">
        <f>+IFERROR((M238*M239+'Monthly Reserve Generation'!N238*'Monthly Reserve Generation'!N239-'Stoping Schedule'!N238*'Stoping Schedule'!N239)/N238,0)</f>
        <v>0</v>
      </c>
      <c r="O239" s="3">
        <f>+IFERROR((N238*N239+'Monthly Reserve Generation'!O238*'Monthly Reserve Generation'!O239-'Stoping Schedule'!O238*'Stoping Schedule'!O239)/O238,0)</f>
        <v>0</v>
      </c>
      <c r="P239" s="3">
        <f>+IFERROR((O238*O239+'Monthly Reserve Generation'!P238*'Monthly Reserve Generation'!P239-'Stoping Schedule'!P238*'Stoping Schedule'!P239)/P238,0)</f>
        <v>0</v>
      </c>
      <c r="Q239" s="3">
        <f>+IFERROR((P238*P239+'Monthly Reserve Generation'!Q238*'Monthly Reserve Generation'!Q239-'Stoping Schedule'!Q238*'Stoping Schedule'!Q239)/Q238,0)</f>
        <v>0</v>
      </c>
      <c r="R239" s="3">
        <f>+IFERROR((Q238*Q239+'Monthly Reserve Generation'!R238*'Monthly Reserve Generation'!R239-'Stoping Schedule'!R238*'Stoping Schedule'!R239)/R238,0)</f>
        <v>0</v>
      </c>
      <c r="S239" s="3">
        <f>+IFERROR((R238*R239+'Monthly Reserve Generation'!S238*'Monthly Reserve Generation'!S239-'Stoping Schedule'!S238*'Stoping Schedule'!S239)/S238,0)</f>
        <v>0</v>
      </c>
      <c r="T239" s="3">
        <f>+IFERROR((S238*S239+'Monthly Reserve Generation'!T238*'Monthly Reserve Generation'!T239-'Stoping Schedule'!T238*'Stoping Schedule'!T239)/T238,0)</f>
        <v>0</v>
      </c>
      <c r="U239" s="3">
        <f>+IFERROR((T238*T239+'Monthly Reserve Generation'!U238*'Monthly Reserve Generation'!U239-'Stoping Schedule'!U238*'Stoping Schedule'!U239)/U238,0)</f>
        <v>0</v>
      </c>
      <c r="V239" s="3">
        <f>+IFERROR((U238*U239+'Monthly Reserve Generation'!V238*'Monthly Reserve Generation'!V239-'Stoping Schedule'!V238*'Stoping Schedule'!V239)/V238,0)</f>
        <v>0</v>
      </c>
      <c r="W239" s="3">
        <f>+IFERROR((V238*V239+'Monthly Reserve Generation'!W238*'Monthly Reserve Generation'!W239-'Stoping Schedule'!W238*'Stoping Schedule'!W239)/W238,0)</f>
        <v>0</v>
      </c>
      <c r="X239" s="3">
        <f>+IFERROR((W238*W239+'Monthly Reserve Generation'!X238*'Monthly Reserve Generation'!X239-'Stoping Schedule'!X238*'Stoping Schedule'!X239)/X238,0)</f>
        <v>0</v>
      </c>
      <c r="Y239" s="3">
        <f>+IFERROR((X238*X239+'Monthly Reserve Generation'!Y238*'Monthly Reserve Generation'!Y239-'Stoping Schedule'!Y238*'Stoping Schedule'!Y239)/Y238,0)</f>
        <v>0</v>
      </c>
      <c r="Z239" s="3">
        <f>+IFERROR((Y238*Y239+'Monthly Reserve Generation'!Z238*'Monthly Reserve Generation'!Z239-'Stoping Schedule'!Z238*'Stoping Schedule'!Z239)/Z238,0)</f>
        <v>1.9200000000000002</v>
      </c>
      <c r="AA239" s="3">
        <f>+IFERROR((Z238*Z239+'Monthly Reserve Generation'!AA238*'Monthly Reserve Generation'!AA239-'Stoping Schedule'!AA238*'Stoping Schedule'!AA239)/AA238,0)</f>
        <v>1.9200000000000002</v>
      </c>
      <c r="AB239" s="3">
        <f>+IFERROR((AA238*AA239+'Monthly Reserve Generation'!AB238*'Monthly Reserve Generation'!AB239-'Stoping Schedule'!AB238*'Stoping Schedule'!AB239)/AB238,0)</f>
        <v>1.9200000000000002</v>
      </c>
      <c r="AC239" s="3">
        <f>+IFERROR((AB238*AB239+'Monthly Reserve Generation'!AC238*'Monthly Reserve Generation'!AC239-'Stoping Schedule'!AC238*'Stoping Schedule'!AC239)/AC238,0)</f>
        <v>1.9200000000000002</v>
      </c>
      <c r="AD239" s="3">
        <f>+IFERROR((AC238*AC239+'Monthly Reserve Generation'!AD238*'Monthly Reserve Generation'!AD239-'Stoping Schedule'!AD238*'Stoping Schedule'!AD239)/AD238,0)</f>
        <v>1.9200000000000004</v>
      </c>
      <c r="AE239" s="3">
        <f>+IFERROR((AD238*AD239+'Monthly Reserve Generation'!AE238*'Monthly Reserve Generation'!AE239-'Stoping Schedule'!AE238*'Stoping Schedule'!AE239)/AE238,0)</f>
        <v>1.9200000000000002</v>
      </c>
      <c r="AF239" s="3">
        <f>+IFERROR((AE238*AE239+'Monthly Reserve Generation'!AF238*'Monthly Reserve Generation'!AF239-'Stoping Schedule'!AF238*'Stoping Schedule'!AF239)/AF238,0)</f>
        <v>1.9200000000000004</v>
      </c>
      <c r="AG239" s="3">
        <f>+IFERROR((AF238*AF239+'Monthly Reserve Generation'!AG238*'Monthly Reserve Generation'!AG239-'Stoping Schedule'!AG238*'Stoping Schedule'!AG239)/AG238,0)</f>
        <v>1.9200000000000006</v>
      </c>
      <c r="AH239" s="3">
        <f>+IFERROR((AG238*AG239+'Monthly Reserve Generation'!AH238*'Monthly Reserve Generation'!AH239-'Stoping Schedule'!AH238*'Stoping Schedule'!AH239)/AH238,0)</f>
        <v>1.9200000000000008</v>
      </c>
      <c r="AI239" s="3">
        <f>+IFERROR((AH238*AH239+'Monthly Reserve Generation'!AI238*'Monthly Reserve Generation'!AI239-'Stoping Schedule'!AI238*'Stoping Schedule'!AI239)/AI238,0)</f>
        <v>1.920000000000001</v>
      </c>
      <c r="AJ239" s="3">
        <f>+IFERROR((AI238*AI239+'Monthly Reserve Generation'!AJ238*'Monthly Reserve Generation'!AJ239-'Stoping Schedule'!AJ238*'Stoping Schedule'!AJ239)/AJ238,0)</f>
        <v>1.9200000000000019</v>
      </c>
      <c r="AK239" s="3">
        <f>+IFERROR((AJ238*AJ239+'Monthly Reserve Generation'!AK238*'Monthly Reserve Generation'!AK239-'Stoping Schedule'!AK238*'Stoping Schedule'!AK239)/AK238,0)</f>
        <v>1.920000000000007</v>
      </c>
      <c r="AL239" s="3">
        <f>+IFERROR((AK238*AK239+'Monthly Reserve Generation'!AL238*'Monthly Reserve Generation'!AL239-'Stoping Schedule'!AL238*'Stoping Schedule'!AL239)/AL238,0)</f>
        <v>0</v>
      </c>
      <c r="AM239" s="3">
        <f>+IFERROR((AL238*AL239+'Monthly Reserve Generation'!AM238*'Monthly Reserve Generation'!AM239-'Stoping Schedule'!AM238*'Stoping Schedule'!AM239)/AM238,0)</f>
        <v>0</v>
      </c>
      <c r="AN239" s="3">
        <f>+IFERROR((AM238*AM239+'Monthly Reserve Generation'!AN238*'Monthly Reserve Generation'!AN239-'Stoping Schedule'!AN238*'Stoping Schedule'!AN239)/AN238,0)</f>
        <v>0</v>
      </c>
      <c r="AO239" s="3">
        <f>+IFERROR((AN238*AN239+'Monthly Reserve Generation'!AO238*'Monthly Reserve Generation'!AO239-'Stoping Schedule'!AO238*'Stoping Schedule'!AO239)/AO238,0)</f>
        <v>0</v>
      </c>
      <c r="AP239" s="3">
        <f>+IFERROR((AO238*AO239+'Monthly Reserve Generation'!AP238*'Monthly Reserve Generation'!AP239-'Stoping Schedule'!AP238*'Stoping Schedule'!AP239)/AP238,0)</f>
        <v>0</v>
      </c>
      <c r="AQ239" s="3">
        <f>+IFERROR((AP238*AP239+'Monthly Reserve Generation'!AQ238*'Monthly Reserve Generation'!AQ239-'Stoping Schedule'!AQ238*'Stoping Schedule'!AQ239)/AQ238,0)</f>
        <v>0</v>
      </c>
      <c r="AR239" s="3">
        <f>+IFERROR((AQ238*AQ239+'Monthly Reserve Generation'!AR238*'Monthly Reserve Generation'!AR239-'Stoping Schedule'!AR238*'Stoping Schedule'!AR239)/AR238,0)</f>
        <v>0</v>
      </c>
      <c r="AS239" s="3">
        <f>+IFERROR((AR238*AR239+'Monthly Reserve Generation'!AS238*'Monthly Reserve Generation'!AS239-'Stoping Schedule'!AS238*'Stoping Schedule'!AS239)/AS238,0)</f>
        <v>0</v>
      </c>
      <c r="AT239" s="3">
        <f>+IFERROR((AS238*AS239+'Monthly Reserve Generation'!AT238*'Monthly Reserve Generation'!AT239-'Stoping Schedule'!AT238*'Stoping Schedule'!AT239)/AT238,0)</f>
        <v>0</v>
      </c>
      <c r="AU239" s="3">
        <f>+IFERROR((AT238*AT239+'Monthly Reserve Generation'!AU238*'Monthly Reserve Generation'!AU239-'Stoping Schedule'!AU238*'Stoping Schedule'!AU239)/AU238,0)</f>
        <v>0</v>
      </c>
      <c r="AV239" s="3">
        <f>+IFERROR((AU238*AU239+'Monthly Reserve Generation'!AV238*'Monthly Reserve Generation'!AV239-'Stoping Schedule'!AV238*'Stoping Schedule'!AV239)/AV238,0)</f>
        <v>0</v>
      </c>
      <c r="AW239" s="3">
        <f>+IFERROR((AV238*AV239+'Monthly Reserve Generation'!AW238*'Monthly Reserve Generation'!AW239-'Stoping Schedule'!AW238*'Stoping Schedule'!AW239)/AW238,0)</f>
        <v>0</v>
      </c>
      <c r="AX239" s="3">
        <f>+IFERROR((AW238*AW239+'Monthly Reserve Generation'!AX238*'Monthly Reserve Generation'!AX239-'Stoping Schedule'!AX238*'Stoping Schedule'!AX239)/AX238,0)</f>
        <v>0</v>
      </c>
      <c r="AY239" s="3">
        <f>+IFERROR((AX238*AX239+'Monthly Reserve Generation'!AY238*'Monthly Reserve Generation'!AY239-'Stoping Schedule'!AY238*'Stoping Schedule'!AY239)/AY238,0)</f>
        <v>0</v>
      </c>
      <c r="AZ239" s="3">
        <f>+IFERROR((AY238*AY239+'Monthly Reserve Generation'!AZ238*'Monthly Reserve Generation'!AZ239-'Stoping Schedule'!AZ238*'Stoping Schedule'!AZ239)/AZ238,0)</f>
        <v>0</v>
      </c>
      <c r="BA239" s="3">
        <f>+IFERROR((AZ238*AZ239+'Monthly Reserve Generation'!BA238*'Monthly Reserve Generation'!BA239-'Stoping Schedule'!BA238*'Stoping Schedule'!BA239)/BA238,0)</f>
        <v>0</v>
      </c>
      <c r="BB239" s="3">
        <f>+IFERROR((BA238*BA239+'Monthly Reserve Generation'!BB238*'Monthly Reserve Generation'!BB239-'Stoping Schedule'!BB238*'Stoping Schedule'!BB239)/BB238,0)</f>
        <v>0</v>
      </c>
      <c r="BC239" s="3">
        <f>+IFERROR((BB238*BB239+'Monthly Reserve Generation'!BC238*'Monthly Reserve Generation'!BC239-'Stoping Schedule'!BC238*'Stoping Schedule'!BC239)/BC238,0)</f>
        <v>0</v>
      </c>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row>
    <row r="240" spans="1:123" hidden="1" outlineLevel="1" x14ac:dyDescent="0.3">
      <c r="A240" t="s">
        <v>253</v>
      </c>
      <c r="B240" t="s">
        <v>267</v>
      </c>
      <c r="C240" t="s">
        <v>3</v>
      </c>
      <c r="D240" s="3">
        <f>+'Monthly Reserve Generation'!D240-'Stoping Schedule'!D240</f>
        <v>0</v>
      </c>
      <c r="E240" s="3">
        <f>IF((D240+'Monthly Reserve Generation'!E240-'Stoping Schedule'!E240)&gt;1,(D240+'Monthly Reserve Generation'!E240-'Stoping Schedule'!E240),0)</f>
        <v>0</v>
      </c>
      <c r="F240" s="3">
        <f>IF((E240+'Monthly Reserve Generation'!F240-'Stoping Schedule'!F240)&gt;1,(E240+'Monthly Reserve Generation'!F240-'Stoping Schedule'!F240),0)</f>
        <v>0</v>
      </c>
      <c r="G240" s="3">
        <f>IF((F240+'Monthly Reserve Generation'!G240-'Stoping Schedule'!G240)&gt;1,(F240+'Monthly Reserve Generation'!G240-'Stoping Schedule'!G240),0)</f>
        <v>0</v>
      </c>
      <c r="H240" s="3">
        <f>IF((G240+'Monthly Reserve Generation'!H240-'Stoping Schedule'!H240)&gt;1,(G240+'Monthly Reserve Generation'!H240-'Stoping Schedule'!H240),0)</f>
        <v>0</v>
      </c>
      <c r="I240" s="3">
        <f>IF((H240+'Monthly Reserve Generation'!I240-'Stoping Schedule'!I240)&gt;1,(H240+'Monthly Reserve Generation'!I240-'Stoping Schedule'!I240),0)</f>
        <v>0</v>
      </c>
      <c r="J240" s="3">
        <f>IF((I240+'Monthly Reserve Generation'!J240-'Stoping Schedule'!J240)&gt;1,(I240+'Monthly Reserve Generation'!J240-'Stoping Schedule'!J240),0)</f>
        <v>0</v>
      </c>
      <c r="K240" s="3">
        <f>IF((J240+'Monthly Reserve Generation'!K240-'Stoping Schedule'!K240)&gt;1,(J240+'Monthly Reserve Generation'!K240-'Stoping Schedule'!K240),0)</f>
        <v>0</v>
      </c>
      <c r="L240" s="3">
        <f>IF((K240+'Monthly Reserve Generation'!L240-'Stoping Schedule'!L240)&gt;1,(K240+'Monthly Reserve Generation'!L240-'Stoping Schedule'!L240),0)</f>
        <v>0</v>
      </c>
      <c r="M240" s="3">
        <f>IF((L240+'Monthly Reserve Generation'!M240-'Stoping Schedule'!M240)&gt;1,(L240+'Monthly Reserve Generation'!M240-'Stoping Schedule'!M240),0)</f>
        <v>0</v>
      </c>
      <c r="N240" s="3">
        <f>IF((M240+'Monthly Reserve Generation'!N240-'Stoping Schedule'!N240)&gt;1,(M240+'Monthly Reserve Generation'!N240-'Stoping Schedule'!N240),0)</f>
        <v>0</v>
      </c>
      <c r="O240" s="3">
        <f>IF((N240+'Monthly Reserve Generation'!O240-'Stoping Schedule'!O240)&gt;1,(N240+'Monthly Reserve Generation'!O240-'Stoping Schedule'!O240),0)</f>
        <v>0</v>
      </c>
      <c r="P240" s="3">
        <f>IF((O240+'Monthly Reserve Generation'!P240-'Stoping Schedule'!P240)&gt;1,(O240+'Monthly Reserve Generation'!P240-'Stoping Schedule'!P240),0)</f>
        <v>0</v>
      </c>
      <c r="Q240" s="3">
        <f>IF((P240+'Monthly Reserve Generation'!Q240-'Stoping Schedule'!Q240)&gt;1,(P240+'Monthly Reserve Generation'!Q240-'Stoping Schedule'!Q240),0)</f>
        <v>0</v>
      </c>
      <c r="R240" s="3">
        <f>IF((Q240+'Monthly Reserve Generation'!R240-'Stoping Schedule'!R240)&gt;1,(Q240+'Monthly Reserve Generation'!R240-'Stoping Schedule'!R240),0)</f>
        <v>0</v>
      </c>
      <c r="S240" s="3">
        <f>IF((R240+'Monthly Reserve Generation'!S240-'Stoping Schedule'!S240)&gt;1,(R240+'Monthly Reserve Generation'!S240-'Stoping Schedule'!S240),0)</f>
        <v>0</v>
      </c>
      <c r="T240" s="3">
        <f>IF((S240+'Monthly Reserve Generation'!T240-'Stoping Schedule'!T240)&gt;1,(S240+'Monthly Reserve Generation'!T240-'Stoping Schedule'!T240),0)</f>
        <v>0</v>
      </c>
      <c r="U240" s="3">
        <f>IF((T240+'Monthly Reserve Generation'!U240-'Stoping Schedule'!U240)&gt;1,(T240+'Monthly Reserve Generation'!U240-'Stoping Schedule'!U240),0)</f>
        <v>0</v>
      </c>
      <c r="V240" s="3">
        <f>IF((U240+'Monthly Reserve Generation'!V240-'Stoping Schedule'!V240)&gt;1,(U240+'Monthly Reserve Generation'!V240-'Stoping Schedule'!V240),0)</f>
        <v>0</v>
      </c>
      <c r="W240" s="3">
        <f>IF((V240+'Monthly Reserve Generation'!W240-'Stoping Schedule'!W240)&gt;1,(V240+'Monthly Reserve Generation'!W240-'Stoping Schedule'!W240),0)</f>
        <v>0</v>
      </c>
      <c r="X240" s="3">
        <f>IF((W240+'Monthly Reserve Generation'!X240-'Stoping Schedule'!X240)&gt;1,(W240+'Monthly Reserve Generation'!X240-'Stoping Schedule'!X240),0)</f>
        <v>0</v>
      </c>
      <c r="Y240" s="3">
        <f>IF((X240+'Monthly Reserve Generation'!Y240-'Stoping Schedule'!Y240)&gt;1,(X240+'Monthly Reserve Generation'!Y240-'Stoping Schedule'!Y240),0)</f>
        <v>0</v>
      </c>
      <c r="Z240" s="3">
        <f>IF((Y240+'Monthly Reserve Generation'!Z240-'Stoping Schedule'!Z240)&gt;1,(Y240+'Monthly Reserve Generation'!Z240-'Stoping Schedule'!Z240),0)</f>
        <v>2955</v>
      </c>
      <c r="AA240" s="3">
        <f>IF((Z240+'Monthly Reserve Generation'!AA240-'Stoping Schedule'!AA240)&gt;1,(Z240+'Monthly Reserve Generation'!AA240-'Stoping Schedule'!AA240),0)</f>
        <v>2955</v>
      </c>
      <c r="AB240" s="3">
        <f>IF((AA240+'Monthly Reserve Generation'!AB240-'Stoping Schedule'!AB240)&gt;1,(AA240+'Monthly Reserve Generation'!AB240-'Stoping Schedule'!AB240),0)</f>
        <v>2955</v>
      </c>
      <c r="AC240" s="3">
        <f>IF((AB240+'Monthly Reserve Generation'!AC240-'Stoping Schedule'!AC240)&gt;1,(AB240+'Monthly Reserve Generation'!AC240-'Stoping Schedule'!AC240),0)</f>
        <v>933</v>
      </c>
      <c r="AD240" s="3">
        <f>IF((AC240+'Monthly Reserve Generation'!AD240-'Stoping Schedule'!AD240)&gt;1,(AC240+'Monthly Reserve Generation'!AD240-'Stoping Schedule'!AD240),0)</f>
        <v>0</v>
      </c>
      <c r="AE240" s="3">
        <f>IF((AD240+'Monthly Reserve Generation'!AE240-'Stoping Schedule'!AE240)&gt;1,(AD240+'Monthly Reserve Generation'!AE240-'Stoping Schedule'!AE240),0)</f>
        <v>0</v>
      </c>
      <c r="AF240" s="3">
        <f>IF((AE240+'Monthly Reserve Generation'!AF240-'Stoping Schedule'!AF240)&gt;1,(AE240+'Monthly Reserve Generation'!AF240-'Stoping Schedule'!AF240),0)</f>
        <v>0</v>
      </c>
      <c r="AG240" s="3">
        <f>IF((AF240+'Monthly Reserve Generation'!AG240-'Stoping Schedule'!AG240)&gt;1,(AF240+'Monthly Reserve Generation'!AG240-'Stoping Schedule'!AG240),0)</f>
        <v>0</v>
      </c>
      <c r="AH240" s="3">
        <f>IF((AG240+'Monthly Reserve Generation'!AH240-'Stoping Schedule'!AH240)&gt;1,(AG240+'Monthly Reserve Generation'!AH240-'Stoping Schedule'!AH240),0)</f>
        <v>0</v>
      </c>
      <c r="AI240" s="3">
        <f>IF((AH240+'Monthly Reserve Generation'!AI240-'Stoping Schedule'!AI240)&gt;1,(AH240+'Monthly Reserve Generation'!AI240-'Stoping Schedule'!AI240),0)</f>
        <v>0</v>
      </c>
      <c r="AJ240" s="3">
        <f>IF((AI240+'Monthly Reserve Generation'!AJ240-'Stoping Schedule'!AJ240)&gt;1,(AI240+'Monthly Reserve Generation'!AJ240-'Stoping Schedule'!AJ240),0)</f>
        <v>0</v>
      </c>
      <c r="AK240" s="3">
        <f>IF((AJ240+'Monthly Reserve Generation'!AK240-'Stoping Schedule'!AK240)&gt;1,(AJ240+'Monthly Reserve Generation'!AK240-'Stoping Schedule'!AK240),0)</f>
        <v>0</v>
      </c>
      <c r="AL240" s="3">
        <f>IF((AK240+'Monthly Reserve Generation'!AL240-'Stoping Schedule'!AL240)&gt;1,(AK240+'Monthly Reserve Generation'!AL240-'Stoping Schedule'!AL240),0)</f>
        <v>0</v>
      </c>
      <c r="AM240" s="3">
        <f>IF((AL240+'Monthly Reserve Generation'!AM240-'Stoping Schedule'!AM240)&gt;1,(AL240+'Monthly Reserve Generation'!AM240-'Stoping Schedule'!AM240),0)</f>
        <v>0</v>
      </c>
      <c r="AN240" s="3">
        <f>IF((AM240+'Monthly Reserve Generation'!AN240-'Stoping Schedule'!AN240)&gt;1,(AM240+'Monthly Reserve Generation'!AN240-'Stoping Schedule'!AN240),0)</f>
        <v>0</v>
      </c>
      <c r="AO240" s="3">
        <f>IF((AN240+'Monthly Reserve Generation'!AO240-'Stoping Schedule'!AO240)&gt;1,(AN240+'Monthly Reserve Generation'!AO240-'Stoping Schedule'!AO240),0)</f>
        <v>0</v>
      </c>
      <c r="AP240" s="3">
        <f>IF((AO240+'Monthly Reserve Generation'!AP240-'Stoping Schedule'!AP240)&gt;1,(AO240+'Monthly Reserve Generation'!AP240-'Stoping Schedule'!AP240),0)</f>
        <v>0</v>
      </c>
      <c r="AQ240" s="3">
        <f>IF((AP240+'Monthly Reserve Generation'!AQ240-'Stoping Schedule'!AQ240)&gt;1,(AP240+'Monthly Reserve Generation'!AQ240-'Stoping Schedule'!AQ240),0)</f>
        <v>0</v>
      </c>
      <c r="AR240" s="3">
        <f>IF((AQ240+'Monthly Reserve Generation'!AR240-'Stoping Schedule'!AR240)&gt;1,(AQ240+'Monthly Reserve Generation'!AR240-'Stoping Schedule'!AR240),0)</f>
        <v>0</v>
      </c>
      <c r="AS240" s="3">
        <f>IF((AR240+'Monthly Reserve Generation'!AS240-'Stoping Schedule'!AS240)&gt;1,(AR240+'Monthly Reserve Generation'!AS240-'Stoping Schedule'!AS240),0)</f>
        <v>0</v>
      </c>
      <c r="AT240" s="3">
        <f>IF((AS240+'Monthly Reserve Generation'!AT240-'Stoping Schedule'!AT240)&gt;1,(AS240+'Monthly Reserve Generation'!AT240-'Stoping Schedule'!AT240),0)</f>
        <v>0</v>
      </c>
      <c r="AU240" s="3">
        <f>IF((AT240+'Monthly Reserve Generation'!AU240-'Stoping Schedule'!AU240)&gt;1,(AT240+'Monthly Reserve Generation'!AU240-'Stoping Schedule'!AU240),0)</f>
        <v>0</v>
      </c>
      <c r="AV240" s="3">
        <f>IF((AU240+'Monthly Reserve Generation'!AV240-'Stoping Schedule'!AV240)&gt;1,(AU240+'Monthly Reserve Generation'!AV240-'Stoping Schedule'!AV240),0)</f>
        <v>0</v>
      </c>
      <c r="AW240" s="3">
        <f>IF((AV240+'Monthly Reserve Generation'!AW240-'Stoping Schedule'!AW240)&gt;1,(AV240+'Monthly Reserve Generation'!AW240-'Stoping Schedule'!AW240),0)</f>
        <v>0</v>
      </c>
      <c r="AX240" s="3">
        <f>IF((AW240+'Monthly Reserve Generation'!AX240-'Stoping Schedule'!AX240)&gt;1,(AW240+'Monthly Reserve Generation'!AX240-'Stoping Schedule'!AX240),0)</f>
        <v>0</v>
      </c>
      <c r="AY240" s="3">
        <f>IF((AX240+'Monthly Reserve Generation'!AY240-'Stoping Schedule'!AY240)&gt;1,(AX240+'Monthly Reserve Generation'!AY240-'Stoping Schedule'!AY240),0)</f>
        <v>0</v>
      </c>
      <c r="AZ240" s="3">
        <f>IF((AY240+'Monthly Reserve Generation'!AZ240-'Stoping Schedule'!AZ240)&gt;1,(AY240+'Monthly Reserve Generation'!AZ240-'Stoping Schedule'!AZ240),0)</f>
        <v>0</v>
      </c>
      <c r="BA240" s="3">
        <f>IF((AZ240+'Monthly Reserve Generation'!BA240-'Stoping Schedule'!BA240)&gt;1,(AZ240+'Monthly Reserve Generation'!BA240-'Stoping Schedule'!BA240),0)</f>
        <v>0</v>
      </c>
      <c r="BB240" s="3">
        <f>IF((BA240+'Monthly Reserve Generation'!BB240-'Stoping Schedule'!BB240)&gt;1,(BA240+'Monthly Reserve Generation'!BB240-'Stoping Schedule'!BB240),0)</f>
        <v>0</v>
      </c>
      <c r="BC240" s="3">
        <f>IF((BB240+'Monthly Reserve Generation'!BC240-'Stoping Schedule'!BC240)&gt;1,(BB240+'Monthly Reserve Generation'!BC240-'Stoping Schedule'!BC240),0)</f>
        <v>0</v>
      </c>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row>
    <row r="241" spans="1:123" hidden="1" outlineLevel="1" x14ac:dyDescent="0.3">
      <c r="A241" t="s">
        <v>253</v>
      </c>
      <c r="B241" t="s">
        <v>267</v>
      </c>
      <c r="C241" t="s">
        <v>4</v>
      </c>
      <c r="D241" s="3">
        <f>+IFERROR(('Monthly Reserve Generation'!D240*'Monthly Reserve Generation'!D241-'Stoping Schedule'!D240*'Stoping Schedule'!D241)/D240,0)</f>
        <v>0</v>
      </c>
      <c r="E241" s="3">
        <f>+IFERROR((D240*D241+'Monthly Reserve Generation'!E240*'Monthly Reserve Generation'!E241-'Stoping Schedule'!E240*'Stoping Schedule'!E241)/E240,0)</f>
        <v>0</v>
      </c>
      <c r="F241" s="3">
        <f>+IFERROR((E240*E241+'Monthly Reserve Generation'!F240*'Monthly Reserve Generation'!F241-'Stoping Schedule'!F240*'Stoping Schedule'!F241)/F240,0)</f>
        <v>0</v>
      </c>
      <c r="G241" s="3">
        <f>+IFERROR((F240*F241+'Monthly Reserve Generation'!G240*'Monthly Reserve Generation'!G241-'Stoping Schedule'!G240*'Stoping Schedule'!G241)/G240,0)</f>
        <v>0</v>
      </c>
      <c r="H241" s="3">
        <f>+IFERROR((G240*G241+'Monthly Reserve Generation'!H240*'Monthly Reserve Generation'!H241-'Stoping Schedule'!H240*'Stoping Schedule'!H241)/H240,0)</f>
        <v>0</v>
      </c>
      <c r="I241" s="3">
        <f>+IFERROR((H240*H241+'Monthly Reserve Generation'!I240*'Monthly Reserve Generation'!I241-'Stoping Schedule'!I240*'Stoping Schedule'!I241)/I240,0)</f>
        <v>0</v>
      </c>
      <c r="J241" s="3">
        <f>+IFERROR((I240*I241+'Monthly Reserve Generation'!J240*'Monthly Reserve Generation'!J241-'Stoping Schedule'!J240*'Stoping Schedule'!J241)/J240,0)</f>
        <v>0</v>
      </c>
      <c r="K241" s="3">
        <f>+IFERROR((J240*J241+'Monthly Reserve Generation'!K240*'Monthly Reserve Generation'!K241-'Stoping Schedule'!K240*'Stoping Schedule'!K241)/K240,0)</f>
        <v>0</v>
      </c>
      <c r="L241" s="3">
        <f>+IFERROR((K240*K241+'Monthly Reserve Generation'!L240*'Monthly Reserve Generation'!L241-'Stoping Schedule'!L240*'Stoping Schedule'!L241)/L240,0)</f>
        <v>0</v>
      </c>
      <c r="M241" s="3">
        <f>+IFERROR((L240*L241+'Monthly Reserve Generation'!M240*'Monthly Reserve Generation'!M241-'Stoping Schedule'!M240*'Stoping Schedule'!M241)/M240,0)</f>
        <v>0</v>
      </c>
      <c r="N241" s="3">
        <f>+IFERROR((M240*M241+'Monthly Reserve Generation'!N240*'Monthly Reserve Generation'!N241-'Stoping Schedule'!N240*'Stoping Schedule'!N241)/N240,0)</f>
        <v>0</v>
      </c>
      <c r="O241" s="3">
        <f>+IFERROR((N240*N241+'Monthly Reserve Generation'!O240*'Monthly Reserve Generation'!O241-'Stoping Schedule'!O240*'Stoping Schedule'!O241)/O240,0)</f>
        <v>0</v>
      </c>
      <c r="P241" s="3">
        <f>+IFERROR((O240*O241+'Monthly Reserve Generation'!P240*'Monthly Reserve Generation'!P241-'Stoping Schedule'!P240*'Stoping Schedule'!P241)/P240,0)</f>
        <v>0</v>
      </c>
      <c r="Q241" s="3">
        <f>+IFERROR((P240*P241+'Monthly Reserve Generation'!Q240*'Monthly Reserve Generation'!Q241-'Stoping Schedule'!Q240*'Stoping Schedule'!Q241)/Q240,0)</f>
        <v>0</v>
      </c>
      <c r="R241" s="3">
        <f>+IFERROR((Q240*Q241+'Monthly Reserve Generation'!R240*'Monthly Reserve Generation'!R241-'Stoping Schedule'!R240*'Stoping Schedule'!R241)/R240,0)</f>
        <v>0</v>
      </c>
      <c r="S241" s="3">
        <f>+IFERROR((R240*R241+'Monthly Reserve Generation'!S240*'Monthly Reserve Generation'!S241-'Stoping Schedule'!S240*'Stoping Schedule'!S241)/S240,0)</f>
        <v>0</v>
      </c>
      <c r="T241" s="3">
        <f>+IFERROR((S240*S241+'Monthly Reserve Generation'!T240*'Monthly Reserve Generation'!T241-'Stoping Schedule'!T240*'Stoping Schedule'!T241)/T240,0)</f>
        <v>0</v>
      </c>
      <c r="U241" s="3">
        <f>+IFERROR((T240*T241+'Monthly Reserve Generation'!U240*'Monthly Reserve Generation'!U241-'Stoping Schedule'!U240*'Stoping Schedule'!U241)/U240,0)</f>
        <v>0</v>
      </c>
      <c r="V241" s="3">
        <f>+IFERROR((U240*U241+'Monthly Reserve Generation'!V240*'Monthly Reserve Generation'!V241-'Stoping Schedule'!V240*'Stoping Schedule'!V241)/V240,0)</f>
        <v>0</v>
      </c>
      <c r="W241" s="3">
        <f>+IFERROR((V240*V241+'Monthly Reserve Generation'!W240*'Monthly Reserve Generation'!W241-'Stoping Schedule'!W240*'Stoping Schedule'!W241)/W240,0)</f>
        <v>0</v>
      </c>
      <c r="X241" s="3">
        <f>+IFERROR((W240*W241+'Monthly Reserve Generation'!X240*'Monthly Reserve Generation'!X241-'Stoping Schedule'!X240*'Stoping Schedule'!X241)/X240,0)</f>
        <v>0</v>
      </c>
      <c r="Y241" s="3">
        <f>+IFERROR((X240*X241+'Monthly Reserve Generation'!Y240*'Monthly Reserve Generation'!Y241-'Stoping Schedule'!Y240*'Stoping Schedule'!Y241)/Y240,0)</f>
        <v>0</v>
      </c>
      <c r="Z241" s="3">
        <f>+IFERROR((Y240*Y241+'Monthly Reserve Generation'!Z240*'Monthly Reserve Generation'!Z241-'Stoping Schedule'!Z240*'Stoping Schedule'!Z241)/Z240,0)</f>
        <v>3.97</v>
      </c>
      <c r="AA241" s="3">
        <f>+IFERROR((Z240*Z241+'Monthly Reserve Generation'!AA240*'Monthly Reserve Generation'!AA241-'Stoping Schedule'!AA240*'Stoping Schedule'!AA241)/AA240,0)</f>
        <v>3.97</v>
      </c>
      <c r="AB241" s="3">
        <f>+IFERROR((AA240*AA241+'Monthly Reserve Generation'!AB240*'Monthly Reserve Generation'!AB241-'Stoping Schedule'!AB240*'Stoping Schedule'!AB241)/AB240,0)</f>
        <v>3.97</v>
      </c>
      <c r="AC241" s="3">
        <f>+IFERROR((AB240*AB241+'Monthly Reserve Generation'!AC240*'Monthly Reserve Generation'!AC241-'Stoping Schedule'!AC240*'Stoping Schedule'!AC241)/AC240,0)</f>
        <v>3.97</v>
      </c>
      <c r="AD241" s="3">
        <f>+IFERROR((AC240*AC241+'Monthly Reserve Generation'!AD240*'Monthly Reserve Generation'!AD241-'Stoping Schedule'!AD240*'Stoping Schedule'!AD241)/AD240,0)</f>
        <v>0</v>
      </c>
      <c r="AE241" s="3">
        <f>+IFERROR((AD240*AD241+'Monthly Reserve Generation'!AE240*'Monthly Reserve Generation'!AE241-'Stoping Schedule'!AE240*'Stoping Schedule'!AE241)/AE240,0)</f>
        <v>0</v>
      </c>
      <c r="AF241" s="3">
        <f>+IFERROR((AE240*AE241+'Monthly Reserve Generation'!AF240*'Monthly Reserve Generation'!AF241-'Stoping Schedule'!AF240*'Stoping Schedule'!AF241)/AF240,0)</f>
        <v>0</v>
      </c>
      <c r="AG241" s="3">
        <f>+IFERROR((AF240*AF241+'Monthly Reserve Generation'!AG240*'Monthly Reserve Generation'!AG241-'Stoping Schedule'!AG240*'Stoping Schedule'!AG241)/AG240,0)</f>
        <v>0</v>
      </c>
      <c r="AH241" s="3">
        <f>+IFERROR((AG240*AG241+'Monthly Reserve Generation'!AH240*'Monthly Reserve Generation'!AH241-'Stoping Schedule'!AH240*'Stoping Schedule'!AH241)/AH240,0)</f>
        <v>0</v>
      </c>
      <c r="AI241" s="3">
        <f>+IFERROR((AH240*AH241+'Monthly Reserve Generation'!AI240*'Monthly Reserve Generation'!AI241-'Stoping Schedule'!AI240*'Stoping Schedule'!AI241)/AI240,0)</f>
        <v>0</v>
      </c>
      <c r="AJ241" s="3">
        <f>+IFERROR((AI240*AI241+'Monthly Reserve Generation'!AJ240*'Monthly Reserve Generation'!AJ241-'Stoping Schedule'!AJ240*'Stoping Schedule'!AJ241)/AJ240,0)</f>
        <v>0</v>
      </c>
      <c r="AK241" s="3">
        <f>+IFERROR((AJ240*AJ241+'Monthly Reserve Generation'!AK240*'Monthly Reserve Generation'!AK241-'Stoping Schedule'!AK240*'Stoping Schedule'!AK241)/AK240,0)</f>
        <v>0</v>
      </c>
      <c r="AL241" s="3">
        <f>+IFERROR((AK240*AK241+'Monthly Reserve Generation'!AL240*'Monthly Reserve Generation'!AL241-'Stoping Schedule'!AL240*'Stoping Schedule'!AL241)/AL240,0)</f>
        <v>0</v>
      </c>
      <c r="AM241" s="3">
        <f>+IFERROR((AL240*AL241+'Monthly Reserve Generation'!AM240*'Monthly Reserve Generation'!AM241-'Stoping Schedule'!AM240*'Stoping Schedule'!AM241)/AM240,0)</f>
        <v>0</v>
      </c>
      <c r="AN241" s="3">
        <f>+IFERROR((AM240*AM241+'Monthly Reserve Generation'!AN240*'Monthly Reserve Generation'!AN241-'Stoping Schedule'!AN240*'Stoping Schedule'!AN241)/AN240,0)</f>
        <v>0</v>
      </c>
      <c r="AO241" s="3">
        <f>+IFERROR((AN240*AN241+'Monthly Reserve Generation'!AO240*'Monthly Reserve Generation'!AO241-'Stoping Schedule'!AO240*'Stoping Schedule'!AO241)/AO240,0)</f>
        <v>0</v>
      </c>
      <c r="AP241" s="3">
        <f>+IFERROR((AO240*AO241+'Monthly Reserve Generation'!AP240*'Monthly Reserve Generation'!AP241-'Stoping Schedule'!AP240*'Stoping Schedule'!AP241)/AP240,0)</f>
        <v>0</v>
      </c>
      <c r="AQ241" s="3">
        <f>+IFERROR((AP240*AP241+'Monthly Reserve Generation'!AQ240*'Monthly Reserve Generation'!AQ241-'Stoping Schedule'!AQ240*'Stoping Schedule'!AQ241)/AQ240,0)</f>
        <v>0</v>
      </c>
      <c r="AR241" s="3">
        <f>+IFERROR((AQ240*AQ241+'Monthly Reserve Generation'!AR240*'Monthly Reserve Generation'!AR241-'Stoping Schedule'!AR240*'Stoping Schedule'!AR241)/AR240,0)</f>
        <v>0</v>
      </c>
      <c r="AS241" s="3">
        <f>+IFERROR((AR240*AR241+'Monthly Reserve Generation'!AS240*'Monthly Reserve Generation'!AS241-'Stoping Schedule'!AS240*'Stoping Schedule'!AS241)/AS240,0)</f>
        <v>0</v>
      </c>
      <c r="AT241" s="3">
        <f>+IFERROR((AS240*AS241+'Monthly Reserve Generation'!AT240*'Monthly Reserve Generation'!AT241-'Stoping Schedule'!AT240*'Stoping Schedule'!AT241)/AT240,0)</f>
        <v>0</v>
      </c>
      <c r="AU241" s="3">
        <f>+IFERROR((AT240*AT241+'Monthly Reserve Generation'!AU240*'Monthly Reserve Generation'!AU241-'Stoping Schedule'!AU240*'Stoping Schedule'!AU241)/AU240,0)</f>
        <v>0</v>
      </c>
      <c r="AV241" s="3">
        <f>+IFERROR((AU240*AU241+'Monthly Reserve Generation'!AV240*'Monthly Reserve Generation'!AV241-'Stoping Schedule'!AV240*'Stoping Schedule'!AV241)/AV240,0)</f>
        <v>0</v>
      </c>
      <c r="AW241" s="3">
        <f>+IFERROR((AV240*AV241+'Monthly Reserve Generation'!AW240*'Monthly Reserve Generation'!AW241-'Stoping Schedule'!AW240*'Stoping Schedule'!AW241)/AW240,0)</f>
        <v>0</v>
      </c>
      <c r="AX241" s="3">
        <f>+IFERROR((AW240*AW241+'Monthly Reserve Generation'!AX240*'Monthly Reserve Generation'!AX241-'Stoping Schedule'!AX240*'Stoping Schedule'!AX241)/AX240,0)</f>
        <v>0</v>
      </c>
      <c r="AY241" s="3">
        <f>+IFERROR((AX240*AX241+'Monthly Reserve Generation'!AY240*'Monthly Reserve Generation'!AY241-'Stoping Schedule'!AY240*'Stoping Schedule'!AY241)/AY240,0)</f>
        <v>0</v>
      </c>
      <c r="AZ241" s="3">
        <f>+IFERROR((AY240*AY241+'Monthly Reserve Generation'!AZ240*'Monthly Reserve Generation'!AZ241-'Stoping Schedule'!AZ240*'Stoping Schedule'!AZ241)/AZ240,0)</f>
        <v>0</v>
      </c>
      <c r="BA241" s="3">
        <f>+IFERROR((AZ240*AZ241+'Monthly Reserve Generation'!BA240*'Monthly Reserve Generation'!BA241-'Stoping Schedule'!BA240*'Stoping Schedule'!BA241)/BA240,0)</f>
        <v>0</v>
      </c>
      <c r="BB241" s="3">
        <f>+IFERROR((BA240*BA241+'Monthly Reserve Generation'!BB240*'Monthly Reserve Generation'!BB241-'Stoping Schedule'!BB240*'Stoping Schedule'!BB241)/BB240,0)</f>
        <v>0</v>
      </c>
      <c r="BC241" s="3">
        <f>+IFERROR((BB240*BB241+'Monthly Reserve Generation'!BC240*'Monthly Reserve Generation'!BC241-'Stoping Schedule'!BC240*'Stoping Schedule'!BC241)/BC240,0)</f>
        <v>0</v>
      </c>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row>
    <row r="242" spans="1:123" hidden="1" outlineLevel="1" x14ac:dyDescent="0.3">
      <c r="A242" t="s">
        <v>253</v>
      </c>
      <c r="B242" t="s">
        <v>268</v>
      </c>
      <c r="C242" t="s">
        <v>3</v>
      </c>
      <c r="D242" s="3">
        <f>+'Monthly Reserve Generation'!D242-'Stoping Schedule'!D242</f>
        <v>0</v>
      </c>
      <c r="E242" s="3">
        <f>IF((D242+'Monthly Reserve Generation'!E242-'Stoping Schedule'!E242)&gt;1,(D242+'Monthly Reserve Generation'!E242-'Stoping Schedule'!E242),0)</f>
        <v>0</v>
      </c>
      <c r="F242" s="3">
        <f>IF((E242+'Monthly Reserve Generation'!F242-'Stoping Schedule'!F242)&gt;1,(E242+'Monthly Reserve Generation'!F242-'Stoping Schedule'!F242),0)</f>
        <v>0</v>
      </c>
      <c r="G242" s="3">
        <f>IF((F242+'Monthly Reserve Generation'!G242-'Stoping Schedule'!G242)&gt;1,(F242+'Monthly Reserve Generation'!G242-'Stoping Schedule'!G242),0)</f>
        <v>0</v>
      </c>
      <c r="H242" s="3">
        <f>IF((G242+'Monthly Reserve Generation'!H242-'Stoping Schedule'!H242)&gt;1,(G242+'Monthly Reserve Generation'!H242-'Stoping Schedule'!H242),0)</f>
        <v>0</v>
      </c>
      <c r="I242" s="3">
        <f>IF((H242+'Monthly Reserve Generation'!I242-'Stoping Schedule'!I242)&gt;1,(H242+'Monthly Reserve Generation'!I242-'Stoping Schedule'!I242),0)</f>
        <v>0</v>
      </c>
      <c r="J242" s="3">
        <f>IF((I242+'Monthly Reserve Generation'!J242-'Stoping Schedule'!J242)&gt;1,(I242+'Monthly Reserve Generation'!J242-'Stoping Schedule'!J242),0)</f>
        <v>0</v>
      </c>
      <c r="K242" s="3">
        <f>IF((J242+'Monthly Reserve Generation'!K242-'Stoping Schedule'!K242)&gt;1,(J242+'Monthly Reserve Generation'!K242-'Stoping Schedule'!K242),0)</f>
        <v>0</v>
      </c>
      <c r="L242" s="3">
        <f>IF((K242+'Monthly Reserve Generation'!L242-'Stoping Schedule'!L242)&gt;1,(K242+'Monthly Reserve Generation'!L242-'Stoping Schedule'!L242),0)</f>
        <v>0</v>
      </c>
      <c r="M242" s="3">
        <f>IF((L242+'Monthly Reserve Generation'!M242-'Stoping Schedule'!M242)&gt;1,(L242+'Monthly Reserve Generation'!M242-'Stoping Schedule'!M242),0)</f>
        <v>0</v>
      </c>
      <c r="N242" s="3">
        <f>IF((M242+'Monthly Reserve Generation'!N242-'Stoping Schedule'!N242)&gt;1,(M242+'Monthly Reserve Generation'!N242-'Stoping Schedule'!N242),0)</f>
        <v>0</v>
      </c>
      <c r="O242" s="3">
        <f>IF((N242+'Monthly Reserve Generation'!O242-'Stoping Schedule'!O242)&gt;1,(N242+'Monthly Reserve Generation'!O242-'Stoping Schedule'!O242),0)</f>
        <v>0</v>
      </c>
      <c r="P242" s="3">
        <f>IF((O242+'Monthly Reserve Generation'!P242-'Stoping Schedule'!P242)&gt;1,(O242+'Monthly Reserve Generation'!P242-'Stoping Schedule'!P242),0)</f>
        <v>0</v>
      </c>
      <c r="Q242" s="3">
        <f>IF((P242+'Monthly Reserve Generation'!Q242-'Stoping Schedule'!Q242)&gt;1,(P242+'Monthly Reserve Generation'!Q242-'Stoping Schedule'!Q242),0)</f>
        <v>0</v>
      </c>
      <c r="R242" s="3">
        <f>IF((Q242+'Monthly Reserve Generation'!R242-'Stoping Schedule'!R242)&gt;1,(Q242+'Monthly Reserve Generation'!R242-'Stoping Schedule'!R242),0)</f>
        <v>0</v>
      </c>
      <c r="S242" s="3">
        <f>IF((R242+'Monthly Reserve Generation'!S242-'Stoping Schedule'!S242)&gt;1,(R242+'Monthly Reserve Generation'!S242-'Stoping Schedule'!S242),0)</f>
        <v>0</v>
      </c>
      <c r="T242" s="3">
        <f>IF((S242+'Monthly Reserve Generation'!T242-'Stoping Schedule'!T242)&gt;1,(S242+'Monthly Reserve Generation'!T242-'Stoping Schedule'!T242),0)</f>
        <v>0</v>
      </c>
      <c r="U242" s="3">
        <f>IF((T242+'Monthly Reserve Generation'!U242-'Stoping Schedule'!U242)&gt;1,(T242+'Monthly Reserve Generation'!U242-'Stoping Schedule'!U242),0)</f>
        <v>0</v>
      </c>
      <c r="V242" s="3">
        <f>IF((U242+'Monthly Reserve Generation'!V242-'Stoping Schedule'!V242)&gt;1,(U242+'Monthly Reserve Generation'!V242-'Stoping Schedule'!V242),0)</f>
        <v>0</v>
      </c>
      <c r="W242" s="3">
        <f>IF((V242+'Monthly Reserve Generation'!W242-'Stoping Schedule'!W242)&gt;1,(V242+'Monthly Reserve Generation'!W242-'Stoping Schedule'!W242),0)</f>
        <v>0</v>
      </c>
      <c r="X242" s="3">
        <f>IF((W242+'Monthly Reserve Generation'!X242-'Stoping Schedule'!X242)&gt;1,(W242+'Monthly Reserve Generation'!X242-'Stoping Schedule'!X242),0)</f>
        <v>0</v>
      </c>
      <c r="Y242" s="3">
        <f>IF((X242+'Monthly Reserve Generation'!Y242-'Stoping Schedule'!Y242)&gt;1,(X242+'Monthly Reserve Generation'!Y242-'Stoping Schedule'!Y242),0)</f>
        <v>0</v>
      </c>
      <c r="Z242" s="3">
        <f>IF((Y242+'Monthly Reserve Generation'!Z242-'Stoping Schedule'!Z242)&gt;1,(Y242+'Monthly Reserve Generation'!Z242-'Stoping Schedule'!Z242),0)</f>
        <v>0</v>
      </c>
      <c r="AA242" s="3">
        <f>IF((Z242+'Monthly Reserve Generation'!AA242-'Stoping Schedule'!AA242)&gt;1,(Z242+'Monthly Reserve Generation'!AA242-'Stoping Schedule'!AA242),0)</f>
        <v>0</v>
      </c>
      <c r="AB242" s="3">
        <f>IF((AA242+'Monthly Reserve Generation'!AB242-'Stoping Schedule'!AB242)&gt;1,(AA242+'Monthly Reserve Generation'!AB242-'Stoping Schedule'!AB242),0)</f>
        <v>1886</v>
      </c>
      <c r="AC242" s="3">
        <f>IF((AB242+'Monthly Reserve Generation'!AC242-'Stoping Schedule'!AC242)&gt;1,(AB242+'Monthly Reserve Generation'!AC242-'Stoping Schedule'!AC242),0)</f>
        <v>0</v>
      </c>
      <c r="AD242" s="3">
        <f>IF((AC242+'Monthly Reserve Generation'!AD242-'Stoping Schedule'!AD242)&gt;1,(AC242+'Monthly Reserve Generation'!AD242-'Stoping Schedule'!AD242),0)</f>
        <v>0</v>
      </c>
      <c r="AE242" s="3">
        <f>IF((AD242+'Monthly Reserve Generation'!AE242-'Stoping Schedule'!AE242)&gt;1,(AD242+'Monthly Reserve Generation'!AE242-'Stoping Schedule'!AE242),0)</f>
        <v>0</v>
      </c>
      <c r="AF242" s="3">
        <f>IF((AE242+'Monthly Reserve Generation'!AF242-'Stoping Schedule'!AF242)&gt;1,(AE242+'Monthly Reserve Generation'!AF242-'Stoping Schedule'!AF242),0)</f>
        <v>0</v>
      </c>
      <c r="AG242" s="3">
        <f>IF((AF242+'Monthly Reserve Generation'!AG242-'Stoping Schedule'!AG242)&gt;1,(AF242+'Monthly Reserve Generation'!AG242-'Stoping Schedule'!AG242),0)</f>
        <v>0</v>
      </c>
      <c r="AH242" s="3">
        <f>IF((AG242+'Monthly Reserve Generation'!AH242-'Stoping Schedule'!AH242)&gt;1,(AG242+'Monthly Reserve Generation'!AH242-'Stoping Schedule'!AH242),0)</f>
        <v>0</v>
      </c>
      <c r="AI242" s="3">
        <f>IF((AH242+'Monthly Reserve Generation'!AI242-'Stoping Schedule'!AI242)&gt;1,(AH242+'Monthly Reserve Generation'!AI242-'Stoping Schedule'!AI242),0)</f>
        <v>0</v>
      </c>
      <c r="AJ242" s="3">
        <f>IF((AI242+'Monthly Reserve Generation'!AJ242-'Stoping Schedule'!AJ242)&gt;1,(AI242+'Monthly Reserve Generation'!AJ242-'Stoping Schedule'!AJ242),0)</f>
        <v>0</v>
      </c>
      <c r="AK242" s="3">
        <f>IF((AJ242+'Monthly Reserve Generation'!AK242-'Stoping Schedule'!AK242)&gt;1,(AJ242+'Monthly Reserve Generation'!AK242-'Stoping Schedule'!AK242),0)</f>
        <v>0</v>
      </c>
      <c r="AL242" s="3">
        <f>IF((AK242+'Monthly Reserve Generation'!AL242-'Stoping Schedule'!AL242)&gt;1,(AK242+'Monthly Reserve Generation'!AL242-'Stoping Schedule'!AL242),0)</f>
        <v>0</v>
      </c>
      <c r="AM242" s="3">
        <f>IF((AL242+'Monthly Reserve Generation'!AM242-'Stoping Schedule'!AM242)&gt;1,(AL242+'Monthly Reserve Generation'!AM242-'Stoping Schedule'!AM242),0)</f>
        <v>0</v>
      </c>
      <c r="AN242" s="3">
        <f>IF((AM242+'Monthly Reserve Generation'!AN242-'Stoping Schedule'!AN242)&gt;1,(AM242+'Monthly Reserve Generation'!AN242-'Stoping Schedule'!AN242),0)</f>
        <v>0</v>
      </c>
      <c r="AO242" s="3">
        <f>IF((AN242+'Monthly Reserve Generation'!AO242-'Stoping Schedule'!AO242)&gt;1,(AN242+'Monthly Reserve Generation'!AO242-'Stoping Schedule'!AO242),0)</f>
        <v>0</v>
      </c>
      <c r="AP242" s="3">
        <f>IF((AO242+'Monthly Reserve Generation'!AP242-'Stoping Schedule'!AP242)&gt;1,(AO242+'Monthly Reserve Generation'!AP242-'Stoping Schedule'!AP242),0)</f>
        <v>0</v>
      </c>
      <c r="AQ242" s="3">
        <f>IF((AP242+'Monthly Reserve Generation'!AQ242-'Stoping Schedule'!AQ242)&gt;1,(AP242+'Monthly Reserve Generation'!AQ242-'Stoping Schedule'!AQ242),0)</f>
        <v>0</v>
      </c>
      <c r="AR242" s="3">
        <f>IF((AQ242+'Monthly Reserve Generation'!AR242-'Stoping Schedule'!AR242)&gt;1,(AQ242+'Monthly Reserve Generation'!AR242-'Stoping Schedule'!AR242),0)</f>
        <v>0</v>
      </c>
      <c r="AS242" s="3">
        <f>IF((AR242+'Monthly Reserve Generation'!AS242-'Stoping Schedule'!AS242)&gt;1,(AR242+'Monthly Reserve Generation'!AS242-'Stoping Schedule'!AS242),0)</f>
        <v>0</v>
      </c>
      <c r="AT242" s="3">
        <f>IF((AS242+'Monthly Reserve Generation'!AT242-'Stoping Schedule'!AT242)&gt;1,(AS242+'Monthly Reserve Generation'!AT242-'Stoping Schedule'!AT242),0)</f>
        <v>0</v>
      </c>
      <c r="AU242" s="3">
        <f>IF((AT242+'Monthly Reserve Generation'!AU242-'Stoping Schedule'!AU242)&gt;1,(AT242+'Monthly Reserve Generation'!AU242-'Stoping Schedule'!AU242),0)</f>
        <v>0</v>
      </c>
      <c r="AV242" s="3">
        <f>IF((AU242+'Monthly Reserve Generation'!AV242-'Stoping Schedule'!AV242)&gt;1,(AU242+'Monthly Reserve Generation'!AV242-'Stoping Schedule'!AV242),0)</f>
        <v>0</v>
      </c>
      <c r="AW242" s="3">
        <f>IF((AV242+'Monthly Reserve Generation'!AW242-'Stoping Schedule'!AW242)&gt;1,(AV242+'Monthly Reserve Generation'!AW242-'Stoping Schedule'!AW242),0)</f>
        <v>0</v>
      </c>
      <c r="AX242" s="3">
        <f>IF((AW242+'Monthly Reserve Generation'!AX242-'Stoping Schedule'!AX242)&gt;1,(AW242+'Monthly Reserve Generation'!AX242-'Stoping Schedule'!AX242),0)</f>
        <v>0</v>
      </c>
      <c r="AY242" s="3">
        <f>IF((AX242+'Monthly Reserve Generation'!AY242-'Stoping Schedule'!AY242)&gt;1,(AX242+'Monthly Reserve Generation'!AY242-'Stoping Schedule'!AY242),0)</f>
        <v>0</v>
      </c>
      <c r="AZ242" s="3">
        <f>IF((AY242+'Monthly Reserve Generation'!AZ242-'Stoping Schedule'!AZ242)&gt;1,(AY242+'Monthly Reserve Generation'!AZ242-'Stoping Schedule'!AZ242),0)</f>
        <v>0</v>
      </c>
      <c r="BA242" s="3">
        <f>IF((AZ242+'Monthly Reserve Generation'!BA242-'Stoping Schedule'!BA242)&gt;1,(AZ242+'Monthly Reserve Generation'!BA242-'Stoping Schedule'!BA242),0)</f>
        <v>0</v>
      </c>
      <c r="BB242" s="3">
        <f>IF((BA242+'Monthly Reserve Generation'!BB242-'Stoping Schedule'!BB242)&gt;1,(BA242+'Monthly Reserve Generation'!BB242-'Stoping Schedule'!BB242),0)</f>
        <v>0</v>
      </c>
      <c r="BC242" s="3">
        <f>IF((BB242+'Monthly Reserve Generation'!BC242-'Stoping Schedule'!BC242)&gt;1,(BB242+'Monthly Reserve Generation'!BC242-'Stoping Schedule'!BC242),0)</f>
        <v>0</v>
      </c>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row>
    <row r="243" spans="1:123" hidden="1" outlineLevel="1" x14ac:dyDescent="0.3">
      <c r="A243" t="s">
        <v>253</v>
      </c>
      <c r="B243" t="s">
        <v>268</v>
      </c>
      <c r="C243" t="s">
        <v>4</v>
      </c>
      <c r="D243" s="3">
        <f>+IFERROR(('Monthly Reserve Generation'!D242*'Monthly Reserve Generation'!D243-'Stoping Schedule'!D242*'Stoping Schedule'!D243)/D242,0)</f>
        <v>0</v>
      </c>
      <c r="E243" s="3">
        <f>+IFERROR((D242*D243+'Monthly Reserve Generation'!E242*'Monthly Reserve Generation'!E243-'Stoping Schedule'!E242*'Stoping Schedule'!E243)/E242,0)</f>
        <v>0</v>
      </c>
      <c r="F243" s="3">
        <f>+IFERROR((E242*E243+'Monthly Reserve Generation'!F242*'Monthly Reserve Generation'!F243-'Stoping Schedule'!F242*'Stoping Schedule'!F243)/F242,0)</f>
        <v>0</v>
      </c>
      <c r="G243" s="3">
        <f>+IFERROR((F242*F243+'Monthly Reserve Generation'!G242*'Monthly Reserve Generation'!G243-'Stoping Schedule'!G242*'Stoping Schedule'!G243)/G242,0)</f>
        <v>0</v>
      </c>
      <c r="H243" s="3">
        <f>+IFERROR((G242*G243+'Monthly Reserve Generation'!H242*'Monthly Reserve Generation'!H243-'Stoping Schedule'!H242*'Stoping Schedule'!H243)/H242,0)</f>
        <v>0</v>
      </c>
      <c r="I243" s="3">
        <f>+IFERROR((H242*H243+'Monthly Reserve Generation'!I242*'Monthly Reserve Generation'!I243-'Stoping Schedule'!I242*'Stoping Schedule'!I243)/I242,0)</f>
        <v>0</v>
      </c>
      <c r="J243" s="3">
        <f>+IFERROR((I242*I243+'Monthly Reserve Generation'!J242*'Monthly Reserve Generation'!J243-'Stoping Schedule'!J242*'Stoping Schedule'!J243)/J242,0)</f>
        <v>0</v>
      </c>
      <c r="K243" s="3">
        <f>+IFERROR((J242*J243+'Monthly Reserve Generation'!K242*'Monthly Reserve Generation'!K243-'Stoping Schedule'!K242*'Stoping Schedule'!K243)/K242,0)</f>
        <v>0</v>
      </c>
      <c r="L243" s="3">
        <f>+IFERROR((K242*K243+'Monthly Reserve Generation'!L242*'Monthly Reserve Generation'!L243-'Stoping Schedule'!L242*'Stoping Schedule'!L243)/L242,0)</f>
        <v>0</v>
      </c>
      <c r="M243" s="3">
        <f>+IFERROR((L242*L243+'Monthly Reserve Generation'!M242*'Monthly Reserve Generation'!M243-'Stoping Schedule'!M242*'Stoping Schedule'!M243)/M242,0)</f>
        <v>0</v>
      </c>
      <c r="N243" s="3">
        <f>+IFERROR((M242*M243+'Monthly Reserve Generation'!N242*'Monthly Reserve Generation'!N243-'Stoping Schedule'!N242*'Stoping Schedule'!N243)/N242,0)</f>
        <v>0</v>
      </c>
      <c r="O243" s="3">
        <f>+IFERROR((N242*N243+'Monthly Reserve Generation'!O242*'Monthly Reserve Generation'!O243-'Stoping Schedule'!O242*'Stoping Schedule'!O243)/O242,0)</f>
        <v>0</v>
      </c>
      <c r="P243" s="3">
        <f>+IFERROR((O242*O243+'Monthly Reserve Generation'!P242*'Monthly Reserve Generation'!P243-'Stoping Schedule'!P242*'Stoping Schedule'!P243)/P242,0)</f>
        <v>0</v>
      </c>
      <c r="Q243" s="3">
        <f>+IFERROR((P242*P243+'Monthly Reserve Generation'!Q242*'Monthly Reserve Generation'!Q243-'Stoping Schedule'!Q242*'Stoping Schedule'!Q243)/Q242,0)</f>
        <v>0</v>
      </c>
      <c r="R243" s="3">
        <f>+IFERROR((Q242*Q243+'Monthly Reserve Generation'!R242*'Monthly Reserve Generation'!R243-'Stoping Schedule'!R242*'Stoping Schedule'!R243)/R242,0)</f>
        <v>0</v>
      </c>
      <c r="S243" s="3">
        <f>+IFERROR((R242*R243+'Monthly Reserve Generation'!S242*'Monthly Reserve Generation'!S243-'Stoping Schedule'!S242*'Stoping Schedule'!S243)/S242,0)</f>
        <v>0</v>
      </c>
      <c r="T243" s="3">
        <f>+IFERROR((S242*S243+'Monthly Reserve Generation'!T242*'Monthly Reserve Generation'!T243-'Stoping Schedule'!T242*'Stoping Schedule'!T243)/T242,0)</f>
        <v>0</v>
      </c>
      <c r="U243" s="3">
        <f>+IFERROR((T242*T243+'Monthly Reserve Generation'!U242*'Monthly Reserve Generation'!U243-'Stoping Schedule'!U242*'Stoping Schedule'!U243)/U242,0)</f>
        <v>0</v>
      </c>
      <c r="V243" s="3">
        <f>+IFERROR((U242*U243+'Monthly Reserve Generation'!V242*'Monthly Reserve Generation'!V243-'Stoping Schedule'!V242*'Stoping Schedule'!V243)/V242,0)</f>
        <v>0</v>
      </c>
      <c r="W243" s="3">
        <f>+IFERROR((V242*V243+'Monthly Reserve Generation'!W242*'Monthly Reserve Generation'!W243-'Stoping Schedule'!W242*'Stoping Schedule'!W243)/W242,0)</f>
        <v>0</v>
      </c>
      <c r="X243" s="3">
        <f>+IFERROR((W242*W243+'Monthly Reserve Generation'!X242*'Monthly Reserve Generation'!X243-'Stoping Schedule'!X242*'Stoping Schedule'!X243)/X242,0)</f>
        <v>0</v>
      </c>
      <c r="Y243" s="3">
        <f>+IFERROR((X242*X243+'Monthly Reserve Generation'!Y242*'Monthly Reserve Generation'!Y243-'Stoping Schedule'!Y242*'Stoping Schedule'!Y243)/Y242,0)</f>
        <v>0</v>
      </c>
      <c r="Z243" s="3">
        <f>+IFERROR((Y242*Y243+'Monthly Reserve Generation'!Z242*'Monthly Reserve Generation'!Z243-'Stoping Schedule'!Z242*'Stoping Schedule'!Z243)/Z242,0)</f>
        <v>0</v>
      </c>
      <c r="AA243" s="3">
        <f>+IFERROR((Z242*Z243+'Monthly Reserve Generation'!AA242*'Monthly Reserve Generation'!AA243-'Stoping Schedule'!AA242*'Stoping Schedule'!AA243)/AA242,0)</f>
        <v>0</v>
      </c>
      <c r="AB243" s="3">
        <f>+IFERROR((AA242*AA243+'Monthly Reserve Generation'!AB242*'Monthly Reserve Generation'!AB243-'Stoping Schedule'!AB242*'Stoping Schedule'!AB243)/AB242,0)</f>
        <v>3.7900000000000005</v>
      </c>
      <c r="AC243" s="3">
        <f>+IFERROR((AB242*AB243+'Monthly Reserve Generation'!AC242*'Monthly Reserve Generation'!AC243-'Stoping Schedule'!AC242*'Stoping Schedule'!AC243)/AC242,0)</f>
        <v>0</v>
      </c>
      <c r="AD243" s="3">
        <f>+IFERROR((AC242*AC243+'Monthly Reserve Generation'!AD242*'Monthly Reserve Generation'!AD243-'Stoping Schedule'!AD242*'Stoping Schedule'!AD243)/AD242,0)</f>
        <v>0</v>
      </c>
      <c r="AE243" s="3">
        <f>+IFERROR((AD242*AD243+'Monthly Reserve Generation'!AE242*'Monthly Reserve Generation'!AE243-'Stoping Schedule'!AE242*'Stoping Schedule'!AE243)/AE242,0)</f>
        <v>0</v>
      </c>
      <c r="AF243" s="3">
        <f>+IFERROR((AE242*AE243+'Monthly Reserve Generation'!AF242*'Monthly Reserve Generation'!AF243-'Stoping Schedule'!AF242*'Stoping Schedule'!AF243)/AF242,0)</f>
        <v>0</v>
      </c>
      <c r="AG243" s="3">
        <f>+IFERROR((AF242*AF243+'Monthly Reserve Generation'!AG242*'Monthly Reserve Generation'!AG243-'Stoping Schedule'!AG242*'Stoping Schedule'!AG243)/AG242,0)</f>
        <v>0</v>
      </c>
      <c r="AH243" s="3">
        <f>+IFERROR((AG242*AG243+'Monthly Reserve Generation'!AH242*'Monthly Reserve Generation'!AH243-'Stoping Schedule'!AH242*'Stoping Schedule'!AH243)/AH242,0)</f>
        <v>0</v>
      </c>
      <c r="AI243" s="3">
        <f>+IFERROR((AH242*AH243+'Monthly Reserve Generation'!AI242*'Monthly Reserve Generation'!AI243-'Stoping Schedule'!AI242*'Stoping Schedule'!AI243)/AI242,0)</f>
        <v>0</v>
      </c>
      <c r="AJ243" s="3">
        <f>+IFERROR((AI242*AI243+'Monthly Reserve Generation'!AJ242*'Monthly Reserve Generation'!AJ243-'Stoping Schedule'!AJ242*'Stoping Schedule'!AJ243)/AJ242,0)</f>
        <v>0</v>
      </c>
      <c r="AK243" s="3">
        <f>+IFERROR((AJ242*AJ243+'Monthly Reserve Generation'!AK242*'Monthly Reserve Generation'!AK243-'Stoping Schedule'!AK242*'Stoping Schedule'!AK243)/AK242,0)</f>
        <v>0</v>
      </c>
      <c r="AL243" s="3">
        <f>+IFERROR((AK242*AK243+'Monthly Reserve Generation'!AL242*'Monthly Reserve Generation'!AL243-'Stoping Schedule'!AL242*'Stoping Schedule'!AL243)/AL242,0)</f>
        <v>0</v>
      </c>
      <c r="AM243" s="3">
        <f>+IFERROR((AL242*AL243+'Monthly Reserve Generation'!AM242*'Monthly Reserve Generation'!AM243-'Stoping Schedule'!AM242*'Stoping Schedule'!AM243)/AM242,0)</f>
        <v>0</v>
      </c>
      <c r="AN243" s="3">
        <f>+IFERROR((AM242*AM243+'Monthly Reserve Generation'!AN242*'Monthly Reserve Generation'!AN243-'Stoping Schedule'!AN242*'Stoping Schedule'!AN243)/AN242,0)</f>
        <v>0</v>
      </c>
      <c r="AO243" s="3">
        <f>+IFERROR((AN242*AN243+'Monthly Reserve Generation'!AO242*'Monthly Reserve Generation'!AO243-'Stoping Schedule'!AO242*'Stoping Schedule'!AO243)/AO242,0)</f>
        <v>0</v>
      </c>
      <c r="AP243" s="3">
        <f>+IFERROR((AO242*AO243+'Monthly Reserve Generation'!AP242*'Monthly Reserve Generation'!AP243-'Stoping Schedule'!AP242*'Stoping Schedule'!AP243)/AP242,0)</f>
        <v>0</v>
      </c>
      <c r="AQ243" s="3">
        <f>+IFERROR((AP242*AP243+'Monthly Reserve Generation'!AQ242*'Monthly Reserve Generation'!AQ243-'Stoping Schedule'!AQ242*'Stoping Schedule'!AQ243)/AQ242,0)</f>
        <v>0</v>
      </c>
      <c r="AR243" s="3">
        <f>+IFERROR((AQ242*AQ243+'Monthly Reserve Generation'!AR242*'Monthly Reserve Generation'!AR243-'Stoping Schedule'!AR242*'Stoping Schedule'!AR243)/AR242,0)</f>
        <v>0</v>
      </c>
      <c r="AS243" s="3">
        <f>+IFERROR((AR242*AR243+'Monthly Reserve Generation'!AS242*'Monthly Reserve Generation'!AS243-'Stoping Schedule'!AS242*'Stoping Schedule'!AS243)/AS242,0)</f>
        <v>0</v>
      </c>
      <c r="AT243" s="3">
        <f>+IFERROR((AS242*AS243+'Monthly Reserve Generation'!AT242*'Monthly Reserve Generation'!AT243-'Stoping Schedule'!AT242*'Stoping Schedule'!AT243)/AT242,0)</f>
        <v>0</v>
      </c>
      <c r="AU243" s="3">
        <f>+IFERROR((AT242*AT243+'Monthly Reserve Generation'!AU242*'Monthly Reserve Generation'!AU243-'Stoping Schedule'!AU242*'Stoping Schedule'!AU243)/AU242,0)</f>
        <v>0</v>
      </c>
      <c r="AV243" s="3">
        <f>+IFERROR((AU242*AU243+'Monthly Reserve Generation'!AV242*'Monthly Reserve Generation'!AV243-'Stoping Schedule'!AV242*'Stoping Schedule'!AV243)/AV242,0)</f>
        <v>0</v>
      </c>
      <c r="AW243" s="3">
        <f>+IFERROR((AV242*AV243+'Monthly Reserve Generation'!AW242*'Monthly Reserve Generation'!AW243-'Stoping Schedule'!AW242*'Stoping Schedule'!AW243)/AW242,0)</f>
        <v>0</v>
      </c>
      <c r="AX243" s="3">
        <f>+IFERROR((AW242*AW243+'Monthly Reserve Generation'!AX242*'Monthly Reserve Generation'!AX243-'Stoping Schedule'!AX242*'Stoping Schedule'!AX243)/AX242,0)</f>
        <v>0</v>
      </c>
      <c r="AY243" s="3">
        <f>+IFERROR((AX242*AX243+'Monthly Reserve Generation'!AY242*'Monthly Reserve Generation'!AY243-'Stoping Schedule'!AY242*'Stoping Schedule'!AY243)/AY242,0)</f>
        <v>0</v>
      </c>
      <c r="AZ243" s="3">
        <f>+IFERROR((AY242*AY243+'Monthly Reserve Generation'!AZ242*'Monthly Reserve Generation'!AZ243-'Stoping Schedule'!AZ242*'Stoping Schedule'!AZ243)/AZ242,0)</f>
        <v>0</v>
      </c>
      <c r="BA243" s="3">
        <f>+IFERROR((AZ242*AZ243+'Monthly Reserve Generation'!BA242*'Monthly Reserve Generation'!BA243-'Stoping Schedule'!BA242*'Stoping Schedule'!BA243)/BA242,0)</f>
        <v>0</v>
      </c>
      <c r="BB243" s="3">
        <f>+IFERROR((BA242*BA243+'Monthly Reserve Generation'!BB242*'Monthly Reserve Generation'!BB243-'Stoping Schedule'!BB242*'Stoping Schedule'!BB243)/BB242,0)</f>
        <v>0</v>
      </c>
      <c r="BC243" s="3">
        <f>+IFERROR((BB242*BB243+'Monthly Reserve Generation'!BC242*'Monthly Reserve Generation'!BC243-'Stoping Schedule'!BC242*'Stoping Schedule'!BC243)/BC242,0)</f>
        <v>0</v>
      </c>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row>
    <row r="244" spans="1:123" collapsed="1" x14ac:dyDescent="0.3">
      <c r="A244" t="s">
        <v>269</v>
      </c>
      <c r="B244" t="s">
        <v>269</v>
      </c>
      <c r="C244" t="s">
        <v>3</v>
      </c>
      <c r="D244" s="3">
        <f>SUMIF($C214:$C243,$C244,D214:D243)</f>
        <v>0</v>
      </c>
      <c r="E244" s="3">
        <f t="shared" ref="E244:BC244" si="16">SUMIF($C214:$C243,$C244,E214:E243)</f>
        <v>0</v>
      </c>
      <c r="F244" s="3">
        <f t="shared" si="16"/>
        <v>0</v>
      </c>
      <c r="G244" s="3">
        <f t="shared" si="16"/>
        <v>0</v>
      </c>
      <c r="H244" s="3">
        <f t="shared" si="16"/>
        <v>0</v>
      </c>
      <c r="I244" s="3">
        <f t="shared" si="16"/>
        <v>0</v>
      </c>
      <c r="J244" s="3">
        <f t="shared" si="16"/>
        <v>0</v>
      </c>
      <c r="K244" s="3">
        <f t="shared" si="16"/>
        <v>0</v>
      </c>
      <c r="L244" s="3">
        <f t="shared" si="16"/>
        <v>0</v>
      </c>
      <c r="M244" s="3">
        <f t="shared" si="16"/>
        <v>0</v>
      </c>
      <c r="N244" s="3">
        <f t="shared" si="16"/>
        <v>0</v>
      </c>
      <c r="O244" s="3">
        <f t="shared" si="16"/>
        <v>0</v>
      </c>
      <c r="P244" s="3">
        <f t="shared" si="16"/>
        <v>0</v>
      </c>
      <c r="Q244" s="3">
        <f t="shared" si="16"/>
        <v>0</v>
      </c>
      <c r="R244" s="3">
        <f t="shared" si="16"/>
        <v>0</v>
      </c>
      <c r="S244" s="3">
        <f t="shared" si="16"/>
        <v>0</v>
      </c>
      <c r="T244" s="3">
        <f t="shared" si="16"/>
        <v>0</v>
      </c>
      <c r="U244" s="3">
        <f t="shared" si="16"/>
        <v>0</v>
      </c>
      <c r="V244" s="3">
        <f t="shared" si="16"/>
        <v>0</v>
      </c>
      <c r="W244" s="3">
        <f t="shared" si="16"/>
        <v>2818</v>
      </c>
      <c r="X244" s="3">
        <f t="shared" si="16"/>
        <v>14319</v>
      </c>
      <c r="Y244" s="3">
        <f t="shared" si="16"/>
        <v>17367</v>
      </c>
      <c r="Z244" s="3">
        <f t="shared" si="16"/>
        <v>87789</v>
      </c>
      <c r="AA244" s="3">
        <f t="shared" si="16"/>
        <v>84587</v>
      </c>
      <c r="AB244" s="3">
        <f t="shared" si="16"/>
        <v>75297</v>
      </c>
      <c r="AC244" s="3">
        <f t="shared" si="16"/>
        <v>54024</v>
      </c>
      <c r="AD244" s="3">
        <f t="shared" si="16"/>
        <v>46095</v>
      </c>
      <c r="AE244" s="3">
        <f t="shared" si="16"/>
        <v>41928</v>
      </c>
      <c r="AF244" s="3">
        <f t="shared" si="16"/>
        <v>37884</v>
      </c>
      <c r="AG244" s="3">
        <f t="shared" si="16"/>
        <v>34139</v>
      </c>
      <c r="AH244" s="3">
        <f t="shared" si="16"/>
        <v>30543</v>
      </c>
      <c r="AI244" s="3">
        <f t="shared" si="16"/>
        <v>26798</v>
      </c>
      <c r="AJ244" s="3">
        <f t="shared" si="16"/>
        <v>23202</v>
      </c>
      <c r="AK244" s="3">
        <f t="shared" si="16"/>
        <v>19606</v>
      </c>
      <c r="AL244" s="3">
        <f t="shared" si="16"/>
        <v>16986</v>
      </c>
      <c r="AM244" s="3">
        <f t="shared" si="16"/>
        <v>15188</v>
      </c>
      <c r="AN244" s="3">
        <f t="shared" si="16"/>
        <v>13241</v>
      </c>
      <c r="AO244" s="3">
        <f t="shared" si="16"/>
        <v>11219</v>
      </c>
      <c r="AP244" s="3">
        <f t="shared" si="16"/>
        <v>9421</v>
      </c>
      <c r="AQ244" s="3">
        <f t="shared" si="16"/>
        <v>7474</v>
      </c>
      <c r="AR244" s="3">
        <f t="shared" si="16"/>
        <v>5527</v>
      </c>
      <c r="AS244" s="3">
        <f t="shared" si="16"/>
        <v>3580</v>
      </c>
      <c r="AT244" s="3">
        <f t="shared" si="16"/>
        <v>1707</v>
      </c>
      <c r="AU244" s="3">
        <f t="shared" si="16"/>
        <v>0</v>
      </c>
      <c r="AV244" s="3">
        <f t="shared" si="16"/>
        <v>0</v>
      </c>
      <c r="AW244" s="3">
        <f t="shared" si="16"/>
        <v>0</v>
      </c>
      <c r="AX244" s="3">
        <f t="shared" si="16"/>
        <v>0</v>
      </c>
      <c r="AY244" s="3">
        <f t="shared" si="16"/>
        <v>0</v>
      </c>
      <c r="AZ244" s="3">
        <f t="shared" si="16"/>
        <v>0</v>
      </c>
      <c r="BA244" s="3">
        <f t="shared" si="16"/>
        <v>0</v>
      </c>
      <c r="BB244" s="3">
        <f t="shared" si="16"/>
        <v>0</v>
      </c>
      <c r="BC244" s="3">
        <f t="shared" si="16"/>
        <v>0</v>
      </c>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row>
    <row r="245" spans="1:123" x14ac:dyDescent="0.3">
      <c r="A245" t="s">
        <v>269</v>
      </c>
      <c r="B245" t="s">
        <v>269</v>
      </c>
      <c r="C245" t="s">
        <v>4</v>
      </c>
      <c r="D245" s="3">
        <f>+IFERROR((D214*D215+D216*D217+D218*D219+D220*D221+D222*D223+D224*D225+D226*D227+D228*D229+D230*D231+D232*D233+D234*D235+D236*D237+D238*D239+D240*D241+D242*D243)/D244,0)</f>
        <v>0</v>
      </c>
      <c r="E245" s="3">
        <f t="shared" ref="E245:BC245" si="17">+IFERROR((E214*E215+E216*E217+E218*E219+E220*E221+E222*E223+E224*E225+E226*E227+E228*E229+E230*E231+E232*E233+E234*E235+E236*E237+E238*E239+E240*E241+E242*E243)/E244,0)</f>
        <v>0</v>
      </c>
      <c r="F245" s="3">
        <f t="shared" si="17"/>
        <v>0</v>
      </c>
      <c r="G245" s="3">
        <f t="shared" si="17"/>
        <v>0</v>
      </c>
      <c r="H245" s="3">
        <f t="shared" si="17"/>
        <v>0</v>
      </c>
      <c r="I245" s="3">
        <f t="shared" si="17"/>
        <v>0</v>
      </c>
      <c r="J245" s="3">
        <f t="shared" si="17"/>
        <v>0</v>
      </c>
      <c r="K245" s="3">
        <f t="shared" si="17"/>
        <v>0</v>
      </c>
      <c r="L245" s="3">
        <f t="shared" si="17"/>
        <v>0</v>
      </c>
      <c r="M245" s="3">
        <f t="shared" si="17"/>
        <v>0</v>
      </c>
      <c r="N245" s="3">
        <f t="shared" si="17"/>
        <v>0</v>
      </c>
      <c r="O245" s="3">
        <f t="shared" si="17"/>
        <v>0</v>
      </c>
      <c r="P245" s="3">
        <f t="shared" si="17"/>
        <v>0</v>
      </c>
      <c r="Q245" s="3">
        <f t="shared" si="17"/>
        <v>0</v>
      </c>
      <c r="R245" s="3">
        <f t="shared" si="17"/>
        <v>0</v>
      </c>
      <c r="S245" s="3">
        <f t="shared" si="17"/>
        <v>0</v>
      </c>
      <c r="T245" s="3">
        <f t="shared" si="17"/>
        <v>0</v>
      </c>
      <c r="U245" s="3">
        <f t="shared" si="17"/>
        <v>0</v>
      </c>
      <c r="V245" s="3">
        <f t="shared" si="17"/>
        <v>0</v>
      </c>
      <c r="W245" s="3">
        <f t="shared" si="17"/>
        <v>2.46</v>
      </c>
      <c r="X245" s="3">
        <f t="shared" si="17"/>
        <v>2.2803722326978138</v>
      </c>
      <c r="Y245" s="3">
        <f t="shared" si="17"/>
        <v>2.576910807853976</v>
      </c>
      <c r="Z245" s="3">
        <f t="shared" si="17"/>
        <v>2.2745351923361699</v>
      </c>
      <c r="AA245" s="3">
        <f t="shared" si="17"/>
        <v>2.2967672337356801</v>
      </c>
      <c r="AB245" s="3">
        <f t="shared" si="17"/>
        <v>2.2360476513008489</v>
      </c>
      <c r="AC245" s="3">
        <f t="shared" si="17"/>
        <v>1.9330412409299573</v>
      </c>
      <c r="AD245" s="3">
        <f t="shared" si="17"/>
        <v>1.8399160429547674</v>
      </c>
      <c r="AE245" s="3">
        <f t="shared" si="17"/>
        <v>1.8340784201488267</v>
      </c>
      <c r="AF245" s="3">
        <f t="shared" si="17"/>
        <v>1.8313113715552742</v>
      </c>
      <c r="AG245" s="3">
        <f t="shared" si="17"/>
        <v>1.8281660271244033</v>
      </c>
      <c r="AH245" s="3">
        <f t="shared" si="17"/>
        <v>1.8244180335919853</v>
      </c>
      <c r="AI245" s="3">
        <f t="shared" si="17"/>
        <v>1.819447719979103</v>
      </c>
      <c r="AJ245" s="3">
        <f t="shared" si="17"/>
        <v>1.8131626583915179</v>
      </c>
      <c r="AK245" s="3">
        <f t="shared" si="17"/>
        <v>1.8045720697745589</v>
      </c>
      <c r="AL245" s="3">
        <f t="shared" si="17"/>
        <v>1.7999999999999998</v>
      </c>
      <c r="AM245" s="3">
        <f t="shared" si="17"/>
        <v>1.7999999999999996</v>
      </c>
      <c r="AN245" s="3">
        <f t="shared" si="17"/>
        <v>1.7999999999999996</v>
      </c>
      <c r="AO245" s="3">
        <f t="shared" si="17"/>
        <v>1.7999999999999998</v>
      </c>
      <c r="AP245" s="3">
        <f t="shared" si="17"/>
        <v>1.7999999999999996</v>
      </c>
      <c r="AQ245" s="3">
        <f t="shared" si="17"/>
        <v>1.7999999999999994</v>
      </c>
      <c r="AR245" s="3">
        <f t="shared" si="17"/>
        <v>1.7999999999999992</v>
      </c>
      <c r="AS245" s="3">
        <f t="shared" si="17"/>
        <v>1.7999999999999985</v>
      </c>
      <c r="AT245" s="3">
        <f t="shared" si="17"/>
        <v>1.7999999999999967</v>
      </c>
      <c r="AU245" s="3">
        <f t="shared" si="17"/>
        <v>0</v>
      </c>
      <c r="AV245" s="3">
        <f t="shared" si="17"/>
        <v>0</v>
      </c>
      <c r="AW245" s="3">
        <f t="shared" si="17"/>
        <v>0</v>
      </c>
      <c r="AX245" s="3">
        <f t="shared" si="17"/>
        <v>0</v>
      </c>
      <c r="AY245" s="3">
        <f t="shared" si="17"/>
        <v>0</v>
      </c>
      <c r="AZ245" s="3">
        <f t="shared" si="17"/>
        <v>0</v>
      </c>
      <c r="BA245" s="3">
        <f t="shared" si="17"/>
        <v>0</v>
      </c>
      <c r="BB245" s="3">
        <f t="shared" si="17"/>
        <v>0</v>
      </c>
      <c r="BC245" s="3">
        <f t="shared" si="17"/>
        <v>0</v>
      </c>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row>
    <row r="246" spans="1:123" hidden="1" outlineLevel="1" x14ac:dyDescent="0.3">
      <c r="A246" t="s">
        <v>1</v>
      </c>
      <c r="B246" t="s">
        <v>2</v>
      </c>
      <c r="C246" t="s">
        <v>3</v>
      </c>
      <c r="D246" s="3">
        <f>+'Monthly Reserve Generation'!D246-'Stoping Schedule'!D246</f>
        <v>0</v>
      </c>
      <c r="E246" s="3">
        <f>IF((D246+'Monthly Reserve Generation'!E246-'Stoping Schedule'!E246)&gt;1,(D246+'Monthly Reserve Generation'!E246-'Stoping Schedule'!E246),0)</f>
        <v>0</v>
      </c>
      <c r="F246" s="3">
        <f>IF((E246+'Monthly Reserve Generation'!F246-'Stoping Schedule'!F246)&gt;1,(E246+'Monthly Reserve Generation'!F246-'Stoping Schedule'!F246),0)</f>
        <v>0</v>
      </c>
      <c r="G246" s="3">
        <f>IF((F246+'Monthly Reserve Generation'!G246-'Stoping Schedule'!G246)&gt;1,(F246+'Monthly Reserve Generation'!G246-'Stoping Schedule'!G246),0)</f>
        <v>0</v>
      </c>
      <c r="H246" s="3">
        <f>IF((G246+'Monthly Reserve Generation'!H246-'Stoping Schedule'!H246)&gt;1,(G246+'Monthly Reserve Generation'!H246-'Stoping Schedule'!H246),0)</f>
        <v>0</v>
      </c>
      <c r="I246" s="3">
        <f>IF((H246+'Monthly Reserve Generation'!I246-'Stoping Schedule'!I246)&gt;1,(H246+'Monthly Reserve Generation'!I246-'Stoping Schedule'!I246),0)</f>
        <v>0</v>
      </c>
      <c r="J246" s="3">
        <f>IF((I246+'Monthly Reserve Generation'!J246-'Stoping Schedule'!J246)&gt;1,(I246+'Monthly Reserve Generation'!J246-'Stoping Schedule'!J246),0)</f>
        <v>0</v>
      </c>
      <c r="K246" s="3">
        <f>IF((J246+'Monthly Reserve Generation'!K246-'Stoping Schedule'!K246)&gt;1,(J246+'Monthly Reserve Generation'!K246-'Stoping Schedule'!K246),0)</f>
        <v>0</v>
      </c>
      <c r="L246" s="3">
        <f>IF((K246+'Monthly Reserve Generation'!L246-'Stoping Schedule'!L246)&gt;1,(K246+'Monthly Reserve Generation'!L246-'Stoping Schedule'!L246),0)</f>
        <v>0</v>
      </c>
      <c r="M246" s="3">
        <f>IF((L246+'Monthly Reserve Generation'!M246-'Stoping Schedule'!M246)&gt;1,(L246+'Monthly Reserve Generation'!M246-'Stoping Schedule'!M246),0)</f>
        <v>0</v>
      </c>
      <c r="N246" s="3">
        <f>IF((M246+'Monthly Reserve Generation'!N246-'Stoping Schedule'!N246)&gt;1,(M246+'Monthly Reserve Generation'!N246-'Stoping Schedule'!N246),0)</f>
        <v>0</v>
      </c>
      <c r="O246" s="3">
        <f>IF((N246+'Monthly Reserve Generation'!O246-'Stoping Schedule'!O246)&gt;1,(N246+'Monthly Reserve Generation'!O246-'Stoping Schedule'!O246),0)</f>
        <v>0</v>
      </c>
      <c r="P246" s="3">
        <f>IF((O246+'Monthly Reserve Generation'!P246-'Stoping Schedule'!P246)&gt;1,(O246+'Monthly Reserve Generation'!P246-'Stoping Schedule'!P246),0)</f>
        <v>0</v>
      </c>
      <c r="Q246" s="3">
        <f>IF((P246+'Monthly Reserve Generation'!Q246-'Stoping Schedule'!Q246)&gt;1,(P246+'Monthly Reserve Generation'!Q246-'Stoping Schedule'!Q246),0)</f>
        <v>0</v>
      </c>
      <c r="R246" s="3">
        <f>IF((Q246+'Monthly Reserve Generation'!R246-'Stoping Schedule'!R246)&gt;1,(Q246+'Monthly Reserve Generation'!R246-'Stoping Schedule'!R246),0)</f>
        <v>0</v>
      </c>
      <c r="S246" s="3">
        <f>IF((R246+'Monthly Reserve Generation'!S246-'Stoping Schedule'!S246)&gt;1,(R246+'Monthly Reserve Generation'!S246-'Stoping Schedule'!S246),0)</f>
        <v>0</v>
      </c>
      <c r="T246" s="3">
        <f>IF((S246+'Monthly Reserve Generation'!T246-'Stoping Schedule'!T246)&gt;1,(S246+'Monthly Reserve Generation'!T246-'Stoping Schedule'!T246),0)</f>
        <v>0</v>
      </c>
      <c r="U246" s="3">
        <f>IF((T246+'Monthly Reserve Generation'!U246-'Stoping Schedule'!U246)&gt;1,(T246+'Monthly Reserve Generation'!U246-'Stoping Schedule'!U246),0)</f>
        <v>0</v>
      </c>
      <c r="V246" s="3">
        <f>IF((U246+'Monthly Reserve Generation'!V246-'Stoping Schedule'!V246)&gt;1,(U246+'Monthly Reserve Generation'!V246-'Stoping Schedule'!V246),0)</f>
        <v>0</v>
      </c>
      <c r="W246" s="3">
        <f>IF((V246+'Monthly Reserve Generation'!W246-'Stoping Schedule'!W246)&gt;1,(V246+'Monthly Reserve Generation'!W246-'Stoping Schedule'!W246),0)</f>
        <v>0</v>
      </c>
      <c r="X246" s="3">
        <f>IF((W246+'Monthly Reserve Generation'!X246-'Stoping Schedule'!X246)&gt;1,(W246+'Monthly Reserve Generation'!X246-'Stoping Schedule'!X246),0)</f>
        <v>4158</v>
      </c>
      <c r="Y246" s="3">
        <f>IF((X246+'Monthly Reserve Generation'!Y246-'Stoping Schedule'!Y246)&gt;1,(X246+'Monthly Reserve Generation'!Y246-'Stoping Schedule'!Y246),0)</f>
        <v>4158</v>
      </c>
      <c r="Z246" s="3">
        <f>IF((Y246+'Monthly Reserve Generation'!Z246-'Stoping Schedule'!Z246)&gt;1,(Y246+'Monthly Reserve Generation'!Z246-'Stoping Schedule'!Z246),0)</f>
        <v>4158</v>
      </c>
      <c r="AA246" s="3">
        <f>IF((Z246+'Monthly Reserve Generation'!AA246-'Stoping Schedule'!AA246)&gt;1,(Z246+'Monthly Reserve Generation'!AA246-'Stoping Schedule'!AA246),0)</f>
        <v>4158</v>
      </c>
      <c r="AB246" s="3">
        <f>IF((AA246+'Monthly Reserve Generation'!AB246-'Stoping Schedule'!AB246)&gt;1,(AA246+'Monthly Reserve Generation'!AB246-'Stoping Schedule'!AB246),0)</f>
        <v>2211</v>
      </c>
      <c r="AC246" s="3">
        <f>IF((AB246+'Monthly Reserve Generation'!AC246-'Stoping Schedule'!AC246)&gt;1,(AB246+'Monthly Reserve Generation'!AC246-'Stoping Schedule'!AC246),0)</f>
        <v>189</v>
      </c>
      <c r="AD246" s="3">
        <f>IF((AC246+'Monthly Reserve Generation'!AD246-'Stoping Schedule'!AD246)&gt;1,(AC246+'Monthly Reserve Generation'!AD246-'Stoping Schedule'!AD246),0)</f>
        <v>0</v>
      </c>
      <c r="AE246" s="3">
        <f>IF((AD246+'Monthly Reserve Generation'!AE246-'Stoping Schedule'!AE246)&gt;1,(AD246+'Monthly Reserve Generation'!AE246-'Stoping Schedule'!AE246),0)</f>
        <v>0</v>
      </c>
      <c r="AF246" s="3">
        <f>IF((AE246+'Monthly Reserve Generation'!AF246-'Stoping Schedule'!AF246)&gt;1,(AE246+'Monthly Reserve Generation'!AF246-'Stoping Schedule'!AF246),0)</f>
        <v>0</v>
      </c>
      <c r="AG246" s="3">
        <f>IF((AF246+'Monthly Reserve Generation'!AG246-'Stoping Schedule'!AG246)&gt;1,(AF246+'Monthly Reserve Generation'!AG246-'Stoping Schedule'!AG246),0)</f>
        <v>0</v>
      </c>
      <c r="AH246" s="3">
        <f>IF((AG246+'Monthly Reserve Generation'!AH246-'Stoping Schedule'!AH246)&gt;1,(AG246+'Monthly Reserve Generation'!AH246-'Stoping Schedule'!AH246),0)</f>
        <v>0</v>
      </c>
      <c r="AI246" s="3">
        <f>IF((AH246+'Monthly Reserve Generation'!AI246-'Stoping Schedule'!AI246)&gt;1,(AH246+'Monthly Reserve Generation'!AI246-'Stoping Schedule'!AI246),0)</f>
        <v>0</v>
      </c>
      <c r="AJ246" s="3">
        <f>IF((AI246+'Monthly Reserve Generation'!AJ246-'Stoping Schedule'!AJ246)&gt;1,(AI246+'Monthly Reserve Generation'!AJ246-'Stoping Schedule'!AJ246),0)</f>
        <v>0</v>
      </c>
      <c r="AK246" s="3">
        <f>IF((AJ246+'Monthly Reserve Generation'!AK246-'Stoping Schedule'!AK246)&gt;1,(AJ246+'Monthly Reserve Generation'!AK246-'Stoping Schedule'!AK246),0)</f>
        <v>0</v>
      </c>
      <c r="AL246" s="3">
        <f>IF((AK246+'Monthly Reserve Generation'!AL246-'Stoping Schedule'!AL246)&gt;1,(AK246+'Monthly Reserve Generation'!AL246-'Stoping Schedule'!AL246),0)</f>
        <v>0</v>
      </c>
      <c r="AM246" s="3">
        <f>IF((AL246+'Monthly Reserve Generation'!AM246-'Stoping Schedule'!AM246)&gt;1,(AL246+'Monthly Reserve Generation'!AM246-'Stoping Schedule'!AM246),0)</f>
        <v>0</v>
      </c>
      <c r="AN246" s="3">
        <f>IF((AM246+'Monthly Reserve Generation'!AN246-'Stoping Schedule'!AN246)&gt;1,(AM246+'Monthly Reserve Generation'!AN246-'Stoping Schedule'!AN246),0)</f>
        <v>0</v>
      </c>
      <c r="AO246" s="3">
        <f>IF((AN246+'Monthly Reserve Generation'!AO246-'Stoping Schedule'!AO246)&gt;1,(AN246+'Monthly Reserve Generation'!AO246-'Stoping Schedule'!AO246),0)</f>
        <v>0</v>
      </c>
      <c r="AP246" s="3">
        <f>IF((AO246+'Monthly Reserve Generation'!AP246-'Stoping Schedule'!AP246)&gt;1,(AO246+'Monthly Reserve Generation'!AP246-'Stoping Schedule'!AP246),0)</f>
        <v>0</v>
      </c>
      <c r="AQ246" s="3">
        <f>IF((AP246+'Monthly Reserve Generation'!AQ246-'Stoping Schedule'!AQ246)&gt;1,(AP246+'Monthly Reserve Generation'!AQ246-'Stoping Schedule'!AQ246),0)</f>
        <v>0</v>
      </c>
      <c r="AR246" s="3">
        <f>IF((AQ246+'Monthly Reserve Generation'!AR246-'Stoping Schedule'!AR246)&gt;1,(AQ246+'Monthly Reserve Generation'!AR246-'Stoping Schedule'!AR246),0)</f>
        <v>0</v>
      </c>
      <c r="AS246" s="3">
        <f>IF((AR246+'Monthly Reserve Generation'!AS246-'Stoping Schedule'!AS246)&gt;1,(AR246+'Monthly Reserve Generation'!AS246-'Stoping Schedule'!AS246),0)</f>
        <v>0</v>
      </c>
      <c r="AT246" s="3">
        <f>IF((AS246+'Monthly Reserve Generation'!AT246-'Stoping Schedule'!AT246)&gt;1,(AS246+'Monthly Reserve Generation'!AT246-'Stoping Schedule'!AT246),0)</f>
        <v>0</v>
      </c>
      <c r="AU246" s="3">
        <f>IF((AT246+'Monthly Reserve Generation'!AU246-'Stoping Schedule'!AU246)&gt;1,(AT246+'Monthly Reserve Generation'!AU246-'Stoping Schedule'!AU246),0)</f>
        <v>0</v>
      </c>
      <c r="AV246" s="3">
        <f>IF((AU246+'Monthly Reserve Generation'!AV246-'Stoping Schedule'!AV246)&gt;1,(AU246+'Monthly Reserve Generation'!AV246-'Stoping Schedule'!AV246),0)</f>
        <v>0</v>
      </c>
      <c r="AW246" s="3">
        <f>IF((AV246+'Monthly Reserve Generation'!AW246-'Stoping Schedule'!AW246)&gt;1,(AV246+'Monthly Reserve Generation'!AW246-'Stoping Schedule'!AW246),0)</f>
        <v>0</v>
      </c>
      <c r="AX246" s="3">
        <f>IF((AW246+'Monthly Reserve Generation'!AX246-'Stoping Schedule'!AX246)&gt;1,(AW246+'Monthly Reserve Generation'!AX246-'Stoping Schedule'!AX246),0)</f>
        <v>0</v>
      </c>
      <c r="AY246" s="3">
        <f>IF((AX246+'Monthly Reserve Generation'!AY246-'Stoping Schedule'!AY246)&gt;1,(AX246+'Monthly Reserve Generation'!AY246-'Stoping Schedule'!AY246),0)</f>
        <v>0</v>
      </c>
      <c r="AZ246" s="3">
        <f>IF((AY246+'Monthly Reserve Generation'!AZ246-'Stoping Schedule'!AZ246)&gt;1,(AY246+'Monthly Reserve Generation'!AZ246-'Stoping Schedule'!AZ246),0)</f>
        <v>0</v>
      </c>
      <c r="BA246" s="3">
        <f>IF((AZ246+'Monthly Reserve Generation'!BA246-'Stoping Schedule'!BA246)&gt;1,(AZ246+'Monthly Reserve Generation'!BA246-'Stoping Schedule'!BA246),0)</f>
        <v>0</v>
      </c>
      <c r="BB246" s="3">
        <f>IF((BA246+'Monthly Reserve Generation'!BB246-'Stoping Schedule'!BB246)&gt;1,(BA246+'Monthly Reserve Generation'!BB246-'Stoping Schedule'!BB246),0)</f>
        <v>0</v>
      </c>
      <c r="BC246" s="3">
        <f>IF((BB246+'Monthly Reserve Generation'!BC246-'Stoping Schedule'!BC246)&gt;1,(BB246+'Monthly Reserve Generation'!BC246-'Stoping Schedule'!BC246),0)</f>
        <v>0</v>
      </c>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row>
    <row r="247" spans="1:123" hidden="1" outlineLevel="1" x14ac:dyDescent="0.3">
      <c r="A247" t="s">
        <v>1</v>
      </c>
      <c r="B247" t="s">
        <v>2</v>
      </c>
      <c r="C247" t="s">
        <v>4</v>
      </c>
      <c r="D247" s="3">
        <f>+IFERROR(('Monthly Reserve Generation'!D246*'Monthly Reserve Generation'!D247-'Stoping Schedule'!D246*'Stoping Schedule'!D247)/D246,0)</f>
        <v>0</v>
      </c>
      <c r="E247" s="3">
        <f>+IFERROR((D246*D247+'Monthly Reserve Generation'!E246*'Monthly Reserve Generation'!E247-'Stoping Schedule'!E246*'Stoping Schedule'!E247)/E246,0)</f>
        <v>0</v>
      </c>
      <c r="F247" s="3">
        <f>+IFERROR((E246*E247+'Monthly Reserve Generation'!F246*'Monthly Reserve Generation'!F247-'Stoping Schedule'!F246*'Stoping Schedule'!F247)/F246,0)</f>
        <v>0</v>
      </c>
      <c r="G247" s="3">
        <f>+IFERROR((F246*F247+'Monthly Reserve Generation'!G246*'Monthly Reserve Generation'!G247-'Stoping Schedule'!G246*'Stoping Schedule'!G247)/G246,0)</f>
        <v>0</v>
      </c>
      <c r="H247" s="3">
        <f>+IFERROR((G246*G247+'Monthly Reserve Generation'!H246*'Monthly Reserve Generation'!H247-'Stoping Schedule'!H246*'Stoping Schedule'!H247)/H246,0)</f>
        <v>0</v>
      </c>
      <c r="I247" s="3">
        <f>+IFERROR((H246*H247+'Monthly Reserve Generation'!I246*'Monthly Reserve Generation'!I247-'Stoping Schedule'!I246*'Stoping Schedule'!I247)/I246,0)</f>
        <v>0</v>
      </c>
      <c r="J247" s="3">
        <f>+IFERROR((I246*I247+'Monthly Reserve Generation'!J246*'Monthly Reserve Generation'!J247-'Stoping Schedule'!J246*'Stoping Schedule'!J247)/J246,0)</f>
        <v>0</v>
      </c>
      <c r="K247" s="3">
        <f>+IFERROR((J246*J247+'Monthly Reserve Generation'!K246*'Monthly Reserve Generation'!K247-'Stoping Schedule'!K246*'Stoping Schedule'!K247)/K246,0)</f>
        <v>0</v>
      </c>
      <c r="L247" s="3">
        <f>+IFERROR((K246*K247+'Monthly Reserve Generation'!L246*'Monthly Reserve Generation'!L247-'Stoping Schedule'!L246*'Stoping Schedule'!L247)/L246,0)</f>
        <v>0</v>
      </c>
      <c r="M247" s="3">
        <f>+IFERROR((L246*L247+'Monthly Reserve Generation'!M246*'Monthly Reserve Generation'!M247-'Stoping Schedule'!M246*'Stoping Schedule'!M247)/M246,0)</f>
        <v>0</v>
      </c>
      <c r="N247" s="3">
        <f>+IFERROR((M246*M247+'Monthly Reserve Generation'!N246*'Monthly Reserve Generation'!N247-'Stoping Schedule'!N246*'Stoping Schedule'!N247)/N246,0)</f>
        <v>0</v>
      </c>
      <c r="O247" s="3">
        <f>+IFERROR((N246*N247+'Monthly Reserve Generation'!O246*'Monthly Reserve Generation'!O247-'Stoping Schedule'!O246*'Stoping Schedule'!O247)/O246,0)</f>
        <v>0</v>
      </c>
      <c r="P247" s="3">
        <f>+IFERROR((O246*O247+'Monthly Reserve Generation'!P246*'Monthly Reserve Generation'!P247-'Stoping Schedule'!P246*'Stoping Schedule'!P247)/P246,0)</f>
        <v>0</v>
      </c>
      <c r="Q247" s="3">
        <f>+IFERROR((P246*P247+'Monthly Reserve Generation'!Q246*'Monthly Reserve Generation'!Q247-'Stoping Schedule'!Q246*'Stoping Schedule'!Q247)/Q246,0)</f>
        <v>0</v>
      </c>
      <c r="R247" s="3">
        <f>+IFERROR((Q246*Q247+'Monthly Reserve Generation'!R246*'Monthly Reserve Generation'!R247-'Stoping Schedule'!R246*'Stoping Schedule'!R247)/R246,0)</f>
        <v>0</v>
      </c>
      <c r="S247" s="3">
        <f>+IFERROR((R246*R247+'Monthly Reserve Generation'!S246*'Monthly Reserve Generation'!S247-'Stoping Schedule'!S246*'Stoping Schedule'!S247)/S246,0)</f>
        <v>0</v>
      </c>
      <c r="T247" s="3">
        <f>+IFERROR((S246*S247+'Monthly Reserve Generation'!T246*'Monthly Reserve Generation'!T247-'Stoping Schedule'!T246*'Stoping Schedule'!T247)/T246,0)</f>
        <v>0</v>
      </c>
      <c r="U247" s="3">
        <f>+IFERROR((T246*T247+'Monthly Reserve Generation'!U246*'Monthly Reserve Generation'!U247-'Stoping Schedule'!U246*'Stoping Schedule'!U247)/U246,0)</f>
        <v>0</v>
      </c>
      <c r="V247" s="3">
        <f>+IFERROR((U246*U247+'Monthly Reserve Generation'!V246*'Monthly Reserve Generation'!V247-'Stoping Schedule'!V246*'Stoping Schedule'!V247)/V246,0)</f>
        <v>0</v>
      </c>
      <c r="W247" s="3">
        <f>+IFERROR((V246*V247+'Monthly Reserve Generation'!W246*'Monthly Reserve Generation'!W247-'Stoping Schedule'!W246*'Stoping Schedule'!W247)/W246,0)</f>
        <v>0</v>
      </c>
      <c r="X247" s="3">
        <f>+IFERROR((W246*W247+'Monthly Reserve Generation'!X246*'Monthly Reserve Generation'!X247-'Stoping Schedule'!X246*'Stoping Schedule'!X247)/X246,0)</f>
        <v>3</v>
      </c>
      <c r="Y247" s="3">
        <f>+IFERROR((X246*X247+'Monthly Reserve Generation'!Y246*'Monthly Reserve Generation'!Y247-'Stoping Schedule'!Y246*'Stoping Schedule'!Y247)/Y246,0)</f>
        <v>3</v>
      </c>
      <c r="Z247" s="3">
        <f>+IFERROR((Y246*Y247+'Monthly Reserve Generation'!Z246*'Monthly Reserve Generation'!Z247-'Stoping Schedule'!Z246*'Stoping Schedule'!Z247)/Z246,0)</f>
        <v>3</v>
      </c>
      <c r="AA247" s="3">
        <f>+IFERROR((Z246*Z247+'Monthly Reserve Generation'!AA246*'Monthly Reserve Generation'!AA247-'Stoping Schedule'!AA246*'Stoping Schedule'!AA247)/AA246,0)</f>
        <v>3</v>
      </c>
      <c r="AB247" s="3">
        <f>+IFERROR((AA246*AA247+'Monthly Reserve Generation'!AB246*'Monthly Reserve Generation'!AB247-'Stoping Schedule'!AB246*'Stoping Schedule'!AB247)/AB246,0)</f>
        <v>3</v>
      </c>
      <c r="AC247" s="3">
        <f>+IFERROR((AB246*AB247+'Monthly Reserve Generation'!AC246*'Monthly Reserve Generation'!AC247-'Stoping Schedule'!AC246*'Stoping Schedule'!AC247)/AC246,0)</f>
        <v>3</v>
      </c>
      <c r="AD247" s="3">
        <f>+IFERROR((AC246*AC247+'Monthly Reserve Generation'!AD246*'Monthly Reserve Generation'!AD247-'Stoping Schedule'!AD246*'Stoping Schedule'!AD247)/AD246,0)</f>
        <v>0</v>
      </c>
      <c r="AE247" s="3">
        <f>+IFERROR((AD246*AD247+'Monthly Reserve Generation'!AE246*'Monthly Reserve Generation'!AE247-'Stoping Schedule'!AE246*'Stoping Schedule'!AE247)/AE246,0)</f>
        <v>0</v>
      </c>
      <c r="AF247" s="3">
        <f>+IFERROR((AE246*AE247+'Monthly Reserve Generation'!AF246*'Monthly Reserve Generation'!AF247-'Stoping Schedule'!AF246*'Stoping Schedule'!AF247)/AF246,0)</f>
        <v>0</v>
      </c>
      <c r="AG247" s="3">
        <f>+IFERROR((AF246*AF247+'Monthly Reserve Generation'!AG246*'Monthly Reserve Generation'!AG247-'Stoping Schedule'!AG246*'Stoping Schedule'!AG247)/AG246,0)</f>
        <v>0</v>
      </c>
      <c r="AH247" s="3">
        <f>+IFERROR((AG246*AG247+'Monthly Reserve Generation'!AH246*'Monthly Reserve Generation'!AH247-'Stoping Schedule'!AH246*'Stoping Schedule'!AH247)/AH246,0)</f>
        <v>0</v>
      </c>
      <c r="AI247" s="3">
        <f>+IFERROR((AH246*AH247+'Monthly Reserve Generation'!AI246*'Monthly Reserve Generation'!AI247-'Stoping Schedule'!AI246*'Stoping Schedule'!AI247)/AI246,0)</f>
        <v>0</v>
      </c>
      <c r="AJ247" s="3">
        <f>+IFERROR((AI246*AI247+'Monthly Reserve Generation'!AJ246*'Monthly Reserve Generation'!AJ247-'Stoping Schedule'!AJ246*'Stoping Schedule'!AJ247)/AJ246,0)</f>
        <v>0</v>
      </c>
      <c r="AK247" s="3">
        <f>+IFERROR((AJ246*AJ247+'Monthly Reserve Generation'!AK246*'Monthly Reserve Generation'!AK247-'Stoping Schedule'!AK246*'Stoping Schedule'!AK247)/AK246,0)</f>
        <v>0</v>
      </c>
      <c r="AL247" s="3">
        <f>+IFERROR((AK246*AK247+'Monthly Reserve Generation'!AL246*'Monthly Reserve Generation'!AL247-'Stoping Schedule'!AL246*'Stoping Schedule'!AL247)/AL246,0)</f>
        <v>0</v>
      </c>
      <c r="AM247" s="3">
        <f>+IFERROR((AL246*AL247+'Monthly Reserve Generation'!AM246*'Monthly Reserve Generation'!AM247-'Stoping Schedule'!AM246*'Stoping Schedule'!AM247)/AM246,0)</f>
        <v>0</v>
      </c>
      <c r="AN247" s="3">
        <f>+IFERROR((AM246*AM247+'Monthly Reserve Generation'!AN246*'Monthly Reserve Generation'!AN247-'Stoping Schedule'!AN246*'Stoping Schedule'!AN247)/AN246,0)</f>
        <v>0</v>
      </c>
      <c r="AO247" s="3">
        <f>+IFERROR((AN246*AN247+'Monthly Reserve Generation'!AO246*'Monthly Reserve Generation'!AO247-'Stoping Schedule'!AO246*'Stoping Schedule'!AO247)/AO246,0)</f>
        <v>0</v>
      </c>
      <c r="AP247" s="3">
        <f>+IFERROR((AO246*AO247+'Monthly Reserve Generation'!AP246*'Monthly Reserve Generation'!AP247-'Stoping Schedule'!AP246*'Stoping Schedule'!AP247)/AP246,0)</f>
        <v>0</v>
      </c>
      <c r="AQ247" s="3">
        <f>+IFERROR((AP246*AP247+'Monthly Reserve Generation'!AQ246*'Monthly Reserve Generation'!AQ247-'Stoping Schedule'!AQ246*'Stoping Schedule'!AQ247)/AQ246,0)</f>
        <v>0</v>
      </c>
      <c r="AR247" s="3">
        <f>+IFERROR((AQ246*AQ247+'Monthly Reserve Generation'!AR246*'Monthly Reserve Generation'!AR247-'Stoping Schedule'!AR246*'Stoping Schedule'!AR247)/AR246,0)</f>
        <v>0</v>
      </c>
      <c r="AS247" s="3">
        <f>+IFERROR((AR246*AR247+'Monthly Reserve Generation'!AS246*'Monthly Reserve Generation'!AS247-'Stoping Schedule'!AS246*'Stoping Schedule'!AS247)/AS246,0)</f>
        <v>0</v>
      </c>
      <c r="AT247" s="3">
        <f>+IFERROR((AS246*AS247+'Monthly Reserve Generation'!AT246*'Monthly Reserve Generation'!AT247-'Stoping Schedule'!AT246*'Stoping Schedule'!AT247)/AT246,0)</f>
        <v>0</v>
      </c>
      <c r="AU247" s="3">
        <f>+IFERROR((AT246*AT247+'Monthly Reserve Generation'!AU246*'Monthly Reserve Generation'!AU247-'Stoping Schedule'!AU246*'Stoping Schedule'!AU247)/AU246,0)</f>
        <v>0</v>
      </c>
      <c r="AV247" s="3">
        <f>+IFERROR((AU246*AU247+'Monthly Reserve Generation'!AV246*'Monthly Reserve Generation'!AV247-'Stoping Schedule'!AV246*'Stoping Schedule'!AV247)/AV246,0)</f>
        <v>0</v>
      </c>
      <c r="AW247" s="3">
        <f>+IFERROR((AV246*AV247+'Monthly Reserve Generation'!AW246*'Monthly Reserve Generation'!AW247-'Stoping Schedule'!AW246*'Stoping Schedule'!AW247)/AW246,0)</f>
        <v>0</v>
      </c>
      <c r="AX247" s="3">
        <f>+IFERROR((AW246*AW247+'Monthly Reserve Generation'!AX246*'Monthly Reserve Generation'!AX247-'Stoping Schedule'!AX246*'Stoping Schedule'!AX247)/AX246,0)</f>
        <v>0</v>
      </c>
      <c r="AY247" s="3">
        <f>+IFERROR((AX246*AX247+'Monthly Reserve Generation'!AY246*'Monthly Reserve Generation'!AY247-'Stoping Schedule'!AY246*'Stoping Schedule'!AY247)/AY246,0)</f>
        <v>0</v>
      </c>
      <c r="AZ247" s="3">
        <f>+IFERROR((AY246*AY247+'Monthly Reserve Generation'!AZ246*'Monthly Reserve Generation'!AZ247-'Stoping Schedule'!AZ246*'Stoping Schedule'!AZ247)/AZ246,0)</f>
        <v>0</v>
      </c>
      <c r="BA247" s="3">
        <f>+IFERROR((AZ246*AZ247+'Monthly Reserve Generation'!BA246*'Monthly Reserve Generation'!BA247-'Stoping Schedule'!BA246*'Stoping Schedule'!BA247)/BA246,0)</f>
        <v>0</v>
      </c>
      <c r="BB247" s="3">
        <f>+IFERROR((BA246*BA247+'Monthly Reserve Generation'!BB246*'Monthly Reserve Generation'!BB247-'Stoping Schedule'!BB246*'Stoping Schedule'!BB247)/BB246,0)</f>
        <v>0</v>
      </c>
      <c r="BC247" s="3">
        <f>+IFERROR((BB246*BB247+'Monthly Reserve Generation'!BC246*'Monthly Reserve Generation'!BC247-'Stoping Schedule'!BC246*'Stoping Schedule'!BC247)/BC246,0)</f>
        <v>0</v>
      </c>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row>
    <row r="248" spans="1:123" hidden="1" outlineLevel="1" x14ac:dyDescent="0.3">
      <c r="A248" t="s">
        <v>1</v>
      </c>
      <c r="B248" t="s">
        <v>5</v>
      </c>
      <c r="C248" t="s">
        <v>3</v>
      </c>
      <c r="D248" s="3">
        <f>+'Monthly Reserve Generation'!D248-'Stoping Schedule'!D248</f>
        <v>0</v>
      </c>
      <c r="E248" s="3">
        <f>IF((D248+'Monthly Reserve Generation'!E248-'Stoping Schedule'!E248)&gt;1,(D248+'Monthly Reserve Generation'!E248-'Stoping Schedule'!E248),0)</f>
        <v>0</v>
      </c>
      <c r="F248" s="3">
        <f>IF((E248+'Monthly Reserve Generation'!F248-'Stoping Schedule'!F248)&gt;1,(E248+'Monthly Reserve Generation'!F248-'Stoping Schedule'!F248),0)</f>
        <v>0</v>
      </c>
      <c r="G248" s="3">
        <f>IF((F248+'Monthly Reserve Generation'!G248-'Stoping Schedule'!G248)&gt;1,(F248+'Monthly Reserve Generation'!G248-'Stoping Schedule'!G248),0)</f>
        <v>0</v>
      </c>
      <c r="H248" s="3">
        <f>IF((G248+'Monthly Reserve Generation'!H248-'Stoping Schedule'!H248)&gt;1,(G248+'Monthly Reserve Generation'!H248-'Stoping Schedule'!H248),0)</f>
        <v>0</v>
      </c>
      <c r="I248" s="3">
        <f>IF((H248+'Monthly Reserve Generation'!I248-'Stoping Schedule'!I248)&gt;1,(H248+'Monthly Reserve Generation'!I248-'Stoping Schedule'!I248),0)</f>
        <v>0</v>
      </c>
      <c r="J248" s="3">
        <f>IF((I248+'Monthly Reserve Generation'!J248-'Stoping Schedule'!J248)&gt;1,(I248+'Monthly Reserve Generation'!J248-'Stoping Schedule'!J248),0)</f>
        <v>0</v>
      </c>
      <c r="K248" s="3">
        <f>IF((J248+'Monthly Reserve Generation'!K248-'Stoping Schedule'!K248)&gt;1,(J248+'Monthly Reserve Generation'!K248-'Stoping Schedule'!K248),0)</f>
        <v>0</v>
      </c>
      <c r="L248" s="3">
        <f>IF((K248+'Monthly Reserve Generation'!L248-'Stoping Schedule'!L248)&gt;1,(K248+'Monthly Reserve Generation'!L248-'Stoping Schedule'!L248),0)</f>
        <v>0</v>
      </c>
      <c r="M248" s="3">
        <f>IF((L248+'Monthly Reserve Generation'!M248-'Stoping Schedule'!M248)&gt;1,(L248+'Monthly Reserve Generation'!M248-'Stoping Schedule'!M248),0)</f>
        <v>0</v>
      </c>
      <c r="N248" s="3">
        <f>IF((M248+'Monthly Reserve Generation'!N248-'Stoping Schedule'!N248)&gt;1,(M248+'Monthly Reserve Generation'!N248-'Stoping Schedule'!N248),0)</f>
        <v>0</v>
      </c>
      <c r="O248" s="3">
        <f>IF((N248+'Monthly Reserve Generation'!O248-'Stoping Schedule'!O248)&gt;1,(N248+'Monthly Reserve Generation'!O248-'Stoping Schedule'!O248),0)</f>
        <v>0</v>
      </c>
      <c r="P248" s="3">
        <f>IF((O248+'Monthly Reserve Generation'!P248-'Stoping Schedule'!P248)&gt;1,(O248+'Monthly Reserve Generation'!P248-'Stoping Schedule'!P248),0)</f>
        <v>0</v>
      </c>
      <c r="Q248" s="3">
        <f>IF((P248+'Monthly Reserve Generation'!Q248-'Stoping Schedule'!Q248)&gt;1,(P248+'Monthly Reserve Generation'!Q248-'Stoping Schedule'!Q248),0)</f>
        <v>0</v>
      </c>
      <c r="R248" s="3">
        <f>IF((Q248+'Monthly Reserve Generation'!R248-'Stoping Schedule'!R248)&gt;1,(Q248+'Monthly Reserve Generation'!R248-'Stoping Schedule'!R248),0)</f>
        <v>0</v>
      </c>
      <c r="S248" s="3">
        <f>IF((R248+'Monthly Reserve Generation'!S248-'Stoping Schedule'!S248)&gt;1,(R248+'Monthly Reserve Generation'!S248-'Stoping Schedule'!S248),0)</f>
        <v>0</v>
      </c>
      <c r="T248" s="3">
        <f>IF((S248+'Monthly Reserve Generation'!T248-'Stoping Schedule'!T248)&gt;1,(S248+'Monthly Reserve Generation'!T248-'Stoping Schedule'!T248),0)</f>
        <v>0</v>
      </c>
      <c r="U248" s="3">
        <f>IF((T248+'Monthly Reserve Generation'!U248-'Stoping Schedule'!U248)&gt;1,(T248+'Monthly Reserve Generation'!U248-'Stoping Schedule'!U248),0)</f>
        <v>0</v>
      </c>
      <c r="V248" s="3">
        <f>IF((U248+'Monthly Reserve Generation'!V248-'Stoping Schedule'!V248)&gt;1,(U248+'Monthly Reserve Generation'!V248-'Stoping Schedule'!V248),0)</f>
        <v>0</v>
      </c>
      <c r="W248" s="3">
        <f>IF((V248+'Monthly Reserve Generation'!W248-'Stoping Schedule'!W248)&gt;1,(V248+'Monthly Reserve Generation'!W248-'Stoping Schedule'!W248),0)</f>
        <v>0</v>
      </c>
      <c r="X248" s="3">
        <f>IF((W248+'Monthly Reserve Generation'!X248-'Stoping Schedule'!X248)&gt;1,(W248+'Monthly Reserve Generation'!X248-'Stoping Schedule'!X248),0)</f>
        <v>2613</v>
      </c>
      <c r="Y248" s="3">
        <f>IF((X248+'Monthly Reserve Generation'!Y248-'Stoping Schedule'!Y248)&gt;1,(X248+'Monthly Reserve Generation'!Y248-'Stoping Schedule'!Y248),0)</f>
        <v>2613</v>
      </c>
      <c r="Z248" s="3">
        <f>IF((Y248+'Monthly Reserve Generation'!Z248-'Stoping Schedule'!Z248)&gt;1,(Y248+'Monthly Reserve Generation'!Z248-'Stoping Schedule'!Z248),0)</f>
        <v>2613</v>
      </c>
      <c r="AA248" s="3">
        <f>IF((Z248+'Monthly Reserve Generation'!AA248-'Stoping Schedule'!AA248)&gt;1,(Z248+'Monthly Reserve Generation'!AA248-'Stoping Schedule'!AA248),0)</f>
        <v>2613</v>
      </c>
      <c r="AB248" s="3">
        <f>IF((AA248+'Monthly Reserve Generation'!AB248-'Stoping Schedule'!AB248)&gt;1,(AA248+'Monthly Reserve Generation'!AB248-'Stoping Schedule'!AB248),0)</f>
        <v>666</v>
      </c>
      <c r="AC248" s="3">
        <f>IF((AB248+'Monthly Reserve Generation'!AC248-'Stoping Schedule'!AC248)&gt;1,(AB248+'Monthly Reserve Generation'!AC248-'Stoping Schedule'!AC248),0)</f>
        <v>0</v>
      </c>
      <c r="AD248" s="3">
        <f>IF((AC248+'Monthly Reserve Generation'!AD248-'Stoping Schedule'!AD248)&gt;1,(AC248+'Monthly Reserve Generation'!AD248-'Stoping Schedule'!AD248),0)</f>
        <v>0</v>
      </c>
      <c r="AE248" s="3">
        <f>IF((AD248+'Monthly Reserve Generation'!AE248-'Stoping Schedule'!AE248)&gt;1,(AD248+'Monthly Reserve Generation'!AE248-'Stoping Schedule'!AE248),0)</f>
        <v>0</v>
      </c>
      <c r="AF248" s="3">
        <f>IF((AE248+'Monthly Reserve Generation'!AF248-'Stoping Schedule'!AF248)&gt;1,(AE248+'Monthly Reserve Generation'!AF248-'Stoping Schedule'!AF248),0)</f>
        <v>0</v>
      </c>
      <c r="AG248" s="3">
        <f>IF((AF248+'Monthly Reserve Generation'!AG248-'Stoping Schedule'!AG248)&gt;1,(AF248+'Monthly Reserve Generation'!AG248-'Stoping Schedule'!AG248),0)</f>
        <v>0</v>
      </c>
      <c r="AH248" s="3">
        <f>IF((AG248+'Monthly Reserve Generation'!AH248-'Stoping Schedule'!AH248)&gt;1,(AG248+'Monthly Reserve Generation'!AH248-'Stoping Schedule'!AH248),0)</f>
        <v>0</v>
      </c>
      <c r="AI248" s="3">
        <f>IF((AH248+'Monthly Reserve Generation'!AI248-'Stoping Schedule'!AI248)&gt;1,(AH248+'Monthly Reserve Generation'!AI248-'Stoping Schedule'!AI248),0)</f>
        <v>0</v>
      </c>
      <c r="AJ248" s="3">
        <f>IF((AI248+'Monthly Reserve Generation'!AJ248-'Stoping Schedule'!AJ248)&gt;1,(AI248+'Monthly Reserve Generation'!AJ248-'Stoping Schedule'!AJ248),0)</f>
        <v>0</v>
      </c>
      <c r="AK248" s="3">
        <f>IF((AJ248+'Monthly Reserve Generation'!AK248-'Stoping Schedule'!AK248)&gt;1,(AJ248+'Monthly Reserve Generation'!AK248-'Stoping Schedule'!AK248),0)</f>
        <v>0</v>
      </c>
      <c r="AL248" s="3">
        <f>IF((AK248+'Monthly Reserve Generation'!AL248-'Stoping Schedule'!AL248)&gt;1,(AK248+'Monthly Reserve Generation'!AL248-'Stoping Schedule'!AL248),0)</f>
        <v>0</v>
      </c>
      <c r="AM248" s="3">
        <f>IF((AL248+'Monthly Reserve Generation'!AM248-'Stoping Schedule'!AM248)&gt;1,(AL248+'Monthly Reserve Generation'!AM248-'Stoping Schedule'!AM248),0)</f>
        <v>0</v>
      </c>
      <c r="AN248" s="3">
        <f>IF((AM248+'Monthly Reserve Generation'!AN248-'Stoping Schedule'!AN248)&gt;1,(AM248+'Monthly Reserve Generation'!AN248-'Stoping Schedule'!AN248),0)</f>
        <v>0</v>
      </c>
      <c r="AO248" s="3">
        <f>IF((AN248+'Monthly Reserve Generation'!AO248-'Stoping Schedule'!AO248)&gt;1,(AN248+'Monthly Reserve Generation'!AO248-'Stoping Schedule'!AO248),0)</f>
        <v>0</v>
      </c>
      <c r="AP248" s="3">
        <f>IF((AO248+'Monthly Reserve Generation'!AP248-'Stoping Schedule'!AP248)&gt;1,(AO248+'Monthly Reserve Generation'!AP248-'Stoping Schedule'!AP248),0)</f>
        <v>0</v>
      </c>
      <c r="AQ248" s="3">
        <f>IF((AP248+'Monthly Reserve Generation'!AQ248-'Stoping Schedule'!AQ248)&gt;1,(AP248+'Monthly Reserve Generation'!AQ248-'Stoping Schedule'!AQ248),0)</f>
        <v>0</v>
      </c>
      <c r="AR248" s="3">
        <f>IF((AQ248+'Monthly Reserve Generation'!AR248-'Stoping Schedule'!AR248)&gt;1,(AQ248+'Monthly Reserve Generation'!AR248-'Stoping Schedule'!AR248),0)</f>
        <v>0</v>
      </c>
      <c r="AS248" s="3">
        <f>IF((AR248+'Monthly Reserve Generation'!AS248-'Stoping Schedule'!AS248)&gt;1,(AR248+'Monthly Reserve Generation'!AS248-'Stoping Schedule'!AS248),0)</f>
        <v>0</v>
      </c>
      <c r="AT248" s="3">
        <f>IF((AS248+'Monthly Reserve Generation'!AT248-'Stoping Schedule'!AT248)&gt;1,(AS248+'Monthly Reserve Generation'!AT248-'Stoping Schedule'!AT248),0)</f>
        <v>0</v>
      </c>
      <c r="AU248" s="3">
        <f>IF((AT248+'Monthly Reserve Generation'!AU248-'Stoping Schedule'!AU248)&gt;1,(AT248+'Monthly Reserve Generation'!AU248-'Stoping Schedule'!AU248),0)</f>
        <v>0</v>
      </c>
      <c r="AV248" s="3">
        <f>IF((AU248+'Monthly Reserve Generation'!AV248-'Stoping Schedule'!AV248)&gt;1,(AU248+'Monthly Reserve Generation'!AV248-'Stoping Schedule'!AV248),0)</f>
        <v>0</v>
      </c>
      <c r="AW248" s="3">
        <f>IF((AV248+'Monthly Reserve Generation'!AW248-'Stoping Schedule'!AW248)&gt;1,(AV248+'Monthly Reserve Generation'!AW248-'Stoping Schedule'!AW248),0)</f>
        <v>0</v>
      </c>
      <c r="AX248" s="3">
        <f>IF((AW248+'Monthly Reserve Generation'!AX248-'Stoping Schedule'!AX248)&gt;1,(AW248+'Monthly Reserve Generation'!AX248-'Stoping Schedule'!AX248),0)</f>
        <v>0</v>
      </c>
      <c r="AY248" s="3">
        <f>IF((AX248+'Monthly Reserve Generation'!AY248-'Stoping Schedule'!AY248)&gt;1,(AX248+'Monthly Reserve Generation'!AY248-'Stoping Schedule'!AY248),0)</f>
        <v>0</v>
      </c>
      <c r="AZ248" s="3">
        <f>IF((AY248+'Monthly Reserve Generation'!AZ248-'Stoping Schedule'!AZ248)&gt;1,(AY248+'Monthly Reserve Generation'!AZ248-'Stoping Schedule'!AZ248),0)</f>
        <v>0</v>
      </c>
      <c r="BA248" s="3">
        <f>IF((AZ248+'Monthly Reserve Generation'!BA248-'Stoping Schedule'!BA248)&gt;1,(AZ248+'Monthly Reserve Generation'!BA248-'Stoping Schedule'!BA248),0)</f>
        <v>0</v>
      </c>
      <c r="BB248" s="3">
        <f>IF((BA248+'Monthly Reserve Generation'!BB248-'Stoping Schedule'!BB248)&gt;1,(BA248+'Monthly Reserve Generation'!BB248-'Stoping Schedule'!BB248),0)</f>
        <v>0</v>
      </c>
      <c r="BC248" s="3">
        <f>IF((BB248+'Monthly Reserve Generation'!BC248-'Stoping Schedule'!BC248)&gt;1,(BB248+'Monthly Reserve Generation'!BC248-'Stoping Schedule'!BC248),0)</f>
        <v>0</v>
      </c>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row>
    <row r="249" spans="1:123" hidden="1" outlineLevel="1" x14ac:dyDescent="0.3">
      <c r="A249" t="s">
        <v>1</v>
      </c>
      <c r="B249" t="s">
        <v>5</v>
      </c>
      <c r="C249" t="s">
        <v>4</v>
      </c>
      <c r="D249" s="3">
        <f>+IFERROR(('Monthly Reserve Generation'!D248*'Monthly Reserve Generation'!D249-'Stoping Schedule'!D248*'Stoping Schedule'!D249)/D248,0)</f>
        <v>0</v>
      </c>
      <c r="E249" s="3">
        <f>+IFERROR((D248*D249+'Monthly Reserve Generation'!E248*'Monthly Reserve Generation'!E249-'Stoping Schedule'!E248*'Stoping Schedule'!E249)/E248,0)</f>
        <v>0</v>
      </c>
      <c r="F249" s="3">
        <f>+IFERROR((E248*E249+'Monthly Reserve Generation'!F248*'Monthly Reserve Generation'!F249-'Stoping Schedule'!F248*'Stoping Schedule'!F249)/F248,0)</f>
        <v>0</v>
      </c>
      <c r="G249" s="3">
        <f>+IFERROR((F248*F249+'Monthly Reserve Generation'!G248*'Monthly Reserve Generation'!G249-'Stoping Schedule'!G248*'Stoping Schedule'!G249)/G248,0)</f>
        <v>0</v>
      </c>
      <c r="H249" s="3">
        <f>+IFERROR((G248*G249+'Monthly Reserve Generation'!H248*'Monthly Reserve Generation'!H249-'Stoping Schedule'!H248*'Stoping Schedule'!H249)/H248,0)</f>
        <v>0</v>
      </c>
      <c r="I249" s="3">
        <f>+IFERROR((H248*H249+'Monthly Reserve Generation'!I248*'Monthly Reserve Generation'!I249-'Stoping Schedule'!I248*'Stoping Schedule'!I249)/I248,0)</f>
        <v>0</v>
      </c>
      <c r="J249" s="3">
        <f>+IFERROR((I248*I249+'Monthly Reserve Generation'!J248*'Monthly Reserve Generation'!J249-'Stoping Schedule'!J248*'Stoping Schedule'!J249)/J248,0)</f>
        <v>0</v>
      </c>
      <c r="K249" s="3">
        <f>+IFERROR((J248*J249+'Monthly Reserve Generation'!K248*'Monthly Reserve Generation'!K249-'Stoping Schedule'!K248*'Stoping Schedule'!K249)/K248,0)</f>
        <v>0</v>
      </c>
      <c r="L249" s="3">
        <f>+IFERROR((K248*K249+'Monthly Reserve Generation'!L248*'Monthly Reserve Generation'!L249-'Stoping Schedule'!L248*'Stoping Schedule'!L249)/L248,0)</f>
        <v>0</v>
      </c>
      <c r="M249" s="3">
        <f>+IFERROR((L248*L249+'Monthly Reserve Generation'!M248*'Monthly Reserve Generation'!M249-'Stoping Schedule'!M248*'Stoping Schedule'!M249)/M248,0)</f>
        <v>0</v>
      </c>
      <c r="N249" s="3">
        <f>+IFERROR((M248*M249+'Monthly Reserve Generation'!N248*'Monthly Reserve Generation'!N249-'Stoping Schedule'!N248*'Stoping Schedule'!N249)/N248,0)</f>
        <v>0</v>
      </c>
      <c r="O249" s="3">
        <f>+IFERROR((N248*N249+'Monthly Reserve Generation'!O248*'Monthly Reserve Generation'!O249-'Stoping Schedule'!O248*'Stoping Schedule'!O249)/O248,0)</f>
        <v>0</v>
      </c>
      <c r="P249" s="3">
        <f>+IFERROR((O248*O249+'Monthly Reserve Generation'!P248*'Monthly Reserve Generation'!P249-'Stoping Schedule'!P248*'Stoping Schedule'!P249)/P248,0)</f>
        <v>0</v>
      </c>
      <c r="Q249" s="3">
        <f>+IFERROR((P248*P249+'Monthly Reserve Generation'!Q248*'Monthly Reserve Generation'!Q249-'Stoping Schedule'!Q248*'Stoping Schedule'!Q249)/Q248,0)</f>
        <v>0</v>
      </c>
      <c r="R249" s="3">
        <f>+IFERROR((Q248*Q249+'Monthly Reserve Generation'!R248*'Monthly Reserve Generation'!R249-'Stoping Schedule'!R248*'Stoping Schedule'!R249)/R248,0)</f>
        <v>0</v>
      </c>
      <c r="S249" s="3">
        <f>+IFERROR((R248*R249+'Monthly Reserve Generation'!S248*'Monthly Reserve Generation'!S249-'Stoping Schedule'!S248*'Stoping Schedule'!S249)/S248,0)</f>
        <v>0</v>
      </c>
      <c r="T249" s="3">
        <f>+IFERROR((S248*S249+'Monthly Reserve Generation'!T248*'Monthly Reserve Generation'!T249-'Stoping Schedule'!T248*'Stoping Schedule'!T249)/T248,0)</f>
        <v>0</v>
      </c>
      <c r="U249" s="3">
        <f>+IFERROR((T248*T249+'Monthly Reserve Generation'!U248*'Monthly Reserve Generation'!U249-'Stoping Schedule'!U248*'Stoping Schedule'!U249)/U248,0)</f>
        <v>0</v>
      </c>
      <c r="V249" s="3">
        <f>+IFERROR((U248*U249+'Monthly Reserve Generation'!V248*'Monthly Reserve Generation'!V249-'Stoping Schedule'!V248*'Stoping Schedule'!V249)/V248,0)</f>
        <v>0</v>
      </c>
      <c r="W249" s="3">
        <f>+IFERROR((V248*V249+'Monthly Reserve Generation'!W248*'Monthly Reserve Generation'!W249-'Stoping Schedule'!W248*'Stoping Schedule'!W249)/W248,0)</f>
        <v>0</v>
      </c>
      <c r="X249" s="3">
        <f>+IFERROR((W248*W249+'Monthly Reserve Generation'!X248*'Monthly Reserve Generation'!X249-'Stoping Schedule'!X248*'Stoping Schedule'!X249)/X248,0)</f>
        <v>2.95</v>
      </c>
      <c r="Y249" s="3">
        <f>+IFERROR((X248*X249+'Monthly Reserve Generation'!Y248*'Monthly Reserve Generation'!Y249-'Stoping Schedule'!Y248*'Stoping Schedule'!Y249)/Y248,0)</f>
        <v>2.95</v>
      </c>
      <c r="Z249" s="3">
        <f>+IFERROR((Y248*Y249+'Monthly Reserve Generation'!Z248*'Monthly Reserve Generation'!Z249-'Stoping Schedule'!Z248*'Stoping Schedule'!Z249)/Z248,0)</f>
        <v>2.95</v>
      </c>
      <c r="AA249" s="3">
        <f>+IFERROR((Z248*Z249+'Monthly Reserve Generation'!AA248*'Monthly Reserve Generation'!AA249-'Stoping Schedule'!AA248*'Stoping Schedule'!AA249)/AA248,0)</f>
        <v>2.95</v>
      </c>
      <c r="AB249" s="3">
        <f>+IFERROR((AA248*AA249+'Monthly Reserve Generation'!AB248*'Monthly Reserve Generation'!AB249-'Stoping Schedule'!AB248*'Stoping Schedule'!AB249)/AB248,0)</f>
        <v>2.9499999999999997</v>
      </c>
      <c r="AC249" s="3">
        <f>+IFERROR((AB248*AB249+'Monthly Reserve Generation'!AC248*'Monthly Reserve Generation'!AC249-'Stoping Schedule'!AC248*'Stoping Schedule'!AC249)/AC248,0)</f>
        <v>0</v>
      </c>
      <c r="AD249" s="3">
        <f>+IFERROR((AC248*AC249+'Monthly Reserve Generation'!AD248*'Monthly Reserve Generation'!AD249-'Stoping Schedule'!AD248*'Stoping Schedule'!AD249)/AD248,0)</f>
        <v>0</v>
      </c>
      <c r="AE249" s="3">
        <f>+IFERROR((AD248*AD249+'Monthly Reserve Generation'!AE248*'Monthly Reserve Generation'!AE249-'Stoping Schedule'!AE248*'Stoping Schedule'!AE249)/AE248,0)</f>
        <v>0</v>
      </c>
      <c r="AF249" s="3">
        <f>+IFERROR((AE248*AE249+'Monthly Reserve Generation'!AF248*'Monthly Reserve Generation'!AF249-'Stoping Schedule'!AF248*'Stoping Schedule'!AF249)/AF248,0)</f>
        <v>0</v>
      </c>
      <c r="AG249" s="3">
        <f>+IFERROR((AF248*AF249+'Monthly Reserve Generation'!AG248*'Monthly Reserve Generation'!AG249-'Stoping Schedule'!AG248*'Stoping Schedule'!AG249)/AG248,0)</f>
        <v>0</v>
      </c>
      <c r="AH249" s="3">
        <f>+IFERROR((AG248*AG249+'Monthly Reserve Generation'!AH248*'Monthly Reserve Generation'!AH249-'Stoping Schedule'!AH248*'Stoping Schedule'!AH249)/AH248,0)</f>
        <v>0</v>
      </c>
      <c r="AI249" s="3">
        <f>+IFERROR((AH248*AH249+'Monthly Reserve Generation'!AI248*'Monthly Reserve Generation'!AI249-'Stoping Schedule'!AI248*'Stoping Schedule'!AI249)/AI248,0)</f>
        <v>0</v>
      </c>
      <c r="AJ249" s="3">
        <f>+IFERROR((AI248*AI249+'Monthly Reserve Generation'!AJ248*'Monthly Reserve Generation'!AJ249-'Stoping Schedule'!AJ248*'Stoping Schedule'!AJ249)/AJ248,0)</f>
        <v>0</v>
      </c>
      <c r="AK249" s="3">
        <f>+IFERROR((AJ248*AJ249+'Monthly Reserve Generation'!AK248*'Monthly Reserve Generation'!AK249-'Stoping Schedule'!AK248*'Stoping Schedule'!AK249)/AK248,0)</f>
        <v>0</v>
      </c>
      <c r="AL249" s="3">
        <f>+IFERROR((AK248*AK249+'Monthly Reserve Generation'!AL248*'Monthly Reserve Generation'!AL249-'Stoping Schedule'!AL248*'Stoping Schedule'!AL249)/AL248,0)</f>
        <v>0</v>
      </c>
      <c r="AM249" s="3">
        <f>+IFERROR((AL248*AL249+'Monthly Reserve Generation'!AM248*'Monthly Reserve Generation'!AM249-'Stoping Schedule'!AM248*'Stoping Schedule'!AM249)/AM248,0)</f>
        <v>0</v>
      </c>
      <c r="AN249" s="3">
        <f>+IFERROR((AM248*AM249+'Monthly Reserve Generation'!AN248*'Monthly Reserve Generation'!AN249-'Stoping Schedule'!AN248*'Stoping Schedule'!AN249)/AN248,0)</f>
        <v>0</v>
      </c>
      <c r="AO249" s="3">
        <f>+IFERROR((AN248*AN249+'Monthly Reserve Generation'!AO248*'Monthly Reserve Generation'!AO249-'Stoping Schedule'!AO248*'Stoping Schedule'!AO249)/AO248,0)</f>
        <v>0</v>
      </c>
      <c r="AP249" s="3">
        <f>+IFERROR((AO248*AO249+'Monthly Reserve Generation'!AP248*'Monthly Reserve Generation'!AP249-'Stoping Schedule'!AP248*'Stoping Schedule'!AP249)/AP248,0)</f>
        <v>0</v>
      </c>
      <c r="AQ249" s="3">
        <f>+IFERROR((AP248*AP249+'Monthly Reserve Generation'!AQ248*'Monthly Reserve Generation'!AQ249-'Stoping Schedule'!AQ248*'Stoping Schedule'!AQ249)/AQ248,0)</f>
        <v>0</v>
      </c>
      <c r="AR249" s="3">
        <f>+IFERROR((AQ248*AQ249+'Monthly Reserve Generation'!AR248*'Monthly Reserve Generation'!AR249-'Stoping Schedule'!AR248*'Stoping Schedule'!AR249)/AR248,0)</f>
        <v>0</v>
      </c>
      <c r="AS249" s="3">
        <f>+IFERROR((AR248*AR249+'Monthly Reserve Generation'!AS248*'Monthly Reserve Generation'!AS249-'Stoping Schedule'!AS248*'Stoping Schedule'!AS249)/AS248,0)</f>
        <v>0</v>
      </c>
      <c r="AT249" s="3">
        <f>+IFERROR((AS248*AS249+'Monthly Reserve Generation'!AT248*'Monthly Reserve Generation'!AT249-'Stoping Schedule'!AT248*'Stoping Schedule'!AT249)/AT248,0)</f>
        <v>0</v>
      </c>
      <c r="AU249" s="3">
        <f>+IFERROR((AT248*AT249+'Monthly Reserve Generation'!AU248*'Monthly Reserve Generation'!AU249-'Stoping Schedule'!AU248*'Stoping Schedule'!AU249)/AU248,0)</f>
        <v>0</v>
      </c>
      <c r="AV249" s="3">
        <f>+IFERROR((AU248*AU249+'Monthly Reserve Generation'!AV248*'Monthly Reserve Generation'!AV249-'Stoping Schedule'!AV248*'Stoping Schedule'!AV249)/AV248,0)</f>
        <v>0</v>
      </c>
      <c r="AW249" s="3">
        <f>+IFERROR((AV248*AV249+'Monthly Reserve Generation'!AW248*'Monthly Reserve Generation'!AW249-'Stoping Schedule'!AW248*'Stoping Schedule'!AW249)/AW248,0)</f>
        <v>0</v>
      </c>
      <c r="AX249" s="3">
        <f>+IFERROR((AW248*AW249+'Monthly Reserve Generation'!AX248*'Monthly Reserve Generation'!AX249-'Stoping Schedule'!AX248*'Stoping Schedule'!AX249)/AX248,0)</f>
        <v>0</v>
      </c>
      <c r="AY249" s="3">
        <f>+IFERROR((AX248*AX249+'Monthly Reserve Generation'!AY248*'Monthly Reserve Generation'!AY249-'Stoping Schedule'!AY248*'Stoping Schedule'!AY249)/AY248,0)</f>
        <v>0</v>
      </c>
      <c r="AZ249" s="3">
        <f>+IFERROR((AY248*AY249+'Monthly Reserve Generation'!AZ248*'Monthly Reserve Generation'!AZ249-'Stoping Schedule'!AZ248*'Stoping Schedule'!AZ249)/AZ248,0)</f>
        <v>0</v>
      </c>
      <c r="BA249" s="3">
        <f>+IFERROR((AZ248*AZ249+'Monthly Reserve Generation'!BA248*'Monthly Reserve Generation'!BA249-'Stoping Schedule'!BA248*'Stoping Schedule'!BA249)/BA248,0)</f>
        <v>0</v>
      </c>
      <c r="BB249" s="3">
        <f>+IFERROR((BA248*BA249+'Monthly Reserve Generation'!BB248*'Monthly Reserve Generation'!BB249-'Stoping Schedule'!BB248*'Stoping Schedule'!BB249)/BB248,0)</f>
        <v>0</v>
      </c>
      <c r="BC249" s="3">
        <f>+IFERROR((BB248*BB249+'Monthly Reserve Generation'!BC248*'Monthly Reserve Generation'!BC249-'Stoping Schedule'!BC248*'Stoping Schedule'!BC249)/BC248,0)</f>
        <v>0</v>
      </c>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row>
    <row r="250" spans="1:123" hidden="1" outlineLevel="1" x14ac:dyDescent="0.3">
      <c r="A250" t="s">
        <v>1</v>
      </c>
      <c r="B250" t="s">
        <v>6</v>
      </c>
      <c r="C250" t="s">
        <v>3</v>
      </c>
      <c r="D250" s="3">
        <f>+'Monthly Reserve Generation'!D250-'Stoping Schedule'!D250</f>
        <v>0</v>
      </c>
      <c r="E250" s="3">
        <f>IF((D250+'Monthly Reserve Generation'!E250-'Stoping Schedule'!E250)&gt;1,(D250+'Monthly Reserve Generation'!E250-'Stoping Schedule'!E250),0)</f>
        <v>0</v>
      </c>
      <c r="F250" s="3">
        <f>IF((E250+'Monthly Reserve Generation'!F250-'Stoping Schedule'!F250)&gt;1,(E250+'Monthly Reserve Generation'!F250-'Stoping Schedule'!F250),0)</f>
        <v>0</v>
      </c>
      <c r="G250" s="3">
        <f>IF((F250+'Monthly Reserve Generation'!G250-'Stoping Schedule'!G250)&gt;1,(F250+'Monthly Reserve Generation'!G250-'Stoping Schedule'!G250),0)</f>
        <v>0</v>
      </c>
      <c r="H250" s="3">
        <f>IF((G250+'Monthly Reserve Generation'!H250-'Stoping Schedule'!H250)&gt;1,(G250+'Monthly Reserve Generation'!H250-'Stoping Schedule'!H250),0)</f>
        <v>0</v>
      </c>
      <c r="I250" s="3">
        <f>IF((H250+'Monthly Reserve Generation'!I250-'Stoping Schedule'!I250)&gt;1,(H250+'Monthly Reserve Generation'!I250-'Stoping Schedule'!I250),0)</f>
        <v>0</v>
      </c>
      <c r="J250" s="3">
        <f>IF((I250+'Monthly Reserve Generation'!J250-'Stoping Schedule'!J250)&gt;1,(I250+'Monthly Reserve Generation'!J250-'Stoping Schedule'!J250),0)</f>
        <v>0</v>
      </c>
      <c r="K250" s="3">
        <f>IF((J250+'Monthly Reserve Generation'!K250-'Stoping Schedule'!K250)&gt;1,(J250+'Monthly Reserve Generation'!K250-'Stoping Schedule'!K250),0)</f>
        <v>0</v>
      </c>
      <c r="L250" s="3">
        <f>IF((K250+'Monthly Reserve Generation'!L250-'Stoping Schedule'!L250)&gt;1,(K250+'Monthly Reserve Generation'!L250-'Stoping Schedule'!L250),0)</f>
        <v>0</v>
      </c>
      <c r="M250" s="3">
        <f>IF((L250+'Monthly Reserve Generation'!M250-'Stoping Schedule'!M250)&gt;1,(L250+'Monthly Reserve Generation'!M250-'Stoping Schedule'!M250),0)</f>
        <v>0</v>
      </c>
      <c r="N250" s="3">
        <f>IF((M250+'Monthly Reserve Generation'!N250-'Stoping Schedule'!N250)&gt;1,(M250+'Monthly Reserve Generation'!N250-'Stoping Schedule'!N250),0)</f>
        <v>0</v>
      </c>
      <c r="O250" s="3">
        <f>IF((N250+'Monthly Reserve Generation'!O250-'Stoping Schedule'!O250)&gt;1,(N250+'Monthly Reserve Generation'!O250-'Stoping Schedule'!O250),0)</f>
        <v>0</v>
      </c>
      <c r="P250" s="3">
        <f>IF((O250+'Monthly Reserve Generation'!P250-'Stoping Schedule'!P250)&gt;1,(O250+'Monthly Reserve Generation'!P250-'Stoping Schedule'!P250),0)</f>
        <v>0</v>
      </c>
      <c r="Q250" s="3">
        <f>IF((P250+'Monthly Reserve Generation'!Q250-'Stoping Schedule'!Q250)&gt;1,(P250+'Monthly Reserve Generation'!Q250-'Stoping Schedule'!Q250),0)</f>
        <v>0</v>
      </c>
      <c r="R250" s="3">
        <f>IF((Q250+'Monthly Reserve Generation'!R250-'Stoping Schedule'!R250)&gt;1,(Q250+'Monthly Reserve Generation'!R250-'Stoping Schedule'!R250),0)</f>
        <v>0</v>
      </c>
      <c r="S250" s="3">
        <f>IF((R250+'Monthly Reserve Generation'!S250-'Stoping Schedule'!S250)&gt;1,(R250+'Monthly Reserve Generation'!S250-'Stoping Schedule'!S250),0)</f>
        <v>0</v>
      </c>
      <c r="T250" s="3">
        <f>IF((S250+'Monthly Reserve Generation'!T250-'Stoping Schedule'!T250)&gt;1,(S250+'Monthly Reserve Generation'!T250-'Stoping Schedule'!T250),0)</f>
        <v>0</v>
      </c>
      <c r="U250" s="3">
        <f>IF((T250+'Monthly Reserve Generation'!U250-'Stoping Schedule'!U250)&gt;1,(T250+'Monthly Reserve Generation'!U250-'Stoping Schedule'!U250),0)</f>
        <v>0</v>
      </c>
      <c r="V250" s="3">
        <f>IF((U250+'Monthly Reserve Generation'!V250-'Stoping Schedule'!V250)&gt;1,(U250+'Monthly Reserve Generation'!V250-'Stoping Schedule'!V250),0)</f>
        <v>0</v>
      </c>
      <c r="W250" s="3">
        <f>IF((V250+'Monthly Reserve Generation'!W250-'Stoping Schedule'!W250)&gt;1,(V250+'Monthly Reserve Generation'!W250-'Stoping Schedule'!W250),0)</f>
        <v>0</v>
      </c>
      <c r="X250" s="3">
        <f>IF((W250+'Monthly Reserve Generation'!X250-'Stoping Schedule'!X250)&gt;1,(W250+'Monthly Reserve Generation'!X250-'Stoping Schedule'!X250),0)</f>
        <v>0</v>
      </c>
      <c r="Y250" s="3">
        <f>IF((X250+'Monthly Reserve Generation'!Y250-'Stoping Schedule'!Y250)&gt;1,(X250+'Monthly Reserve Generation'!Y250-'Stoping Schedule'!Y250),0)</f>
        <v>0</v>
      </c>
      <c r="Z250" s="3">
        <f>IF((Y250+'Monthly Reserve Generation'!Z250-'Stoping Schedule'!Z250)&gt;1,(Y250+'Monthly Reserve Generation'!Z250-'Stoping Schedule'!Z250),0)</f>
        <v>0</v>
      </c>
      <c r="AA250" s="3">
        <f>IF((Z250+'Monthly Reserve Generation'!AA250-'Stoping Schedule'!AA250)&gt;1,(Z250+'Monthly Reserve Generation'!AA250-'Stoping Schedule'!AA250),0)</f>
        <v>0</v>
      </c>
      <c r="AB250" s="3">
        <f>IF((AA250+'Monthly Reserve Generation'!AB250-'Stoping Schedule'!AB250)&gt;1,(AA250+'Monthly Reserve Generation'!AB250-'Stoping Schedule'!AB250),0)</f>
        <v>3917</v>
      </c>
      <c r="AC250" s="3">
        <f>IF((AB250+'Monthly Reserve Generation'!AC250-'Stoping Schedule'!AC250)&gt;1,(AB250+'Monthly Reserve Generation'!AC250-'Stoping Schedule'!AC250),0)</f>
        <v>3917</v>
      </c>
      <c r="AD250" s="3">
        <f>IF((AC250+'Monthly Reserve Generation'!AD250-'Stoping Schedule'!AD250)&gt;1,(AC250+'Monthly Reserve Generation'!AD250-'Stoping Schedule'!AD250),0)</f>
        <v>2119</v>
      </c>
      <c r="AE250" s="3">
        <f>IF((AD250+'Monthly Reserve Generation'!AE250-'Stoping Schedule'!AE250)&gt;1,(AD250+'Monthly Reserve Generation'!AE250-'Stoping Schedule'!AE250),0)</f>
        <v>172</v>
      </c>
      <c r="AF250" s="3">
        <f>IF((AE250+'Monthly Reserve Generation'!AF250-'Stoping Schedule'!AF250)&gt;1,(AE250+'Monthly Reserve Generation'!AF250-'Stoping Schedule'!AF250),0)</f>
        <v>0</v>
      </c>
      <c r="AG250" s="3">
        <f>IF((AF250+'Monthly Reserve Generation'!AG250-'Stoping Schedule'!AG250)&gt;1,(AF250+'Monthly Reserve Generation'!AG250-'Stoping Schedule'!AG250),0)</f>
        <v>0</v>
      </c>
      <c r="AH250" s="3">
        <f>IF((AG250+'Monthly Reserve Generation'!AH250-'Stoping Schedule'!AH250)&gt;1,(AG250+'Monthly Reserve Generation'!AH250-'Stoping Schedule'!AH250),0)</f>
        <v>0</v>
      </c>
      <c r="AI250" s="3">
        <f>IF((AH250+'Monthly Reserve Generation'!AI250-'Stoping Schedule'!AI250)&gt;1,(AH250+'Monthly Reserve Generation'!AI250-'Stoping Schedule'!AI250),0)</f>
        <v>0</v>
      </c>
      <c r="AJ250" s="3">
        <f>IF((AI250+'Monthly Reserve Generation'!AJ250-'Stoping Schedule'!AJ250)&gt;1,(AI250+'Monthly Reserve Generation'!AJ250-'Stoping Schedule'!AJ250),0)</f>
        <v>0</v>
      </c>
      <c r="AK250" s="3">
        <f>IF((AJ250+'Monthly Reserve Generation'!AK250-'Stoping Schedule'!AK250)&gt;1,(AJ250+'Monthly Reserve Generation'!AK250-'Stoping Schedule'!AK250),0)</f>
        <v>0</v>
      </c>
      <c r="AL250" s="3">
        <f>IF((AK250+'Monthly Reserve Generation'!AL250-'Stoping Schedule'!AL250)&gt;1,(AK250+'Monthly Reserve Generation'!AL250-'Stoping Schedule'!AL250),0)</f>
        <v>0</v>
      </c>
      <c r="AM250" s="3">
        <f>IF((AL250+'Monthly Reserve Generation'!AM250-'Stoping Schedule'!AM250)&gt;1,(AL250+'Monthly Reserve Generation'!AM250-'Stoping Schedule'!AM250),0)</f>
        <v>0</v>
      </c>
      <c r="AN250" s="3">
        <f>IF((AM250+'Monthly Reserve Generation'!AN250-'Stoping Schedule'!AN250)&gt;1,(AM250+'Monthly Reserve Generation'!AN250-'Stoping Schedule'!AN250),0)</f>
        <v>0</v>
      </c>
      <c r="AO250" s="3">
        <f>IF((AN250+'Monthly Reserve Generation'!AO250-'Stoping Schedule'!AO250)&gt;1,(AN250+'Monthly Reserve Generation'!AO250-'Stoping Schedule'!AO250),0)</f>
        <v>0</v>
      </c>
      <c r="AP250" s="3">
        <f>IF((AO250+'Monthly Reserve Generation'!AP250-'Stoping Schedule'!AP250)&gt;1,(AO250+'Monthly Reserve Generation'!AP250-'Stoping Schedule'!AP250),0)</f>
        <v>0</v>
      </c>
      <c r="AQ250" s="3">
        <f>IF((AP250+'Monthly Reserve Generation'!AQ250-'Stoping Schedule'!AQ250)&gt;1,(AP250+'Monthly Reserve Generation'!AQ250-'Stoping Schedule'!AQ250),0)</f>
        <v>0</v>
      </c>
      <c r="AR250" s="3">
        <f>IF((AQ250+'Monthly Reserve Generation'!AR250-'Stoping Schedule'!AR250)&gt;1,(AQ250+'Monthly Reserve Generation'!AR250-'Stoping Schedule'!AR250),0)</f>
        <v>0</v>
      </c>
      <c r="AS250" s="3">
        <f>IF((AR250+'Monthly Reserve Generation'!AS250-'Stoping Schedule'!AS250)&gt;1,(AR250+'Monthly Reserve Generation'!AS250-'Stoping Schedule'!AS250),0)</f>
        <v>0</v>
      </c>
      <c r="AT250" s="3">
        <f>IF((AS250+'Monthly Reserve Generation'!AT250-'Stoping Schedule'!AT250)&gt;1,(AS250+'Monthly Reserve Generation'!AT250-'Stoping Schedule'!AT250),0)</f>
        <v>0</v>
      </c>
      <c r="AU250" s="3">
        <f>IF((AT250+'Monthly Reserve Generation'!AU250-'Stoping Schedule'!AU250)&gt;1,(AT250+'Monthly Reserve Generation'!AU250-'Stoping Schedule'!AU250),0)</f>
        <v>0</v>
      </c>
      <c r="AV250" s="3">
        <f>IF((AU250+'Monthly Reserve Generation'!AV250-'Stoping Schedule'!AV250)&gt;1,(AU250+'Monthly Reserve Generation'!AV250-'Stoping Schedule'!AV250),0)</f>
        <v>0</v>
      </c>
      <c r="AW250" s="3">
        <f>IF((AV250+'Monthly Reserve Generation'!AW250-'Stoping Schedule'!AW250)&gt;1,(AV250+'Monthly Reserve Generation'!AW250-'Stoping Schedule'!AW250),0)</f>
        <v>0</v>
      </c>
      <c r="AX250" s="3">
        <f>IF((AW250+'Monthly Reserve Generation'!AX250-'Stoping Schedule'!AX250)&gt;1,(AW250+'Monthly Reserve Generation'!AX250-'Stoping Schedule'!AX250),0)</f>
        <v>0</v>
      </c>
      <c r="AY250" s="3">
        <f>IF((AX250+'Monthly Reserve Generation'!AY250-'Stoping Schedule'!AY250)&gt;1,(AX250+'Monthly Reserve Generation'!AY250-'Stoping Schedule'!AY250),0)</f>
        <v>0</v>
      </c>
      <c r="AZ250" s="3">
        <f>IF((AY250+'Monthly Reserve Generation'!AZ250-'Stoping Schedule'!AZ250)&gt;1,(AY250+'Monthly Reserve Generation'!AZ250-'Stoping Schedule'!AZ250),0)</f>
        <v>0</v>
      </c>
      <c r="BA250" s="3">
        <f>IF((AZ250+'Monthly Reserve Generation'!BA250-'Stoping Schedule'!BA250)&gt;1,(AZ250+'Monthly Reserve Generation'!BA250-'Stoping Schedule'!BA250),0)</f>
        <v>0</v>
      </c>
      <c r="BB250" s="3">
        <f>IF((BA250+'Monthly Reserve Generation'!BB250-'Stoping Schedule'!BB250)&gt;1,(BA250+'Monthly Reserve Generation'!BB250-'Stoping Schedule'!BB250),0)</f>
        <v>0</v>
      </c>
      <c r="BC250" s="3">
        <f>IF((BB250+'Monthly Reserve Generation'!BC250-'Stoping Schedule'!BC250)&gt;1,(BB250+'Monthly Reserve Generation'!BC250-'Stoping Schedule'!BC250),0)</f>
        <v>0</v>
      </c>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row>
    <row r="251" spans="1:123" hidden="1" outlineLevel="1" x14ac:dyDescent="0.3">
      <c r="A251" t="s">
        <v>1</v>
      </c>
      <c r="B251" t="s">
        <v>6</v>
      </c>
      <c r="C251" t="s">
        <v>4</v>
      </c>
      <c r="D251" s="3">
        <f>+IFERROR(('Monthly Reserve Generation'!D250*'Monthly Reserve Generation'!D251-'Stoping Schedule'!D250*'Stoping Schedule'!D251)/D250,0)</f>
        <v>0</v>
      </c>
      <c r="E251" s="3">
        <f>+IFERROR((D250*D251+'Monthly Reserve Generation'!E250*'Monthly Reserve Generation'!E251-'Stoping Schedule'!E250*'Stoping Schedule'!E251)/E250,0)</f>
        <v>0</v>
      </c>
      <c r="F251" s="3">
        <f>+IFERROR((E250*E251+'Monthly Reserve Generation'!F250*'Monthly Reserve Generation'!F251-'Stoping Schedule'!F250*'Stoping Schedule'!F251)/F250,0)</f>
        <v>0</v>
      </c>
      <c r="G251" s="3">
        <f>+IFERROR((F250*F251+'Monthly Reserve Generation'!G250*'Monthly Reserve Generation'!G251-'Stoping Schedule'!G250*'Stoping Schedule'!G251)/G250,0)</f>
        <v>0</v>
      </c>
      <c r="H251" s="3">
        <f>+IFERROR((G250*G251+'Monthly Reserve Generation'!H250*'Monthly Reserve Generation'!H251-'Stoping Schedule'!H250*'Stoping Schedule'!H251)/H250,0)</f>
        <v>0</v>
      </c>
      <c r="I251" s="3">
        <f>+IFERROR((H250*H251+'Monthly Reserve Generation'!I250*'Monthly Reserve Generation'!I251-'Stoping Schedule'!I250*'Stoping Schedule'!I251)/I250,0)</f>
        <v>0</v>
      </c>
      <c r="J251" s="3">
        <f>+IFERROR((I250*I251+'Monthly Reserve Generation'!J250*'Monthly Reserve Generation'!J251-'Stoping Schedule'!J250*'Stoping Schedule'!J251)/J250,0)</f>
        <v>0</v>
      </c>
      <c r="K251" s="3">
        <f>+IFERROR((J250*J251+'Monthly Reserve Generation'!K250*'Monthly Reserve Generation'!K251-'Stoping Schedule'!K250*'Stoping Schedule'!K251)/K250,0)</f>
        <v>0</v>
      </c>
      <c r="L251" s="3">
        <f>+IFERROR((K250*K251+'Monthly Reserve Generation'!L250*'Monthly Reserve Generation'!L251-'Stoping Schedule'!L250*'Stoping Schedule'!L251)/L250,0)</f>
        <v>0</v>
      </c>
      <c r="M251" s="3">
        <f>+IFERROR((L250*L251+'Monthly Reserve Generation'!M250*'Monthly Reserve Generation'!M251-'Stoping Schedule'!M250*'Stoping Schedule'!M251)/M250,0)</f>
        <v>0</v>
      </c>
      <c r="N251" s="3">
        <f>+IFERROR((M250*M251+'Monthly Reserve Generation'!N250*'Monthly Reserve Generation'!N251-'Stoping Schedule'!N250*'Stoping Schedule'!N251)/N250,0)</f>
        <v>0</v>
      </c>
      <c r="O251" s="3">
        <f>+IFERROR((N250*N251+'Monthly Reserve Generation'!O250*'Monthly Reserve Generation'!O251-'Stoping Schedule'!O250*'Stoping Schedule'!O251)/O250,0)</f>
        <v>0</v>
      </c>
      <c r="P251" s="3">
        <f>+IFERROR((O250*O251+'Monthly Reserve Generation'!P250*'Monthly Reserve Generation'!P251-'Stoping Schedule'!P250*'Stoping Schedule'!P251)/P250,0)</f>
        <v>0</v>
      </c>
      <c r="Q251" s="3">
        <f>+IFERROR((P250*P251+'Monthly Reserve Generation'!Q250*'Monthly Reserve Generation'!Q251-'Stoping Schedule'!Q250*'Stoping Schedule'!Q251)/Q250,0)</f>
        <v>0</v>
      </c>
      <c r="R251" s="3">
        <f>+IFERROR((Q250*Q251+'Monthly Reserve Generation'!R250*'Monthly Reserve Generation'!R251-'Stoping Schedule'!R250*'Stoping Schedule'!R251)/R250,0)</f>
        <v>0</v>
      </c>
      <c r="S251" s="3">
        <f>+IFERROR((R250*R251+'Monthly Reserve Generation'!S250*'Monthly Reserve Generation'!S251-'Stoping Schedule'!S250*'Stoping Schedule'!S251)/S250,0)</f>
        <v>0</v>
      </c>
      <c r="T251" s="3">
        <f>+IFERROR((S250*S251+'Monthly Reserve Generation'!T250*'Monthly Reserve Generation'!T251-'Stoping Schedule'!T250*'Stoping Schedule'!T251)/T250,0)</f>
        <v>0</v>
      </c>
      <c r="U251" s="3">
        <f>+IFERROR((T250*T251+'Monthly Reserve Generation'!U250*'Monthly Reserve Generation'!U251-'Stoping Schedule'!U250*'Stoping Schedule'!U251)/U250,0)</f>
        <v>0</v>
      </c>
      <c r="V251" s="3">
        <f>+IFERROR((U250*U251+'Monthly Reserve Generation'!V250*'Monthly Reserve Generation'!V251-'Stoping Schedule'!V250*'Stoping Schedule'!V251)/V250,0)</f>
        <v>0</v>
      </c>
      <c r="W251" s="3">
        <f>+IFERROR((V250*V251+'Monthly Reserve Generation'!W250*'Monthly Reserve Generation'!W251-'Stoping Schedule'!W250*'Stoping Schedule'!W251)/W250,0)</f>
        <v>0</v>
      </c>
      <c r="X251" s="3">
        <f>+IFERROR((W250*W251+'Monthly Reserve Generation'!X250*'Monthly Reserve Generation'!X251-'Stoping Schedule'!X250*'Stoping Schedule'!X251)/X250,0)</f>
        <v>0</v>
      </c>
      <c r="Y251" s="3">
        <f>+IFERROR((X250*X251+'Monthly Reserve Generation'!Y250*'Monthly Reserve Generation'!Y251-'Stoping Schedule'!Y250*'Stoping Schedule'!Y251)/Y250,0)</f>
        <v>0</v>
      </c>
      <c r="Z251" s="3">
        <f>+IFERROR((Y250*Y251+'Monthly Reserve Generation'!Z250*'Monthly Reserve Generation'!Z251-'Stoping Schedule'!Z250*'Stoping Schedule'!Z251)/Z250,0)</f>
        <v>0</v>
      </c>
      <c r="AA251" s="3">
        <f>+IFERROR((Z250*Z251+'Monthly Reserve Generation'!AA250*'Monthly Reserve Generation'!AA251-'Stoping Schedule'!AA250*'Stoping Schedule'!AA251)/AA250,0)</f>
        <v>0</v>
      </c>
      <c r="AB251" s="3">
        <f>+IFERROR((AA250*AA251+'Monthly Reserve Generation'!AB250*'Monthly Reserve Generation'!AB251-'Stoping Schedule'!AB250*'Stoping Schedule'!AB251)/AB250,0)</f>
        <v>3.97</v>
      </c>
      <c r="AC251" s="3">
        <f>+IFERROR((AB250*AB251+'Monthly Reserve Generation'!AC250*'Monthly Reserve Generation'!AC251-'Stoping Schedule'!AC250*'Stoping Schedule'!AC251)/AC250,0)</f>
        <v>3.97</v>
      </c>
      <c r="AD251" s="3">
        <f>+IFERROR((AC250*AC251+'Monthly Reserve Generation'!AD250*'Monthly Reserve Generation'!AD251-'Stoping Schedule'!AD250*'Stoping Schedule'!AD251)/AD250,0)</f>
        <v>3.97</v>
      </c>
      <c r="AE251" s="3">
        <f>+IFERROR((AD250*AD251+'Monthly Reserve Generation'!AE250*'Monthly Reserve Generation'!AE251-'Stoping Schedule'!AE250*'Stoping Schedule'!AE251)/AE250,0)</f>
        <v>3.9700000000000006</v>
      </c>
      <c r="AF251" s="3">
        <f>+IFERROR((AE250*AE251+'Monthly Reserve Generation'!AF250*'Monthly Reserve Generation'!AF251-'Stoping Schedule'!AF250*'Stoping Schedule'!AF251)/AF250,0)</f>
        <v>0</v>
      </c>
      <c r="AG251" s="3">
        <f>+IFERROR((AF250*AF251+'Monthly Reserve Generation'!AG250*'Monthly Reserve Generation'!AG251-'Stoping Schedule'!AG250*'Stoping Schedule'!AG251)/AG250,0)</f>
        <v>0</v>
      </c>
      <c r="AH251" s="3">
        <f>+IFERROR((AG250*AG251+'Monthly Reserve Generation'!AH250*'Monthly Reserve Generation'!AH251-'Stoping Schedule'!AH250*'Stoping Schedule'!AH251)/AH250,0)</f>
        <v>0</v>
      </c>
      <c r="AI251" s="3">
        <f>+IFERROR((AH250*AH251+'Monthly Reserve Generation'!AI250*'Monthly Reserve Generation'!AI251-'Stoping Schedule'!AI250*'Stoping Schedule'!AI251)/AI250,0)</f>
        <v>0</v>
      </c>
      <c r="AJ251" s="3">
        <f>+IFERROR((AI250*AI251+'Monthly Reserve Generation'!AJ250*'Monthly Reserve Generation'!AJ251-'Stoping Schedule'!AJ250*'Stoping Schedule'!AJ251)/AJ250,0)</f>
        <v>0</v>
      </c>
      <c r="AK251" s="3">
        <f>+IFERROR((AJ250*AJ251+'Monthly Reserve Generation'!AK250*'Monthly Reserve Generation'!AK251-'Stoping Schedule'!AK250*'Stoping Schedule'!AK251)/AK250,0)</f>
        <v>0</v>
      </c>
      <c r="AL251" s="3">
        <f>+IFERROR((AK250*AK251+'Monthly Reserve Generation'!AL250*'Monthly Reserve Generation'!AL251-'Stoping Schedule'!AL250*'Stoping Schedule'!AL251)/AL250,0)</f>
        <v>0</v>
      </c>
      <c r="AM251" s="3">
        <f>+IFERROR((AL250*AL251+'Monthly Reserve Generation'!AM250*'Monthly Reserve Generation'!AM251-'Stoping Schedule'!AM250*'Stoping Schedule'!AM251)/AM250,0)</f>
        <v>0</v>
      </c>
      <c r="AN251" s="3">
        <f>+IFERROR((AM250*AM251+'Monthly Reserve Generation'!AN250*'Monthly Reserve Generation'!AN251-'Stoping Schedule'!AN250*'Stoping Schedule'!AN251)/AN250,0)</f>
        <v>0</v>
      </c>
      <c r="AO251" s="3">
        <f>+IFERROR((AN250*AN251+'Monthly Reserve Generation'!AO250*'Monthly Reserve Generation'!AO251-'Stoping Schedule'!AO250*'Stoping Schedule'!AO251)/AO250,0)</f>
        <v>0</v>
      </c>
      <c r="AP251" s="3">
        <f>+IFERROR((AO250*AO251+'Monthly Reserve Generation'!AP250*'Monthly Reserve Generation'!AP251-'Stoping Schedule'!AP250*'Stoping Schedule'!AP251)/AP250,0)</f>
        <v>0</v>
      </c>
      <c r="AQ251" s="3">
        <f>+IFERROR((AP250*AP251+'Monthly Reserve Generation'!AQ250*'Monthly Reserve Generation'!AQ251-'Stoping Schedule'!AQ250*'Stoping Schedule'!AQ251)/AQ250,0)</f>
        <v>0</v>
      </c>
      <c r="AR251" s="3">
        <f>+IFERROR((AQ250*AQ251+'Monthly Reserve Generation'!AR250*'Monthly Reserve Generation'!AR251-'Stoping Schedule'!AR250*'Stoping Schedule'!AR251)/AR250,0)</f>
        <v>0</v>
      </c>
      <c r="AS251" s="3">
        <f>+IFERROR((AR250*AR251+'Monthly Reserve Generation'!AS250*'Monthly Reserve Generation'!AS251-'Stoping Schedule'!AS250*'Stoping Schedule'!AS251)/AS250,0)</f>
        <v>0</v>
      </c>
      <c r="AT251" s="3">
        <f>+IFERROR((AS250*AS251+'Monthly Reserve Generation'!AT250*'Monthly Reserve Generation'!AT251-'Stoping Schedule'!AT250*'Stoping Schedule'!AT251)/AT250,0)</f>
        <v>0</v>
      </c>
      <c r="AU251" s="3">
        <f>+IFERROR((AT250*AT251+'Monthly Reserve Generation'!AU250*'Monthly Reserve Generation'!AU251-'Stoping Schedule'!AU250*'Stoping Schedule'!AU251)/AU250,0)</f>
        <v>0</v>
      </c>
      <c r="AV251" s="3">
        <f>+IFERROR((AU250*AU251+'Monthly Reserve Generation'!AV250*'Monthly Reserve Generation'!AV251-'Stoping Schedule'!AV250*'Stoping Schedule'!AV251)/AV250,0)</f>
        <v>0</v>
      </c>
      <c r="AW251" s="3">
        <f>+IFERROR((AV250*AV251+'Monthly Reserve Generation'!AW250*'Monthly Reserve Generation'!AW251-'Stoping Schedule'!AW250*'Stoping Schedule'!AW251)/AW250,0)</f>
        <v>0</v>
      </c>
      <c r="AX251" s="3">
        <f>+IFERROR((AW250*AW251+'Monthly Reserve Generation'!AX250*'Monthly Reserve Generation'!AX251-'Stoping Schedule'!AX250*'Stoping Schedule'!AX251)/AX250,0)</f>
        <v>0</v>
      </c>
      <c r="AY251" s="3">
        <f>+IFERROR((AX250*AX251+'Monthly Reserve Generation'!AY250*'Monthly Reserve Generation'!AY251-'Stoping Schedule'!AY250*'Stoping Schedule'!AY251)/AY250,0)</f>
        <v>0</v>
      </c>
      <c r="AZ251" s="3">
        <f>+IFERROR((AY250*AY251+'Monthly Reserve Generation'!AZ250*'Monthly Reserve Generation'!AZ251-'Stoping Schedule'!AZ250*'Stoping Schedule'!AZ251)/AZ250,0)</f>
        <v>0</v>
      </c>
      <c r="BA251" s="3">
        <f>+IFERROR((AZ250*AZ251+'Monthly Reserve Generation'!BA250*'Monthly Reserve Generation'!BA251-'Stoping Schedule'!BA250*'Stoping Schedule'!BA251)/BA250,0)</f>
        <v>0</v>
      </c>
      <c r="BB251" s="3">
        <f>+IFERROR((BA250*BA251+'Monthly Reserve Generation'!BB250*'Monthly Reserve Generation'!BB251-'Stoping Schedule'!BB250*'Stoping Schedule'!BB251)/BB250,0)</f>
        <v>0</v>
      </c>
      <c r="BC251" s="3">
        <f>+IFERROR((BB250*BB251+'Monthly Reserve Generation'!BC250*'Monthly Reserve Generation'!BC251-'Stoping Schedule'!BC250*'Stoping Schedule'!BC251)/BC250,0)</f>
        <v>0</v>
      </c>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row>
    <row r="252" spans="1:123" hidden="1" outlineLevel="1" x14ac:dyDescent="0.3">
      <c r="A252" t="s">
        <v>1</v>
      </c>
      <c r="B252" t="s">
        <v>7</v>
      </c>
      <c r="C252" t="s">
        <v>3</v>
      </c>
      <c r="D252" s="3">
        <f>+'Monthly Reserve Generation'!D252-'Stoping Schedule'!D252</f>
        <v>0</v>
      </c>
      <c r="E252" s="3">
        <f>IF((D252+'Monthly Reserve Generation'!E252-'Stoping Schedule'!E252)&gt;1,(D252+'Monthly Reserve Generation'!E252-'Stoping Schedule'!E252),0)</f>
        <v>0</v>
      </c>
      <c r="F252" s="3">
        <f>IF((E252+'Monthly Reserve Generation'!F252-'Stoping Schedule'!F252)&gt;1,(E252+'Monthly Reserve Generation'!F252-'Stoping Schedule'!F252),0)</f>
        <v>0</v>
      </c>
      <c r="G252" s="3">
        <f>IF((F252+'Monthly Reserve Generation'!G252-'Stoping Schedule'!G252)&gt;1,(F252+'Monthly Reserve Generation'!G252-'Stoping Schedule'!G252),0)</f>
        <v>0</v>
      </c>
      <c r="H252" s="3">
        <f>IF((G252+'Monthly Reserve Generation'!H252-'Stoping Schedule'!H252)&gt;1,(G252+'Monthly Reserve Generation'!H252-'Stoping Schedule'!H252),0)</f>
        <v>0</v>
      </c>
      <c r="I252" s="3">
        <f>IF((H252+'Monthly Reserve Generation'!I252-'Stoping Schedule'!I252)&gt;1,(H252+'Monthly Reserve Generation'!I252-'Stoping Schedule'!I252),0)</f>
        <v>0</v>
      </c>
      <c r="J252" s="3">
        <f>IF((I252+'Monthly Reserve Generation'!J252-'Stoping Schedule'!J252)&gt;1,(I252+'Monthly Reserve Generation'!J252-'Stoping Schedule'!J252),0)</f>
        <v>0</v>
      </c>
      <c r="K252" s="3">
        <f>IF((J252+'Monthly Reserve Generation'!K252-'Stoping Schedule'!K252)&gt;1,(J252+'Monthly Reserve Generation'!K252-'Stoping Schedule'!K252),0)</f>
        <v>0</v>
      </c>
      <c r="L252" s="3">
        <f>IF((K252+'Monthly Reserve Generation'!L252-'Stoping Schedule'!L252)&gt;1,(K252+'Monthly Reserve Generation'!L252-'Stoping Schedule'!L252),0)</f>
        <v>0</v>
      </c>
      <c r="M252" s="3">
        <f>IF((L252+'Monthly Reserve Generation'!M252-'Stoping Schedule'!M252)&gt;1,(L252+'Monthly Reserve Generation'!M252-'Stoping Schedule'!M252),0)</f>
        <v>0</v>
      </c>
      <c r="N252" s="3">
        <f>IF((M252+'Monthly Reserve Generation'!N252-'Stoping Schedule'!N252)&gt;1,(M252+'Monthly Reserve Generation'!N252-'Stoping Schedule'!N252),0)</f>
        <v>0</v>
      </c>
      <c r="O252" s="3">
        <f>IF((N252+'Monthly Reserve Generation'!O252-'Stoping Schedule'!O252)&gt;1,(N252+'Monthly Reserve Generation'!O252-'Stoping Schedule'!O252),0)</f>
        <v>0</v>
      </c>
      <c r="P252" s="3">
        <f>IF((O252+'Monthly Reserve Generation'!P252-'Stoping Schedule'!P252)&gt;1,(O252+'Monthly Reserve Generation'!P252-'Stoping Schedule'!P252),0)</f>
        <v>0</v>
      </c>
      <c r="Q252" s="3">
        <f>IF((P252+'Monthly Reserve Generation'!Q252-'Stoping Schedule'!Q252)&gt;1,(P252+'Monthly Reserve Generation'!Q252-'Stoping Schedule'!Q252),0)</f>
        <v>0</v>
      </c>
      <c r="R252" s="3">
        <f>IF((Q252+'Monthly Reserve Generation'!R252-'Stoping Schedule'!R252)&gt;1,(Q252+'Monthly Reserve Generation'!R252-'Stoping Schedule'!R252),0)</f>
        <v>0</v>
      </c>
      <c r="S252" s="3">
        <f>IF((R252+'Monthly Reserve Generation'!S252-'Stoping Schedule'!S252)&gt;1,(R252+'Monthly Reserve Generation'!S252-'Stoping Schedule'!S252),0)</f>
        <v>0</v>
      </c>
      <c r="T252" s="3">
        <f>IF((S252+'Monthly Reserve Generation'!T252-'Stoping Schedule'!T252)&gt;1,(S252+'Monthly Reserve Generation'!T252-'Stoping Schedule'!T252),0)</f>
        <v>0</v>
      </c>
      <c r="U252" s="3">
        <f>IF((T252+'Monthly Reserve Generation'!U252-'Stoping Schedule'!U252)&gt;1,(T252+'Monthly Reserve Generation'!U252-'Stoping Schedule'!U252),0)</f>
        <v>0</v>
      </c>
      <c r="V252" s="3">
        <f>IF((U252+'Monthly Reserve Generation'!V252-'Stoping Schedule'!V252)&gt;1,(U252+'Monthly Reserve Generation'!V252-'Stoping Schedule'!V252),0)</f>
        <v>0</v>
      </c>
      <c r="W252" s="3">
        <f>IF((V252+'Monthly Reserve Generation'!W252-'Stoping Schedule'!W252)&gt;1,(V252+'Monthly Reserve Generation'!W252-'Stoping Schedule'!W252),0)</f>
        <v>0</v>
      </c>
      <c r="X252" s="3">
        <f>IF((W252+'Monthly Reserve Generation'!X252-'Stoping Schedule'!X252)&gt;1,(W252+'Monthly Reserve Generation'!X252-'Stoping Schedule'!X252),0)</f>
        <v>0</v>
      </c>
      <c r="Y252" s="3">
        <f>IF((X252+'Monthly Reserve Generation'!Y252-'Stoping Schedule'!Y252)&gt;1,(X252+'Monthly Reserve Generation'!Y252-'Stoping Schedule'!Y252),0)</f>
        <v>0</v>
      </c>
      <c r="Z252" s="3">
        <f>IF((Y252+'Monthly Reserve Generation'!Z252-'Stoping Schedule'!Z252)&gt;1,(Y252+'Monthly Reserve Generation'!Z252-'Stoping Schedule'!Z252),0)</f>
        <v>0</v>
      </c>
      <c r="AA252" s="3">
        <f>IF((Z252+'Monthly Reserve Generation'!AA252-'Stoping Schedule'!AA252)&gt;1,(Z252+'Monthly Reserve Generation'!AA252-'Stoping Schedule'!AA252),0)</f>
        <v>0</v>
      </c>
      <c r="AB252" s="3">
        <f>IF((AA252+'Monthly Reserve Generation'!AB252-'Stoping Schedule'!AB252)&gt;1,(AA252+'Monthly Reserve Generation'!AB252-'Stoping Schedule'!AB252),0)</f>
        <v>0</v>
      </c>
      <c r="AC252" s="3">
        <f>IF((AB252+'Monthly Reserve Generation'!AC252-'Stoping Schedule'!AC252)&gt;1,(AB252+'Monthly Reserve Generation'!AC252-'Stoping Schedule'!AC252),0)</f>
        <v>3495</v>
      </c>
      <c r="AD252" s="3">
        <f>IF((AC252+'Monthly Reserve Generation'!AD252-'Stoping Schedule'!AD252)&gt;1,(AC252+'Monthly Reserve Generation'!AD252-'Stoping Schedule'!AD252),0)</f>
        <v>3495</v>
      </c>
      <c r="AE252" s="3">
        <f>IF((AD252+'Monthly Reserve Generation'!AE252-'Stoping Schedule'!AE252)&gt;1,(AD252+'Monthly Reserve Generation'!AE252-'Stoping Schedule'!AE252),0)</f>
        <v>1548</v>
      </c>
      <c r="AF252" s="3">
        <f>IF((AE252+'Monthly Reserve Generation'!AF252-'Stoping Schedule'!AF252)&gt;1,(AE252+'Monthly Reserve Generation'!AF252-'Stoping Schedule'!AF252),0)</f>
        <v>0</v>
      </c>
      <c r="AG252" s="3">
        <f>IF((AF252+'Monthly Reserve Generation'!AG252-'Stoping Schedule'!AG252)&gt;1,(AF252+'Monthly Reserve Generation'!AG252-'Stoping Schedule'!AG252),0)</f>
        <v>0</v>
      </c>
      <c r="AH252" s="3">
        <f>IF((AG252+'Monthly Reserve Generation'!AH252-'Stoping Schedule'!AH252)&gt;1,(AG252+'Monthly Reserve Generation'!AH252-'Stoping Schedule'!AH252),0)</f>
        <v>0</v>
      </c>
      <c r="AI252" s="3">
        <f>IF((AH252+'Monthly Reserve Generation'!AI252-'Stoping Schedule'!AI252)&gt;1,(AH252+'Monthly Reserve Generation'!AI252-'Stoping Schedule'!AI252),0)</f>
        <v>0</v>
      </c>
      <c r="AJ252" s="3">
        <f>IF((AI252+'Monthly Reserve Generation'!AJ252-'Stoping Schedule'!AJ252)&gt;1,(AI252+'Monthly Reserve Generation'!AJ252-'Stoping Schedule'!AJ252),0)</f>
        <v>0</v>
      </c>
      <c r="AK252" s="3">
        <f>IF((AJ252+'Monthly Reserve Generation'!AK252-'Stoping Schedule'!AK252)&gt;1,(AJ252+'Monthly Reserve Generation'!AK252-'Stoping Schedule'!AK252),0)</f>
        <v>0</v>
      </c>
      <c r="AL252" s="3">
        <f>IF((AK252+'Monthly Reserve Generation'!AL252-'Stoping Schedule'!AL252)&gt;1,(AK252+'Monthly Reserve Generation'!AL252-'Stoping Schedule'!AL252),0)</f>
        <v>0</v>
      </c>
      <c r="AM252" s="3">
        <f>IF((AL252+'Monthly Reserve Generation'!AM252-'Stoping Schedule'!AM252)&gt;1,(AL252+'Monthly Reserve Generation'!AM252-'Stoping Schedule'!AM252),0)</f>
        <v>0</v>
      </c>
      <c r="AN252" s="3">
        <f>IF((AM252+'Monthly Reserve Generation'!AN252-'Stoping Schedule'!AN252)&gt;1,(AM252+'Monthly Reserve Generation'!AN252-'Stoping Schedule'!AN252),0)</f>
        <v>0</v>
      </c>
      <c r="AO252" s="3">
        <f>IF((AN252+'Monthly Reserve Generation'!AO252-'Stoping Schedule'!AO252)&gt;1,(AN252+'Monthly Reserve Generation'!AO252-'Stoping Schedule'!AO252),0)</f>
        <v>0</v>
      </c>
      <c r="AP252" s="3">
        <f>IF((AO252+'Monthly Reserve Generation'!AP252-'Stoping Schedule'!AP252)&gt;1,(AO252+'Monthly Reserve Generation'!AP252-'Stoping Schedule'!AP252),0)</f>
        <v>0</v>
      </c>
      <c r="AQ252" s="3">
        <f>IF((AP252+'Monthly Reserve Generation'!AQ252-'Stoping Schedule'!AQ252)&gt;1,(AP252+'Monthly Reserve Generation'!AQ252-'Stoping Schedule'!AQ252),0)</f>
        <v>0</v>
      </c>
      <c r="AR252" s="3">
        <f>IF((AQ252+'Monthly Reserve Generation'!AR252-'Stoping Schedule'!AR252)&gt;1,(AQ252+'Monthly Reserve Generation'!AR252-'Stoping Schedule'!AR252),0)</f>
        <v>0</v>
      </c>
      <c r="AS252" s="3">
        <f>IF((AR252+'Monthly Reserve Generation'!AS252-'Stoping Schedule'!AS252)&gt;1,(AR252+'Monthly Reserve Generation'!AS252-'Stoping Schedule'!AS252),0)</f>
        <v>0</v>
      </c>
      <c r="AT252" s="3">
        <f>IF((AS252+'Monthly Reserve Generation'!AT252-'Stoping Schedule'!AT252)&gt;1,(AS252+'Monthly Reserve Generation'!AT252-'Stoping Schedule'!AT252),0)</f>
        <v>0</v>
      </c>
      <c r="AU252" s="3">
        <f>IF((AT252+'Monthly Reserve Generation'!AU252-'Stoping Schedule'!AU252)&gt;1,(AT252+'Monthly Reserve Generation'!AU252-'Stoping Schedule'!AU252),0)</f>
        <v>0</v>
      </c>
      <c r="AV252" s="3">
        <f>IF((AU252+'Monthly Reserve Generation'!AV252-'Stoping Schedule'!AV252)&gt;1,(AU252+'Monthly Reserve Generation'!AV252-'Stoping Schedule'!AV252),0)</f>
        <v>0</v>
      </c>
      <c r="AW252" s="3">
        <f>IF((AV252+'Monthly Reserve Generation'!AW252-'Stoping Schedule'!AW252)&gt;1,(AV252+'Monthly Reserve Generation'!AW252-'Stoping Schedule'!AW252),0)</f>
        <v>0</v>
      </c>
      <c r="AX252" s="3">
        <f>IF((AW252+'Monthly Reserve Generation'!AX252-'Stoping Schedule'!AX252)&gt;1,(AW252+'Monthly Reserve Generation'!AX252-'Stoping Schedule'!AX252),0)</f>
        <v>0</v>
      </c>
      <c r="AY252" s="3">
        <f>IF((AX252+'Monthly Reserve Generation'!AY252-'Stoping Schedule'!AY252)&gt;1,(AX252+'Monthly Reserve Generation'!AY252-'Stoping Schedule'!AY252),0)</f>
        <v>0</v>
      </c>
      <c r="AZ252" s="3">
        <f>IF((AY252+'Monthly Reserve Generation'!AZ252-'Stoping Schedule'!AZ252)&gt;1,(AY252+'Monthly Reserve Generation'!AZ252-'Stoping Schedule'!AZ252),0)</f>
        <v>0</v>
      </c>
      <c r="BA252" s="3">
        <f>IF((AZ252+'Monthly Reserve Generation'!BA252-'Stoping Schedule'!BA252)&gt;1,(AZ252+'Monthly Reserve Generation'!BA252-'Stoping Schedule'!BA252),0)</f>
        <v>0</v>
      </c>
      <c r="BB252" s="3">
        <f>IF((BA252+'Monthly Reserve Generation'!BB252-'Stoping Schedule'!BB252)&gt;1,(BA252+'Monthly Reserve Generation'!BB252-'Stoping Schedule'!BB252),0)</f>
        <v>0</v>
      </c>
      <c r="BC252" s="3">
        <f>IF((BB252+'Monthly Reserve Generation'!BC252-'Stoping Schedule'!BC252)&gt;1,(BB252+'Monthly Reserve Generation'!BC252-'Stoping Schedule'!BC252),0)</f>
        <v>0</v>
      </c>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row>
    <row r="253" spans="1:123" hidden="1" outlineLevel="1" x14ac:dyDescent="0.3">
      <c r="A253" t="s">
        <v>1</v>
      </c>
      <c r="B253" t="s">
        <v>7</v>
      </c>
      <c r="C253" t="s">
        <v>4</v>
      </c>
      <c r="D253" s="3">
        <f>+IFERROR(('Monthly Reserve Generation'!D252*'Monthly Reserve Generation'!D253-'Stoping Schedule'!D252*'Stoping Schedule'!D253)/D252,0)</f>
        <v>0</v>
      </c>
      <c r="E253" s="3">
        <f>+IFERROR((D252*D253+'Monthly Reserve Generation'!E252*'Monthly Reserve Generation'!E253-'Stoping Schedule'!E252*'Stoping Schedule'!E253)/E252,0)</f>
        <v>0</v>
      </c>
      <c r="F253" s="3">
        <f>+IFERROR((E252*E253+'Monthly Reserve Generation'!F252*'Monthly Reserve Generation'!F253-'Stoping Schedule'!F252*'Stoping Schedule'!F253)/F252,0)</f>
        <v>0</v>
      </c>
      <c r="G253" s="3">
        <f>+IFERROR((F252*F253+'Monthly Reserve Generation'!G252*'Monthly Reserve Generation'!G253-'Stoping Schedule'!G252*'Stoping Schedule'!G253)/G252,0)</f>
        <v>0</v>
      </c>
      <c r="H253" s="3">
        <f>+IFERROR((G252*G253+'Monthly Reserve Generation'!H252*'Monthly Reserve Generation'!H253-'Stoping Schedule'!H252*'Stoping Schedule'!H253)/H252,0)</f>
        <v>0</v>
      </c>
      <c r="I253" s="3">
        <f>+IFERROR((H252*H253+'Monthly Reserve Generation'!I252*'Monthly Reserve Generation'!I253-'Stoping Schedule'!I252*'Stoping Schedule'!I253)/I252,0)</f>
        <v>0</v>
      </c>
      <c r="J253" s="3">
        <f>+IFERROR((I252*I253+'Monthly Reserve Generation'!J252*'Monthly Reserve Generation'!J253-'Stoping Schedule'!J252*'Stoping Schedule'!J253)/J252,0)</f>
        <v>0</v>
      </c>
      <c r="K253" s="3">
        <f>+IFERROR((J252*J253+'Monthly Reserve Generation'!K252*'Monthly Reserve Generation'!K253-'Stoping Schedule'!K252*'Stoping Schedule'!K253)/K252,0)</f>
        <v>0</v>
      </c>
      <c r="L253" s="3">
        <f>+IFERROR((K252*K253+'Monthly Reserve Generation'!L252*'Monthly Reserve Generation'!L253-'Stoping Schedule'!L252*'Stoping Schedule'!L253)/L252,0)</f>
        <v>0</v>
      </c>
      <c r="M253" s="3">
        <f>+IFERROR((L252*L253+'Monthly Reserve Generation'!M252*'Monthly Reserve Generation'!M253-'Stoping Schedule'!M252*'Stoping Schedule'!M253)/M252,0)</f>
        <v>0</v>
      </c>
      <c r="N253" s="3">
        <f>+IFERROR((M252*M253+'Monthly Reserve Generation'!N252*'Monthly Reserve Generation'!N253-'Stoping Schedule'!N252*'Stoping Schedule'!N253)/N252,0)</f>
        <v>0</v>
      </c>
      <c r="O253" s="3">
        <f>+IFERROR((N252*N253+'Monthly Reserve Generation'!O252*'Monthly Reserve Generation'!O253-'Stoping Schedule'!O252*'Stoping Schedule'!O253)/O252,0)</f>
        <v>0</v>
      </c>
      <c r="P253" s="3">
        <f>+IFERROR((O252*O253+'Monthly Reserve Generation'!P252*'Monthly Reserve Generation'!P253-'Stoping Schedule'!P252*'Stoping Schedule'!P253)/P252,0)</f>
        <v>0</v>
      </c>
      <c r="Q253" s="3">
        <f>+IFERROR((P252*P253+'Monthly Reserve Generation'!Q252*'Monthly Reserve Generation'!Q253-'Stoping Schedule'!Q252*'Stoping Schedule'!Q253)/Q252,0)</f>
        <v>0</v>
      </c>
      <c r="R253" s="3">
        <f>+IFERROR((Q252*Q253+'Monthly Reserve Generation'!R252*'Monthly Reserve Generation'!R253-'Stoping Schedule'!R252*'Stoping Schedule'!R253)/R252,0)</f>
        <v>0</v>
      </c>
      <c r="S253" s="3">
        <f>+IFERROR((R252*R253+'Monthly Reserve Generation'!S252*'Monthly Reserve Generation'!S253-'Stoping Schedule'!S252*'Stoping Schedule'!S253)/S252,0)</f>
        <v>0</v>
      </c>
      <c r="T253" s="3">
        <f>+IFERROR((S252*S253+'Monthly Reserve Generation'!T252*'Monthly Reserve Generation'!T253-'Stoping Schedule'!T252*'Stoping Schedule'!T253)/T252,0)</f>
        <v>0</v>
      </c>
      <c r="U253" s="3">
        <f>+IFERROR((T252*T253+'Monthly Reserve Generation'!U252*'Monthly Reserve Generation'!U253-'Stoping Schedule'!U252*'Stoping Schedule'!U253)/U252,0)</f>
        <v>0</v>
      </c>
      <c r="V253" s="3">
        <f>+IFERROR((U252*U253+'Monthly Reserve Generation'!V252*'Monthly Reserve Generation'!V253-'Stoping Schedule'!V252*'Stoping Schedule'!V253)/V252,0)</f>
        <v>0</v>
      </c>
      <c r="W253" s="3">
        <f>+IFERROR((V252*V253+'Monthly Reserve Generation'!W252*'Monthly Reserve Generation'!W253-'Stoping Schedule'!W252*'Stoping Schedule'!W253)/W252,0)</f>
        <v>0</v>
      </c>
      <c r="X253" s="3">
        <f>+IFERROR((W252*W253+'Monthly Reserve Generation'!X252*'Monthly Reserve Generation'!X253-'Stoping Schedule'!X252*'Stoping Schedule'!X253)/X252,0)</f>
        <v>0</v>
      </c>
      <c r="Y253" s="3">
        <f>+IFERROR((X252*X253+'Monthly Reserve Generation'!Y252*'Monthly Reserve Generation'!Y253-'Stoping Schedule'!Y252*'Stoping Schedule'!Y253)/Y252,0)</f>
        <v>0</v>
      </c>
      <c r="Z253" s="3">
        <f>+IFERROR((Y252*Y253+'Monthly Reserve Generation'!Z252*'Monthly Reserve Generation'!Z253-'Stoping Schedule'!Z252*'Stoping Schedule'!Z253)/Z252,0)</f>
        <v>0</v>
      </c>
      <c r="AA253" s="3">
        <f>+IFERROR((Z252*Z253+'Monthly Reserve Generation'!AA252*'Monthly Reserve Generation'!AA253-'Stoping Schedule'!AA252*'Stoping Schedule'!AA253)/AA252,0)</f>
        <v>0</v>
      </c>
      <c r="AB253" s="3">
        <f>+IFERROR((AA252*AA253+'Monthly Reserve Generation'!AB252*'Monthly Reserve Generation'!AB253-'Stoping Schedule'!AB252*'Stoping Schedule'!AB253)/AB252,0)</f>
        <v>0</v>
      </c>
      <c r="AC253" s="3">
        <f>+IFERROR((AB252*AB253+'Monthly Reserve Generation'!AC252*'Monthly Reserve Generation'!AC253-'Stoping Schedule'!AC252*'Stoping Schedule'!AC253)/AC252,0)</f>
        <v>3.97</v>
      </c>
      <c r="AD253" s="3">
        <f>+IFERROR((AC252*AC253+'Monthly Reserve Generation'!AD252*'Monthly Reserve Generation'!AD253-'Stoping Schedule'!AD252*'Stoping Schedule'!AD253)/AD252,0)</f>
        <v>3.97</v>
      </c>
      <c r="AE253" s="3">
        <f>+IFERROR((AD252*AD253+'Monthly Reserve Generation'!AE252*'Monthly Reserve Generation'!AE253-'Stoping Schedule'!AE252*'Stoping Schedule'!AE253)/AE252,0)</f>
        <v>3.9700000000000006</v>
      </c>
      <c r="AF253" s="3">
        <f>+IFERROR((AE252*AE253+'Monthly Reserve Generation'!AF252*'Monthly Reserve Generation'!AF253-'Stoping Schedule'!AF252*'Stoping Schedule'!AF253)/AF252,0)</f>
        <v>0</v>
      </c>
      <c r="AG253" s="3">
        <f>+IFERROR((AF252*AF253+'Monthly Reserve Generation'!AG252*'Monthly Reserve Generation'!AG253-'Stoping Schedule'!AG252*'Stoping Schedule'!AG253)/AG252,0)</f>
        <v>0</v>
      </c>
      <c r="AH253" s="3">
        <f>+IFERROR((AG252*AG253+'Monthly Reserve Generation'!AH252*'Monthly Reserve Generation'!AH253-'Stoping Schedule'!AH252*'Stoping Schedule'!AH253)/AH252,0)</f>
        <v>0</v>
      </c>
      <c r="AI253" s="3">
        <f>+IFERROR((AH252*AH253+'Monthly Reserve Generation'!AI252*'Monthly Reserve Generation'!AI253-'Stoping Schedule'!AI252*'Stoping Schedule'!AI253)/AI252,0)</f>
        <v>0</v>
      </c>
      <c r="AJ253" s="3">
        <f>+IFERROR((AI252*AI253+'Monthly Reserve Generation'!AJ252*'Monthly Reserve Generation'!AJ253-'Stoping Schedule'!AJ252*'Stoping Schedule'!AJ253)/AJ252,0)</f>
        <v>0</v>
      </c>
      <c r="AK253" s="3">
        <f>+IFERROR((AJ252*AJ253+'Monthly Reserve Generation'!AK252*'Monthly Reserve Generation'!AK253-'Stoping Schedule'!AK252*'Stoping Schedule'!AK253)/AK252,0)</f>
        <v>0</v>
      </c>
      <c r="AL253" s="3">
        <f>+IFERROR((AK252*AK253+'Monthly Reserve Generation'!AL252*'Monthly Reserve Generation'!AL253-'Stoping Schedule'!AL252*'Stoping Schedule'!AL253)/AL252,0)</f>
        <v>0</v>
      </c>
      <c r="AM253" s="3">
        <f>+IFERROR((AL252*AL253+'Monthly Reserve Generation'!AM252*'Monthly Reserve Generation'!AM253-'Stoping Schedule'!AM252*'Stoping Schedule'!AM253)/AM252,0)</f>
        <v>0</v>
      </c>
      <c r="AN253" s="3">
        <f>+IFERROR((AM252*AM253+'Monthly Reserve Generation'!AN252*'Monthly Reserve Generation'!AN253-'Stoping Schedule'!AN252*'Stoping Schedule'!AN253)/AN252,0)</f>
        <v>0</v>
      </c>
      <c r="AO253" s="3">
        <f>+IFERROR((AN252*AN253+'Monthly Reserve Generation'!AO252*'Monthly Reserve Generation'!AO253-'Stoping Schedule'!AO252*'Stoping Schedule'!AO253)/AO252,0)</f>
        <v>0</v>
      </c>
      <c r="AP253" s="3">
        <f>+IFERROR((AO252*AO253+'Monthly Reserve Generation'!AP252*'Monthly Reserve Generation'!AP253-'Stoping Schedule'!AP252*'Stoping Schedule'!AP253)/AP252,0)</f>
        <v>0</v>
      </c>
      <c r="AQ253" s="3">
        <f>+IFERROR((AP252*AP253+'Monthly Reserve Generation'!AQ252*'Monthly Reserve Generation'!AQ253-'Stoping Schedule'!AQ252*'Stoping Schedule'!AQ253)/AQ252,0)</f>
        <v>0</v>
      </c>
      <c r="AR253" s="3">
        <f>+IFERROR((AQ252*AQ253+'Monthly Reserve Generation'!AR252*'Monthly Reserve Generation'!AR253-'Stoping Schedule'!AR252*'Stoping Schedule'!AR253)/AR252,0)</f>
        <v>0</v>
      </c>
      <c r="AS253" s="3">
        <f>+IFERROR((AR252*AR253+'Monthly Reserve Generation'!AS252*'Monthly Reserve Generation'!AS253-'Stoping Schedule'!AS252*'Stoping Schedule'!AS253)/AS252,0)</f>
        <v>0</v>
      </c>
      <c r="AT253" s="3">
        <f>+IFERROR((AS252*AS253+'Monthly Reserve Generation'!AT252*'Monthly Reserve Generation'!AT253-'Stoping Schedule'!AT252*'Stoping Schedule'!AT253)/AT252,0)</f>
        <v>0</v>
      </c>
      <c r="AU253" s="3">
        <f>+IFERROR((AT252*AT253+'Monthly Reserve Generation'!AU252*'Monthly Reserve Generation'!AU253-'Stoping Schedule'!AU252*'Stoping Schedule'!AU253)/AU252,0)</f>
        <v>0</v>
      </c>
      <c r="AV253" s="3">
        <f>+IFERROR((AU252*AU253+'Monthly Reserve Generation'!AV252*'Monthly Reserve Generation'!AV253-'Stoping Schedule'!AV252*'Stoping Schedule'!AV253)/AV252,0)</f>
        <v>0</v>
      </c>
      <c r="AW253" s="3">
        <f>+IFERROR((AV252*AV253+'Monthly Reserve Generation'!AW252*'Monthly Reserve Generation'!AW253-'Stoping Schedule'!AW252*'Stoping Schedule'!AW253)/AW252,0)</f>
        <v>0</v>
      </c>
      <c r="AX253" s="3">
        <f>+IFERROR((AW252*AW253+'Monthly Reserve Generation'!AX252*'Monthly Reserve Generation'!AX253-'Stoping Schedule'!AX252*'Stoping Schedule'!AX253)/AX252,0)</f>
        <v>0</v>
      </c>
      <c r="AY253" s="3">
        <f>+IFERROR((AX252*AX253+'Monthly Reserve Generation'!AY252*'Monthly Reserve Generation'!AY253-'Stoping Schedule'!AY252*'Stoping Schedule'!AY253)/AY252,0)</f>
        <v>0</v>
      </c>
      <c r="AZ253" s="3">
        <f>+IFERROR((AY252*AY253+'Monthly Reserve Generation'!AZ252*'Monthly Reserve Generation'!AZ253-'Stoping Schedule'!AZ252*'Stoping Schedule'!AZ253)/AZ252,0)</f>
        <v>0</v>
      </c>
      <c r="BA253" s="3">
        <f>+IFERROR((AZ252*AZ253+'Monthly Reserve Generation'!BA252*'Monthly Reserve Generation'!BA253-'Stoping Schedule'!BA252*'Stoping Schedule'!BA253)/BA252,0)</f>
        <v>0</v>
      </c>
      <c r="BB253" s="3">
        <f>+IFERROR((BA252*BA253+'Monthly Reserve Generation'!BB252*'Monthly Reserve Generation'!BB253-'Stoping Schedule'!BB252*'Stoping Schedule'!BB253)/BB252,0)</f>
        <v>0</v>
      </c>
      <c r="BC253" s="3">
        <f>+IFERROR((BB252*BB253+'Monthly Reserve Generation'!BC252*'Monthly Reserve Generation'!BC253-'Stoping Schedule'!BC252*'Stoping Schedule'!BC253)/BC252,0)</f>
        <v>0</v>
      </c>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row>
    <row r="254" spans="1:123" hidden="1" outlineLevel="1" x14ac:dyDescent="0.3">
      <c r="A254" t="s">
        <v>1</v>
      </c>
      <c r="B254" t="s">
        <v>8</v>
      </c>
      <c r="C254" t="s">
        <v>3</v>
      </c>
      <c r="D254" s="3">
        <f>+'Monthly Reserve Generation'!D254-'Stoping Schedule'!D254</f>
        <v>0</v>
      </c>
      <c r="E254" s="3">
        <f>IF((D254+'Monthly Reserve Generation'!E254-'Stoping Schedule'!E254)&gt;1,(D254+'Monthly Reserve Generation'!E254-'Stoping Schedule'!E254),0)</f>
        <v>0</v>
      </c>
      <c r="F254" s="3">
        <f>IF((E254+'Monthly Reserve Generation'!F254-'Stoping Schedule'!F254)&gt;1,(E254+'Monthly Reserve Generation'!F254-'Stoping Schedule'!F254),0)</f>
        <v>0</v>
      </c>
      <c r="G254" s="3">
        <f>IF((F254+'Monthly Reserve Generation'!G254-'Stoping Schedule'!G254)&gt;1,(F254+'Monthly Reserve Generation'!G254-'Stoping Schedule'!G254),0)</f>
        <v>0</v>
      </c>
      <c r="H254" s="3">
        <f>IF((G254+'Monthly Reserve Generation'!H254-'Stoping Schedule'!H254)&gt;1,(G254+'Monthly Reserve Generation'!H254-'Stoping Schedule'!H254),0)</f>
        <v>0</v>
      </c>
      <c r="I254" s="3">
        <f>IF((H254+'Monthly Reserve Generation'!I254-'Stoping Schedule'!I254)&gt;1,(H254+'Monthly Reserve Generation'!I254-'Stoping Schedule'!I254),0)</f>
        <v>0</v>
      </c>
      <c r="J254" s="3">
        <f>IF((I254+'Monthly Reserve Generation'!J254-'Stoping Schedule'!J254)&gt;1,(I254+'Monthly Reserve Generation'!J254-'Stoping Schedule'!J254),0)</f>
        <v>0</v>
      </c>
      <c r="K254" s="3">
        <f>IF((J254+'Monthly Reserve Generation'!K254-'Stoping Schedule'!K254)&gt;1,(J254+'Monthly Reserve Generation'!K254-'Stoping Schedule'!K254),0)</f>
        <v>0</v>
      </c>
      <c r="L254" s="3">
        <f>IF((K254+'Monthly Reserve Generation'!L254-'Stoping Schedule'!L254)&gt;1,(K254+'Monthly Reserve Generation'!L254-'Stoping Schedule'!L254),0)</f>
        <v>0</v>
      </c>
      <c r="M254" s="3">
        <f>IF((L254+'Monthly Reserve Generation'!M254-'Stoping Schedule'!M254)&gt;1,(L254+'Monthly Reserve Generation'!M254-'Stoping Schedule'!M254),0)</f>
        <v>0</v>
      </c>
      <c r="N254" s="3">
        <f>IF((M254+'Monthly Reserve Generation'!N254-'Stoping Schedule'!N254)&gt;1,(M254+'Monthly Reserve Generation'!N254-'Stoping Schedule'!N254),0)</f>
        <v>0</v>
      </c>
      <c r="O254" s="3">
        <f>IF((N254+'Monthly Reserve Generation'!O254-'Stoping Schedule'!O254)&gt;1,(N254+'Monthly Reserve Generation'!O254-'Stoping Schedule'!O254),0)</f>
        <v>0</v>
      </c>
      <c r="P254" s="3">
        <f>IF((O254+'Monthly Reserve Generation'!P254-'Stoping Schedule'!P254)&gt;1,(O254+'Monthly Reserve Generation'!P254-'Stoping Schedule'!P254),0)</f>
        <v>0</v>
      </c>
      <c r="Q254" s="3">
        <f>IF((P254+'Monthly Reserve Generation'!Q254-'Stoping Schedule'!Q254)&gt;1,(P254+'Monthly Reserve Generation'!Q254-'Stoping Schedule'!Q254),0)</f>
        <v>0</v>
      </c>
      <c r="R254" s="3">
        <f>IF((Q254+'Monthly Reserve Generation'!R254-'Stoping Schedule'!R254)&gt;1,(Q254+'Monthly Reserve Generation'!R254-'Stoping Schedule'!R254),0)</f>
        <v>0</v>
      </c>
      <c r="S254" s="3">
        <f>IF((R254+'Monthly Reserve Generation'!S254-'Stoping Schedule'!S254)&gt;1,(R254+'Monthly Reserve Generation'!S254-'Stoping Schedule'!S254),0)</f>
        <v>0</v>
      </c>
      <c r="T254" s="3">
        <f>IF((S254+'Monthly Reserve Generation'!T254-'Stoping Schedule'!T254)&gt;1,(S254+'Monthly Reserve Generation'!T254-'Stoping Schedule'!T254),0)</f>
        <v>0</v>
      </c>
      <c r="U254" s="3">
        <f>IF((T254+'Monthly Reserve Generation'!U254-'Stoping Schedule'!U254)&gt;1,(T254+'Monthly Reserve Generation'!U254-'Stoping Schedule'!U254),0)</f>
        <v>0</v>
      </c>
      <c r="V254" s="3">
        <f>IF((U254+'Monthly Reserve Generation'!V254-'Stoping Schedule'!V254)&gt;1,(U254+'Monthly Reserve Generation'!V254-'Stoping Schedule'!V254),0)</f>
        <v>0</v>
      </c>
      <c r="W254" s="3">
        <f>IF((V254+'Monthly Reserve Generation'!W254-'Stoping Schedule'!W254)&gt;1,(V254+'Monthly Reserve Generation'!W254-'Stoping Schedule'!W254),0)</f>
        <v>0</v>
      </c>
      <c r="X254" s="3">
        <f>IF((W254+'Monthly Reserve Generation'!X254-'Stoping Schedule'!X254)&gt;1,(W254+'Monthly Reserve Generation'!X254-'Stoping Schedule'!X254),0)</f>
        <v>0</v>
      </c>
      <c r="Y254" s="3">
        <f>IF((X254+'Monthly Reserve Generation'!Y254-'Stoping Schedule'!Y254)&gt;1,(X254+'Monthly Reserve Generation'!Y254-'Stoping Schedule'!Y254),0)</f>
        <v>0</v>
      </c>
      <c r="Z254" s="3">
        <f>IF((Y254+'Monthly Reserve Generation'!Z254-'Stoping Schedule'!Z254)&gt;1,(Y254+'Monthly Reserve Generation'!Z254-'Stoping Schedule'!Z254),0)</f>
        <v>0</v>
      </c>
      <c r="AA254" s="3">
        <f>IF((Z254+'Monthly Reserve Generation'!AA254-'Stoping Schedule'!AA254)&gt;1,(Z254+'Monthly Reserve Generation'!AA254-'Stoping Schedule'!AA254),0)</f>
        <v>0</v>
      </c>
      <c r="AB254" s="3">
        <f>IF((AA254+'Monthly Reserve Generation'!AB254-'Stoping Schedule'!AB254)&gt;1,(AA254+'Monthly Reserve Generation'!AB254-'Stoping Schedule'!AB254),0)</f>
        <v>0</v>
      </c>
      <c r="AC254" s="3">
        <f>IF((AB254+'Monthly Reserve Generation'!AC254-'Stoping Schedule'!AC254)&gt;1,(AB254+'Monthly Reserve Generation'!AC254-'Stoping Schedule'!AC254),0)</f>
        <v>1470</v>
      </c>
      <c r="AD254" s="3">
        <f>IF((AC254+'Monthly Reserve Generation'!AD254-'Stoping Schedule'!AD254)&gt;1,(AC254+'Monthly Reserve Generation'!AD254-'Stoping Schedule'!AD254),0)</f>
        <v>1470</v>
      </c>
      <c r="AE254" s="3">
        <f>IF((AD254+'Monthly Reserve Generation'!AE254-'Stoping Schedule'!AE254)&gt;1,(AD254+'Monthly Reserve Generation'!AE254-'Stoping Schedule'!AE254),0)</f>
        <v>0</v>
      </c>
      <c r="AF254" s="3">
        <f>IF((AE254+'Monthly Reserve Generation'!AF254-'Stoping Schedule'!AF254)&gt;1,(AE254+'Monthly Reserve Generation'!AF254-'Stoping Schedule'!AF254),0)</f>
        <v>0</v>
      </c>
      <c r="AG254" s="3">
        <f>IF((AF254+'Monthly Reserve Generation'!AG254-'Stoping Schedule'!AG254)&gt;1,(AF254+'Monthly Reserve Generation'!AG254-'Stoping Schedule'!AG254),0)</f>
        <v>0</v>
      </c>
      <c r="AH254" s="3">
        <f>IF((AG254+'Monthly Reserve Generation'!AH254-'Stoping Schedule'!AH254)&gt;1,(AG254+'Monthly Reserve Generation'!AH254-'Stoping Schedule'!AH254),0)</f>
        <v>0</v>
      </c>
      <c r="AI254" s="3">
        <f>IF((AH254+'Monthly Reserve Generation'!AI254-'Stoping Schedule'!AI254)&gt;1,(AH254+'Monthly Reserve Generation'!AI254-'Stoping Schedule'!AI254),0)</f>
        <v>0</v>
      </c>
      <c r="AJ254" s="3">
        <f>IF((AI254+'Monthly Reserve Generation'!AJ254-'Stoping Schedule'!AJ254)&gt;1,(AI254+'Monthly Reserve Generation'!AJ254-'Stoping Schedule'!AJ254),0)</f>
        <v>0</v>
      </c>
      <c r="AK254" s="3">
        <f>IF((AJ254+'Monthly Reserve Generation'!AK254-'Stoping Schedule'!AK254)&gt;1,(AJ254+'Monthly Reserve Generation'!AK254-'Stoping Schedule'!AK254),0)</f>
        <v>0</v>
      </c>
      <c r="AL254" s="3">
        <f>IF((AK254+'Monthly Reserve Generation'!AL254-'Stoping Schedule'!AL254)&gt;1,(AK254+'Monthly Reserve Generation'!AL254-'Stoping Schedule'!AL254),0)</f>
        <v>0</v>
      </c>
      <c r="AM254" s="3">
        <f>IF((AL254+'Monthly Reserve Generation'!AM254-'Stoping Schedule'!AM254)&gt;1,(AL254+'Monthly Reserve Generation'!AM254-'Stoping Schedule'!AM254),0)</f>
        <v>0</v>
      </c>
      <c r="AN254" s="3">
        <f>IF((AM254+'Monthly Reserve Generation'!AN254-'Stoping Schedule'!AN254)&gt;1,(AM254+'Monthly Reserve Generation'!AN254-'Stoping Schedule'!AN254),0)</f>
        <v>0</v>
      </c>
      <c r="AO254" s="3">
        <f>IF((AN254+'Monthly Reserve Generation'!AO254-'Stoping Schedule'!AO254)&gt;1,(AN254+'Monthly Reserve Generation'!AO254-'Stoping Schedule'!AO254),0)</f>
        <v>0</v>
      </c>
      <c r="AP254" s="3">
        <f>IF((AO254+'Monthly Reserve Generation'!AP254-'Stoping Schedule'!AP254)&gt;1,(AO254+'Monthly Reserve Generation'!AP254-'Stoping Schedule'!AP254),0)</f>
        <v>0</v>
      </c>
      <c r="AQ254" s="3">
        <f>IF((AP254+'Monthly Reserve Generation'!AQ254-'Stoping Schedule'!AQ254)&gt;1,(AP254+'Monthly Reserve Generation'!AQ254-'Stoping Schedule'!AQ254),0)</f>
        <v>0</v>
      </c>
      <c r="AR254" s="3">
        <f>IF((AQ254+'Monthly Reserve Generation'!AR254-'Stoping Schedule'!AR254)&gt;1,(AQ254+'Monthly Reserve Generation'!AR254-'Stoping Schedule'!AR254),0)</f>
        <v>0</v>
      </c>
      <c r="AS254" s="3">
        <f>IF((AR254+'Monthly Reserve Generation'!AS254-'Stoping Schedule'!AS254)&gt;1,(AR254+'Monthly Reserve Generation'!AS254-'Stoping Schedule'!AS254),0)</f>
        <v>0</v>
      </c>
      <c r="AT254" s="3">
        <f>IF((AS254+'Monthly Reserve Generation'!AT254-'Stoping Schedule'!AT254)&gt;1,(AS254+'Monthly Reserve Generation'!AT254-'Stoping Schedule'!AT254),0)</f>
        <v>0</v>
      </c>
      <c r="AU254" s="3">
        <f>IF((AT254+'Monthly Reserve Generation'!AU254-'Stoping Schedule'!AU254)&gt;1,(AT254+'Monthly Reserve Generation'!AU254-'Stoping Schedule'!AU254),0)</f>
        <v>0</v>
      </c>
      <c r="AV254" s="3">
        <f>IF((AU254+'Monthly Reserve Generation'!AV254-'Stoping Schedule'!AV254)&gt;1,(AU254+'Monthly Reserve Generation'!AV254-'Stoping Schedule'!AV254),0)</f>
        <v>0</v>
      </c>
      <c r="AW254" s="3">
        <f>IF((AV254+'Monthly Reserve Generation'!AW254-'Stoping Schedule'!AW254)&gt;1,(AV254+'Monthly Reserve Generation'!AW254-'Stoping Schedule'!AW254),0)</f>
        <v>0</v>
      </c>
      <c r="AX254" s="3">
        <f>IF((AW254+'Monthly Reserve Generation'!AX254-'Stoping Schedule'!AX254)&gt;1,(AW254+'Monthly Reserve Generation'!AX254-'Stoping Schedule'!AX254),0)</f>
        <v>0</v>
      </c>
      <c r="AY254" s="3">
        <f>IF((AX254+'Monthly Reserve Generation'!AY254-'Stoping Schedule'!AY254)&gt;1,(AX254+'Monthly Reserve Generation'!AY254-'Stoping Schedule'!AY254),0)</f>
        <v>0</v>
      </c>
      <c r="AZ254" s="3">
        <f>IF((AY254+'Monthly Reserve Generation'!AZ254-'Stoping Schedule'!AZ254)&gt;1,(AY254+'Monthly Reserve Generation'!AZ254-'Stoping Schedule'!AZ254),0)</f>
        <v>0</v>
      </c>
      <c r="BA254" s="3">
        <f>IF((AZ254+'Monthly Reserve Generation'!BA254-'Stoping Schedule'!BA254)&gt;1,(AZ254+'Monthly Reserve Generation'!BA254-'Stoping Schedule'!BA254),0)</f>
        <v>0</v>
      </c>
      <c r="BB254" s="3">
        <f>IF((BA254+'Monthly Reserve Generation'!BB254-'Stoping Schedule'!BB254)&gt;1,(BA254+'Monthly Reserve Generation'!BB254-'Stoping Schedule'!BB254),0)</f>
        <v>0</v>
      </c>
      <c r="BC254" s="3">
        <f>IF((BB254+'Monthly Reserve Generation'!BC254-'Stoping Schedule'!BC254)&gt;1,(BB254+'Monthly Reserve Generation'!BC254-'Stoping Schedule'!BC254),0)</f>
        <v>0</v>
      </c>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row>
    <row r="255" spans="1:123" hidden="1" outlineLevel="1" x14ac:dyDescent="0.3">
      <c r="A255" t="s">
        <v>1</v>
      </c>
      <c r="B255" t="s">
        <v>8</v>
      </c>
      <c r="C255" t="s">
        <v>4</v>
      </c>
      <c r="D255" s="3">
        <f>+IFERROR(('Monthly Reserve Generation'!D254*'Monthly Reserve Generation'!D255-'Stoping Schedule'!D254*'Stoping Schedule'!D255)/D254,0)</f>
        <v>0</v>
      </c>
      <c r="E255" s="3">
        <f>+IFERROR((D254*D255+'Monthly Reserve Generation'!E254*'Monthly Reserve Generation'!E255-'Stoping Schedule'!E254*'Stoping Schedule'!E255)/E254,0)</f>
        <v>0</v>
      </c>
      <c r="F255" s="3">
        <f>+IFERROR((E254*E255+'Monthly Reserve Generation'!F254*'Monthly Reserve Generation'!F255-'Stoping Schedule'!F254*'Stoping Schedule'!F255)/F254,0)</f>
        <v>0</v>
      </c>
      <c r="G255" s="3">
        <f>+IFERROR((F254*F255+'Monthly Reserve Generation'!G254*'Monthly Reserve Generation'!G255-'Stoping Schedule'!G254*'Stoping Schedule'!G255)/G254,0)</f>
        <v>0</v>
      </c>
      <c r="H255" s="3">
        <f>+IFERROR((G254*G255+'Monthly Reserve Generation'!H254*'Monthly Reserve Generation'!H255-'Stoping Schedule'!H254*'Stoping Schedule'!H255)/H254,0)</f>
        <v>0</v>
      </c>
      <c r="I255" s="3">
        <f>+IFERROR((H254*H255+'Monthly Reserve Generation'!I254*'Monthly Reserve Generation'!I255-'Stoping Schedule'!I254*'Stoping Schedule'!I255)/I254,0)</f>
        <v>0</v>
      </c>
      <c r="J255" s="3">
        <f>+IFERROR((I254*I255+'Monthly Reserve Generation'!J254*'Monthly Reserve Generation'!J255-'Stoping Schedule'!J254*'Stoping Schedule'!J255)/J254,0)</f>
        <v>0</v>
      </c>
      <c r="K255" s="3">
        <f>+IFERROR((J254*J255+'Monthly Reserve Generation'!K254*'Monthly Reserve Generation'!K255-'Stoping Schedule'!K254*'Stoping Schedule'!K255)/K254,0)</f>
        <v>0</v>
      </c>
      <c r="L255" s="3">
        <f>+IFERROR((K254*K255+'Monthly Reserve Generation'!L254*'Monthly Reserve Generation'!L255-'Stoping Schedule'!L254*'Stoping Schedule'!L255)/L254,0)</f>
        <v>0</v>
      </c>
      <c r="M255" s="3">
        <f>+IFERROR((L254*L255+'Monthly Reserve Generation'!M254*'Monthly Reserve Generation'!M255-'Stoping Schedule'!M254*'Stoping Schedule'!M255)/M254,0)</f>
        <v>0</v>
      </c>
      <c r="N255" s="3">
        <f>+IFERROR((M254*M255+'Monthly Reserve Generation'!N254*'Monthly Reserve Generation'!N255-'Stoping Schedule'!N254*'Stoping Schedule'!N255)/N254,0)</f>
        <v>0</v>
      </c>
      <c r="O255" s="3">
        <f>+IFERROR((N254*N255+'Monthly Reserve Generation'!O254*'Monthly Reserve Generation'!O255-'Stoping Schedule'!O254*'Stoping Schedule'!O255)/O254,0)</f>
        <v>0</v>
      </c>
      <c r="P255" s="3">
        <f>+IFERROR((O254*O255+'Monthly Reserve Generation'!P254*'Monthly Reserve Generation'!P255-'Stoping Schedule'!P254*'Stoping Schedule'!P255)/P254,0)</f>
        <v>0</v>
      </c>
      <c r="Q255" s="3">
        <f>+IFERROR((P254*P255+'Monthly Reserve Generation'!Q254*'Monthly Reserve Generation'!Q255-'Stoping Schedule'!Q254*'Stoping Schedule'!Q255)/Q254,0)</f>
        <v>0</v>
      </c>
      <c r="R255" s="3">
        <f>+IFERROR((Q254*Q255+'Monthly Reserve Generation'!R254*'Monthly Reserve Generation'!R255-'Stoping Schedule'!R254*'Stoping Schedule'!R255)/R254,0)</f>
        <v>0</v>
      </c>
      <c r="S255" s="3">
        <f>+IFERROR((R254*R255+'Monthly Reserve Generation'!S254*'Monthly Reserve Generation'!S255-'Stoping Schedule'!S254*'Stoping Schedule'!S255)/S254,0)</f>
        <v>0</v>
      </c>
      <c r="T255" s="3">
        <f>+IFERROR((S254*S255+'Monthly Reserve Generation'!T254*'Monthly Reserve Generation'!T255-'Stoping Schedule'!T254*'Stoping Schedule'!T255)/T254,0)</f>
        <v>0</v>
      </c>
      <c r="U255" s="3">
        <f>+IFERROR((T254*T255+'Monthly Reserve Generation'!U254*'Monthly Reserve Generation'!U255-'Stoping Schedule'!U254*'Stoping Schedule'!U255)/U254,0)</f>
        <v>0</v>
      </c>
      <c r="V255" s="3">
        <f>+IFERROR((U254*U255+'Monthly Reserve Generation'!V254*'Monthly Reserve Generation'!V255-'Stoping Schedule'!V254*'Stoping Schedule'!V255)/V254,0)</f>
        <v>0</v>
      </c>
      <c r="W255" s="3">
        <f>+IFERROR((V254*V255+'Monthly Reserve Generation'!W254*'Monthly Reserve Generation'!W255-'Stoping Schedule'!W254*'Stoping Schedule'!W255)/W254,0)</f>
        <v>0</v>
      </c>
      <c r="X255" s="3">
        <f>+IFERROR((W254*W255+'Monthly Reserve Generation'!X254*'Monthly Reserve Generation'!X255-'Stoping Schedule'!X254*'Stoping Schedule'!X255)/X254,0)</f>
        <v>0</v>
      </c>
      <c r="Y255" s="3">
        <f>+IFERROR((X254*X255+'Monthly Reserve Generation'!Y254*'Monthly Reserve Generation'!Y255-'Stoping Schedule'!Y254*'Stoping Schedule'!Y255)/Y254,0)</f>
        <v>0</v>
      </c>
      <c r="Z255" s="3">
        <f>+IFERROR((Y254*Y255+'Monthly Reserve Generation'!Z254*'Monthly Reserve Generation'!Z255-'Stoping Schedule'!Z254*'Stoping Schedule'!Z255)/Z254,0)</f>
        <v>0</v>
      </c>
      <c r="AA255" s="3">
        <f>+IFERROR((Z254*Z255+'Monthly Reserve Generation'!AA254*'Monthly Reserve Generation'!AA255-'Stoping Schedule'!AA254*'Stoping Schedule'!AA255)/AA254,0)</f>
        <v>0</v>
      </c>
      <c r="AB255" s="3">
        <f>+IFERROR((AA254*AA255+'Monthly Reserve Generation'!AB254*'Monthly Reserve Generation'!AB255-'Stoping Schedule'!AB254*'Stoping Schedule'!AB255)/AB254,0)</f>
        <v>0</v>
      </c>
      <c r="AC255" s="3">
        <f>+IFERROR((AB254*AB255+'Monthly Reserve Generation'!AC254*'Monthly Reserve Generation'!AC255-'Stoping Schedule'!AC254*'Stoping Schedule'!AC255)/AC254,0)</f>
        <v>3.97</v>
      </c>
      <c r="AD255" s="3">
        <f>+IFERROR((AC254*AC255+'Monthly Reserve Generation'!AD254*'Monthly Reserve Generation'!AD255-'Stoping Schedule'!AD254*'Stoping Schedule'!AD255)/AD254,0)</f>
        <v>3.97</v>
      </c>
      <c r="AE255" s="3">
        <f>+IFERROR((AD254*AD255+'Monthly Reserve Generation'!AE254*'Monthly Reserve Generation'!AE255-'Stoping Schedule'!AE254*'Stoping Schedule'!AE255)/AE254,0)</f>
        <v>0</v>
      </c>
      <c r="AF255" s="3">
        <f>+IFERROR((AE254*AE255+'Monthly Reserve Generation'!AF254*'Monthly Reserve Generation'!AF255-'Stoping Schedule'!AF254*'Stoping Schedule'!AF255)/AF254,0)</f>
        <v>0</v>
      </c>
      <c r="AG255" s="3">
        <f>+IFERROR((AF254*AF255+'Monthly Reserve Generation'!AG254*'Monthly Reserve Generation'!AG255-'Stoping Schedule'!AG254*'Stoping Schedule'!AG255)/AG254,0)</f>
        <v>0</v>
      </c>
      <c r="AH255" s="3">
        <f>+IFERROR((AG254*AG255+'Monthly Reserve Generation'!AH254*'Monthly Reserve Generation'!AH255-'Stoping Schedule'!AH254*'Stoping Schedule'!AH255)/AH254,0)</f>
        <v>0</v>
      </c>
      <c r="AI255" s="3">
        <f>+IFERROR((AH254*AH255+'Monthly Reserve Generation'!AI254*'Monthly Reserve Generation'!AI255-'Stoping Schedule'!AI254*'Stoping Schedule'!AI255)/AI254,0)</f>
        <v>0</v>
      </c>
      <c r="AJ255" s="3">
        <f>+IFERROR((AI254*AI255+'Monthly Reserve Generation'!AJ254*'Monthly Reserve Generation'!AJ255-'Stoping Schedule'!AJ254*'Stoping Schedule'!AJ255)/AJ254,0)</f>
        <v>0</v>
      </c>
      <c r="AK255" s="3">
        <f>+IFERROR((AJ254*AJ255+'Monthly Reserve Generation'!AK254*'Monthly Reserve Generation'!AK255-'Stoping Schedule'!AK254*'Stoping Schedule'!AK255)/AK254,0)</f>
        <v>0</v>
      </c>
      <c r="AL255" s="3">
        <f>+IFERROR((AK254*AK255+'Monthly Reserve Generation'!AL254*'Monthly Reserve Generation'!AL255-'Stoping Schedule'!AL254*'Stoping Schedule'!AL255)/AL254,0)</f>
        <v>0</v>
      </c>
      <c r="AM255" s="3">
        <f>+IFERROR((AL254*AL255+'Monthly Reserve Generation'!AM254*'Monthly Reserve Generation'!AM255-'Stoping Schedule'!AM254*'Stoping Schedule'!AM255)/AM254,0)</f>
        <v>0</v>
      </c>
      <c r="AN255" s="3">
        <f>+IFERROR((AM254*AM255+'Monthly Reserve Generation'!AN254*'Monthly Reserve Generation'!AN255-'Stoping Schedule'!AN254*'Stoping Schedule'!AN255)/AN254,0)</f>
        <v>0</v>
      </c>
      <c r="AO255" s="3">
        <f>+IFERROR((AN254*AN255+'Monthly Reserve Generation'!AO254*'Monthly Reserve Generation'!AO255-'Stoping Schedule'!AO254*'Stoping Schedule'!AO255)/AO254,0)</f>
        <v>0</v>
      </c>
      <c r="AP255" s="3">
        <f>+IFERROR((AO254*AO255+'Monthly Reserve Generation'!AP254*'Monthly Reserve Generation'!AP255-'Stoping Schedule'!AP254*'Stoping Schedule'!AP255)/AP254,0)</f>
        <v>0</v>
      </c>
      <c r="AQ255" s="3">
        <f>+IFERROR((AP254*AP255+'Monthly Reserve Generation'!AQ254*'Monthly Reserve Generation'!AQ255-'Stoping Schedule'!AQ254*'Stoping Schedule'!AQ255)/AQ254,0)</f>
        <v>0</v>
      </c>
      <c r="AR255" s="3">
        <f>+IFERROR((AQ254*AQ255+'Monthly Reserve Generation'!AR254*'Monthly Reserve Generation'!AR255-'Stoping Schedule'!AR254*'Stoping Schedule'!AR255)/AR254,0)</f>
        <v>0</v>
      </c>
      <c r="AS255" s="3">
        <f>+IFERROR((AR254*AR255+'Monthly Reserve Generation'!AS254*'Monthly Reserve Generation'!AS255-'Stoping Schedule'!AS254*'Stoping Schedule'!AS255)/AS254,0)</f>
        <v>0</v>
      </c>
      <c r="AT255" s="3">
        <f>+IFERROR((AS254*AS255+'Monthly Reserve Generation'!AT254*'Monthly Reserve Generation'!AT255-'Stoping Schedule'!AT254*'Stoping Schedule'!AT255)/AT254,0)</f>
        <v>0</v>
      </c>
      <c r="AU255" s="3">
        <f>+IFERROR((AT254*AT255+'Monthly Reserve Generation'!AU254*'Monthly Reserve Generation'!AU255-'Stoping Schedule'!AU254*'Stoping Schedule'!AU255)/AU254,0)</f>
        <v>0</v>
      </c>
      <c r="AV255" s="3">
        <f>+IFERROR((AU254*AU255+'Monthly Reserve Generation'!AV254*'Monthly Reserve Generation'!AV255-'Stoping Schedule'!AV254*'Stoping Schedule'!AV255)/AV254,0)</f>
        <v>0</v>
      </c>
      <c r="AW255" s="3">
        <f>+IFERROR((AV254*AV255+'Monthly Reserve Generation'!AW254*'Monthly Reserve Generation'!AW255-'Stoping Schedule'!AW254*'Stoping Schedule'!AW255)/AW254,0)</f>
        <v>0</v>
      </c>
      <c r="AX255" s="3">
        <f>+IFERROR((AW254*AW255+'Monthly Reserve Generation'!AX254*'Monthly Reserve Generation'!AX255-'Stoping Schedule'!AX254*'Stoping Schedule'!AX255)/AX254,0)</f>
        <v>0</v>
      </c>
      <c r="AY255" s="3">
        <f>+IFERROR((AX254*AX255+'Monthly Reserve Generation'!AY254*'Monthly Reserve Generation'!AY255-'Stoping Schedule'!AY254*'Stoping Schedule'!AY255)/AY254,0)</f>
        <v>0</v>
      </c>
      <c r="AZ255" s="3">
        <f>+IFERROR((AY254*AY255+'Monthly Reserve Generation'!AZ254*'Monthly Reserve Generation'!AZ255-'Stoping Schedule'!AZ254*'Stoping Schedule'!AZ255)/AZ254,0)</f>
        <v>0</v>
      </c>
      <c r="BA255" s="3">
        <f>+IFERROR((AZ254*AZ255+'Monthly Reserve Generation'!BA254*'Monthly Reserve Generation'!BA255-'Stoping Schedule'!BA254*'Stoping Schedule'!BA255)/BA254,0)</f>
        <v>0</v>
      </c>
      <c r="BB255" s="3">
        <f>+IFERROR((BA254*BA255+'Monthly Reserve Generation'!BB254*'Monthly Reserve Generation'!BB255-'Stoping Schedule'!BB254*'Stoping Schedule'!BB255)/BB254,0)</f>
        <v>0</v>
      </c>
      <c r="BC255" s="3">
        <f>+IFERROR((BB254*BB255+'Monthly Reserve Generation'!BC254*'Monthly Reserve Generation'!BC255-'Stoping Schedule'!BC254*'Stoping Schedule'!BC255)/BC254,0)</f>
        <v>0</v>
      </c>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row>
    <row r="256" spans="1:123" hidden="1" outlineLevel="1" x14ac:dyDescent="0.3">
      <c r="A256" t="s">
        <v>1</v>
      </c>
      <c r="B256" t="s">
        <v>9</v>
      </c>
      <c r="C256" t="s">
        <v>3</v>
      </c>
      <c r="D256" s="3">
        <f>+'Monthly Reserve Generation'!D256-'Stoping Schedule'!D256</f>
        <v>0</v>
      </c>
      <c r="E256" s="3">
        <f>IF((D256+'Monthly Reserve Generation'!E256-'Stoping Schedule'!E256)&gt;1,(D256+'Monthly Reserve Generation'!E256-'Stoping Schedule'!E256),0)</f>
        <v>0</v>
      </c>
      <c r="F256" s="3">
        <f>IF((E256+'Monthly Reserve Generation'!F256-'Stoping Schedule'!F256)&gt;1,(E256+'Monthly Reserve Generation'!F256-'Stoping Schedule'!F256),0)</f>
        <v>0</v>
      </c>
      <c r="G256" s="3">
        <f>IF((F256+'Monthly Reserve Generation'!G256-'Stoping Schedule'!G256)&gt;1,(F256+'Monthly Reserve Generation'!G256-'Stoping Schedule'!G256),0)</f>
        <v>0</v>
      </c>
      <c r="H256" s="3">
        <f>IF((G256+'Monthly Reserve Generation'!H256-'Stoping Schedule'!H256)&gt;1,(G256+'Monthly Reserve Generation'!H256-'Stoping Schedule'!H256),0)</f>
        <v>0</v>
      </c>
      <c r="I256" s="3">
        <f>IF((H256+'Monthly Reserve Generation'!I256-'Stoping Schedule'!I256)&gt;1,(H256+'Monthly Reserve Generation'!I256-'Stoping Schedule'!I256),0)</f>
        <v>0</v>
      </c>
      <c r="J256" s="3">
        <f>IF((I256+'Monthly Reserve Generation'!J256-'Stoping Schedule'!J256)&gt;1,(I256+'Monthly Reserve Generation'!J256-'Stoping Schedule'!J256),0)</f>
        <v>0</v>
      </c>
      <c r="K256" s="3">
        <f>IF((J256+'Monthly Reserve Generation'!K256-'Stoping Schedule'!K256)&gt;1,(J256+'Monthly Reserve Generation'!K256-'Stoping Schedule'!K256),0)</f>
        <v>0</v>
      </c>
      <c r="L256" s="3">
        <f>IF((K256+'Monthly Reserve Generation'!L256-'Stoping Schedule'!L256)&gt;1,(K256+'Monthly Reserve Generation'!L256-'Stoping Schedule'!L256),0)</f>
        <v>0</v>
      </c>
      <c r="M256" s="3">
        <f>IF((L256+'Monthly Reserve Generation'!M256-'Stoping Schedule'!M256)&gt;1,(L256+'Monthly Reserve Generation'!M256-'Stoping Schedule'!M256),0)</f>
        <v>0</v>
      </c>
      <c r="N256" s="3">
        <f>IF((M256+'Monthly Reserve Generation'!N256-'Stoping Schedule'!N256)&gt;1,(M256+'Monthly Reserve Generation'!N256-'Stoping Schedule'!N256),0)</f>
        <v>0</v>
      </c>
      <c r="O256" s="3">
        <f>IF((N256+'Monthly Reserve Generation'!O256-'Stoping Schedule'!O256)&gt;1,(N256+'Monthly Reserve Generation'!O256-'Stoping Schedule'!O256),0)</f>
        <v>0</v>
      </c>
      <c r="P256" s="3">
        <f>IF((O256+'Monthly Reserve Generation'!P256-'Stoping Schedule'!P256)&gt;1,(O256+'Monthly Reserve Generation'!P256-'Stoping Schedule'!P256),0)</f>
        <v>0</v>
      </c>
      <c r="Q256" s="3">
        <f>IF((P256+'Monthly Reserve Generation'!Q256-'Stoping Schedule'!Q256)&gt;1,(P256+'Monthly Reserve Generation'!Q256-'Stoping Schedule'!Q256),0)</f>
        <v>0</v>
      </c>
      <c r="R256" s="3">
        <f>IF((Q256+'Monthly Reserve Generation'!R256-'Stoping Schedule'!R256)&gt;1,(Q256+'Monthly Reserve Generation'!R256-'Stoping Schedule'!R256),0)</f>
        <v>0</v>
      </c>
      <c r="S256" s="3">
        <f>IF((R256+'Monthly Reserve Generation'!S256-'Stoping Schedule'!S256)&gt;1,(R256+'Monthly Reserve Generation'!S256-'Stoping Schedule'!S256),0)</f>
        <v>0</v>
      </c>
      <c r="T256" s="3">
        <f>IF((S256+'Monthly Reserve Generation'!T256-'Stoping Schedule'!T256)&gt;1,(S256+'Monthly Reserve Generation'!T256-'Stoping Schedule'!T256),0)</f>
        <v>0</v>
      </c>
      <c r="U256" s="3">
        <f>IF((T256+'Monthly Reserve Generation'!U256-'Stoping Schedule'!U256)&gt;1,(T256+'Monthly Reserve Generation'!U256-'Stoping Schedule'!U256),0)</f>
        <v>0</v>
      </c>
      <c r="V256" s="3">
        <f>IF((U256+'Monthly Reserve Generation'!V256-'Stoping Schedule'!V256)&gt;1,(U256+'Monthly Reserve Generation'!V256-'Stoping Schedule'!V256),0)</f>
        <v>2532</v>
      </c>
      <c r="W256" s="3">
        <f>IF((V256+'Monthly Reserve Generation'!W256-'Stoping Schedule'!W256)&gt;1,(V256+'Monthly Reserve Generation'!W256-'Stoping Schedule'!W256),0)</f>
        <v>2532</v>
      </c>
      <c r="X256" s="3">
        <f>IF((W256+'Monthly Reserve Generation'!X256-'Stoping Schedule'!X256)&gt;1,(W256+'Monthly Reserve Generation'!X256-'Stoping Schedule'!X256),0)</f>
        <v>2532</v>
      </c>
      <c r="Y256" s="3">
        <f>IF((X256+'Monthly Reserve Generation'!Y256-'Stoping Schedule'!Y256)&gt;1,(X256+'Monthly Reserve Generation'!Y256-'Stoping Schedule'!Y256),0)</f>
        <v>2532</v>
      </c>
      <c r="Z256" s="3">
        <f>IF((Y256+'Monthly Reserve Generation'!Z256-'Stoping Schedule'!Z256)&gt;1,(Y256+'Monthly Reserve Generation'!Z256-'Stoping Schedule'!Z256),0)</f>
        <v>659</v>
      </c>
      <c r="AA256" s="3">
        <f>IF((Z256+'Monthly Reserve Generation'!AA256-'Stoping Schedule'!AA256)&gt;1,(Z256+'Monthly Reserve Generation'!AA256-'Stoping Schedule'!AA256),0)</f>
        <v>0</v>
      </c>
      <c r="AB256" s="3">
        <f>IF((AA256+'Monthly Reserve Generation'!AB256-'Stoping Schedule'!AB256)&gt;1,(AA256+'Monthly Reserve Generation'!AB256-'Stoping Schedule'!AB256),0)</f>
        <v>0</v>
      </c>
      <c r="AC256" s="3">
        <f>IF((AB256+'Monthly Reserve Generation'!AC256-'Stoping Schedule'!AC256)&gt;1,(AB256+'Monthly Reserve Generation'!AC256-'Stoping Schedule'!AC256),0)</f>
        <v>0</v>
      </c>
      <c r="AD256" s="3">
        <f>IF((AC256+'Monthly Reserve Generation'!AD256-'Stoping Schedule'!AD256)&gt;1,(AC256+'Monthly Reserve Generation'!AD256-'Stoping Schedule'!AD256),0)</f>
        <v>0</v>
      </c>
      <c r="AE256" s="3">
        <f>IF((AD256+'Monthly Reserve Generation'!AE256-'Stoping Schedule'!AE256)&gt;1,(AD256+'Monthly Reserve Generation'!AE256-'Stoping Schedule'!AE256),0)</f>
        <v>0</v>
      </c>
      <c r="AF256" s="3">
        <f>IF((AE256+'Monthly Reserve Generation'!AF256-'Stoping Schedule'!AF256)&gt;1,(AE256+'Monthly Reserve Generation'!AF256-'Stoping Schedule'!AF256),0)</f>
        <v>0</v>
      </c>
      <c r="AG256" s="3">
        <f>IF((AF256+'Monthly Reserve Generation'!AG256-'Stoping Schedule'!AG256)&gt;1,(AF256+'Monthly Reserve Generation'!AG256-'Stoping Schedule'!AG256),0)</f>
        <v>0</v>
      </c>
      <c r="AH256" s="3">
        <f>IF((AG256+'Monthly Reserve Generation'!AH256-'Stoping Schedule'!AH256)&gt;1,(AG256+'Monthly Reserve Generation'!AH256-'Stoping Schedule'!AH256),0)</f>
        <v>0</v>
      </c>
      <c r="AI256" s="3">
        <f>IF((AH256+'Monthly Reserve Generation'!AI256-'Stoping Schedule'!AI256)&gt;1,(AH256+'Monthly Reserve Generation'!AI256-'Stoping Schedule'!AI256),0)</f>
        <v>0</v>
      </c>
      <c r="AJ256" s="3">
        <f>IF((AI256+'Monthly Reserve Generation'!AJ256-'Stoping Schedule'!AJ256)&gt;1,(AI256+'Monthly Reserve Generation'!AJ256-'Stoping Schedule'!AJ256),0)</f>
        <v>0</v>
      </c>
      <c r="AK256" s="3">
        <f>IF((AJ256+'Monthly Reserve Generation'!AK256-'Stoping Schedule'!AK256)&gt;1,(AJ256+'Monthly Reserve Generation'!AK256-'Stoping Schedule'!AK256),0)</f>
        <v>0</v>
      </c>
      <c r="AL256" s="3">
        <f>IF((AK256+'Monthly Reserve Generation'!AL256-'Stoping Schedule'!AL256)&gt;1,(AK256+'Monthly Reserve Generation'!AL256-'Stoping Schedule'!AL256),0)</f>
        <v>0</v>
      </c>
      <c r="AM256" s="3">
        <f>IF((AL256+'Monthly Reserve Generation'!AM256-'Stoping Schedule'!AM256)&gt;1,(AL256+'Monthly Reserve Generation'!AM256-'Stoping Schedule'!AM256),0)</f>
        <v>0</v>
      </c>
      <c r="AN256" s="3">
        <f>IF((AM256+'Monthly Reserve Generation'!AN256-'Stoping Schedule'!AN256)&gt;1,(AM256+'Monthly Reserve Generation'!AN256-'Stoping Schedule'!AN256),0)</f>
        <v>0</v>
      </c>
      <c r="AO256" s="3">
        <f>IF((AN256+'Monthly Reserve Generation'!AO256-'Stoping Schedule'!AO256)&gt;1,(AN256+'Monthly Reserve Generation'!AO256-'Stoping Schedule'!AO256),0)</f>
        <v>0</v>
      </c>
      <c r="AP256" s="3">
        <f>IF((AO256+'Monthly Reserve Generation'!AP256-'Stoping Schedule'!AP256)&gt;1,(AO256+'Monthly Reserve Generation'!AP256-'Stoping Schedule'!AP256),0)</f>
        <v>0</v>
      </c>
      <c r="AQ256" s="3">
        <f>IF((AP256+'Monthly Reserve Generation'!AQ256-'Stoping Schedule'!AQ256)&gt;1,(AP256+'Monthly Reserve Generation'!AQ256-'Stoping Schedule'!AQ256),0)</f>
        <v>0</v>
      </c>
      <c r="AR256" s="3">
        <f>IF((AQ256+'Monthly Reserve Generation'!AR256-'Stoping Schedule'!AR256)&gt;1,(AQ256+'Monthly Reserve Generation'!AR256-'Stoping Schedule'!AR256),0)</f>
        <v>0</v>
      </c>
      <c r="AS256" s="3">
        <f>IF((AR256+'Monthly Reserve Generation'!AS256-'Stoping Schedule'!AS256)&gt;1,(AR256+'Monthly Reserve Generation'!AS256-'Stoping Schedule'!AS256),0)</f>
        <v>0</v>
      </c>
      <c r="AT256" s="3">
        <f>IF((AS256+'Monthly Reserve Generation'!AT256-'Stoping Schedule'!AT256)&gt;1,(AS256+'Monthly Reserve Generation'!AT256-'Stoping Schedule'!AT256),0)</f>
        <v>0</v>
      </c>
      <c r="AU256" s="3">
        <f>IF((AT256+'Monthly Reserve Generation'!AU256-'Stoping Schedule'!AU256)&gt;1,(AT256+'Monthly Reserve Generation'!AU256-'Stoping Schedule'!AU256),0)</f>
        <v>0</v>
      </c>
      <c r="AV256" s="3">
        <f>IF((AU256+'Monthly Reserve Generation'!AV256-'Stoping Schedule'!AV256)&gt;1,(AU256+'Monthly Reserve Generation'!AV256-'Stoping Schedule'!AV256),0)</f>
        <v>0</v>
      </c>
      <c r="AW256" s="3">
        <f>IF((AV256+'Monthly Reserve Generation'!AW256-'Stoping Schedule'!AW256)&gt;1,(AV256+'Monthly Reserve Generation'!AW256-'Stoping Schedule'!AW256),0)</f>
        <v>0</v>
      </c>
      <c r="AX256" s="3">
        <f>IF((AW256+'Monthly Reserve Generation'!AX256-'Stoping Schedule'!AX256)&gt;1,(AW256+'Monthly Reserve Generation'!AX256-'Stoping Schedule'!AX256),0)</f>
        <v>0</v>
      </c>
      <c r="AY256" s="3">
        <f>IF((AX256+'Monthly Reserve Generation'!AY256-'Stoping Schedule'!AY256)&gt;1,(AX256+'Monthly Reserve Generation'!AY256-'Stoping Schedule'!AY256),0)</f>
        <v>0</v>
      </c>
      <c r="AZ256" s="3">
        <f>IF((AY256+'Monthly Reserve Generation'!AZ256-'Stoping Schedule'!AZ256)&gt;1,(AY256+'Monthly Reserve Generation'!AZ256-'Stoping Schedule'!AZ256),0)</f>
        <v>0</v>
      </c>
      <c r="BA256" s="3">
        <f>IF((AZ256+'Monthly Reserve Generation'!BA256-'Stoping Schedule'!BA256)&gt;1,(AZ256+'Monthly Reserve Generation'!BA256-'Stoping Schedule'!BA256),0)</f>
        <v>0</v>
      </c>
      <c r="BB256" s="3">
        <f>IF((BA256+'Monthly Reserve Generation'!BB256-'Stoping Schedule'!BB256)&gt;1,(BA256+'Monthly Reserve Generation'!BB256-'Stoping Schedule'!BB256),0)</f>
        <v>0</v>
      </c>
      <c r="BC256" s="3">
        <f>IF((BB256+'Monthly Reserve Generation'!BC256-'Stoping Schedule'!BC256)&gt;1,(BB256+'Monthly Reserve Generation'!BC256-'Stoping Schedule'!BC256),0)</f>
        <v>0</v>
      </c>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row>
    <row r="257" spans="1:123" hidden="1" outlineLevel="1" x14ac:dyDescent="0.3">
      <c r="A257" t="s">
        <v>1</v>
      </c>
      <c r="B257" t="s">
        <v>9</v>
      </c>
      <c r="C257" t="s">
        <v>4</v>
      </c>
      <c r="D257" s="3">
        <f>+IFERROR(('Monthly Reserve Generation'!D256*'Monthly Reserve Generation'!D257-'Stoping Schedule'!D256*'Stoping Schedule'!D257)/D256,0)</f>
        <v>0</v>
      </c>
      <c r="E257" s="3">
        <f>+IFERROR((D256*D257+'Monthly Reserve Generation'!E256*'Monthly Reserve Generation'!E257-'Stoping Schedule'!E256*'Stoping Schedule'!E257)/E256,0)</f>
        <v>0</v>
      </c>
      <c r="F257" s="3">
        <f>+IFERROR((E256*E257+'Monthly Reserve Generation'!F256*'Monthly Reserve Generation'!F257-'Stoping Schedule'!F256*'Stoping Schedule'!F257)/F256,0)</f>
        <v>0</v>
      </c>
      <c r="G257" s="3">
        <f>+IFERROR((F256*F257+'Monthly Reserve Generation'!G256*'Monthly Reserve Generation'!G257-'Stoping Schedule'!G256*'Stoping Schedule'!G257)/G256,0)</f>
        <v>0</v>
      </c>
      <c r="H257" s="3">
        <f>+IFERROR((G256*G257+'Monthly Reserve Generation'!H256*'Monthly Reserve Generation'!H257-'Stoping Schedule'!H256*'Stoping Schedule'!H257)/H256,0)</f>
        <v>0</v>
      </c>
      <c r="I257" s="3">
        <f>+IFERROR((H256*H257+'Monthly Reserve Generation'!I256*'Monthly Reserve Generation'!I257-'Stoping Schedule'!I256*'Stoping Schedule'!I257)/I256,0)</f>
        <v>0</v>
      </c>
      <c r="J257" s="3">
        <f>+IFERROR((I256*I257+'Monthly Reserve Generation'!J256*'Monthly Reserve Generation'!J257-'Stoping Schedule'!J256*'Stoping Schedule'!J257)/J256,0)</f>
        <v>0</v>
      </c>
      <c r="K257" s="3">
        <f>+IFERROR((J256*J257+'Monthly Reserve Generation'!K256*'Monthly Reserve Generation'!K257-'Stoping Schedule'!K256*'Stoping Schedule'!K257)/K256,0)</f>
        <v>0</v>
      </c>
      <c r="L257" s="3">
        <f>+IFERROR((K256*K257+'Monthly Reserve Generation'!L256*'Monthly Reserve Generation'!L257-'Stoping Schedule'!L256*'Stoping Schedule'!L257)/L256,0)</f>
        <v>0</v>
      </c>
      <c r="M257" s="3">
        <f>+IFERROR((L256*L257+'Monthly Reserve Generation'!M256*'Monthly Reserve Generation'!M257-'Stoping Schedule'!M256*'Stoping Schedule'!M257)/M256,0)</f>
        <v>0</v>
      </c>
      <c r="N257" s="3">
        <f>+IFERROR((M256*M257+'Monthly Reserve Generation'!N256*'Monthly Reserve Generation'!N257-'Stoping Schedule'!N256*'Stoping Schedule'!N257)/N256,0)</f>
        <v>0</v>
      </c>
      <c r="O257" s="3">
        <f>+IFERROR((N256*N257+'Monthly Reserve Generation'!O256*'Monthly Reserve Generation'!O257-'Stoping Schedule'!O256*'Stoping Schedule'!O257)/O256,0)</f>
        <v>0</v>
      </c>
      <c r="P257" s="3">
        <f>+IFERROR((O256*O257+'Monthly Reserve Generation'!P256*'Monthly Reserve Generation'!P257-'Stoping Schedule'!P256*'Stoping Schedule'!P257)/P256,0)</f>
        <v>0</v>
      </c>
      <c r="Q257" s="3">
        <f>+IFERROR((P256*P257+'Monthly Reserve Generation'!Q256*'Monthly Reserve Generation'!Q257-'Stoping Schedule'!Q256*'Stoping Schedule'!Q257)/Q256,0)</f>
        <v>0</v>
      </c>
      <c r="R257" s="3">
        <f>+IFERROR((Q256*Q257+'Monthly Reserve Generation'!R256*'Monthly Reserve Generation'!R257-'Stoping Schedule'!R256*'Stoping Schedule'!R257)/R256,0)</f>
        <v>0</v>
      </c>
      <c r="S257" s="3">
        <f>+IFERROR((R256*R257+'Monthly Reserve Generation'!S256*'Monthly Reserve Generation'!S257-'Stoping Schedule'!S256*'Stoping Schedule'!S257)/S256,0)</f>
        <v>0</v>
      </c>
      <c r="T257" s="3">
        <f>+IFERROR((S256*S257+'Monthly Reserve Generation'!T256*'Monthly Reserve Generation'!T257-'Stoping Schedule'!T256*'Stoping Schedule'!T257)/T256,0)</f>
        <v>0</v>
      </c>
      <c r="U257" s="3">
        <f>+IFERROR((T256*T257+'Monthly Reserve Generation'!U256*'Monthly Reserve Generation'!U257-'Stoping Schedule'!U256*'Stoping Schedule'!U257)/U256,0)</f>
        <v>0</v>
      </c>
      <c r="V257" s="3">
        <f>+IFERROR((U256*U257+'Monthly Reserve Generation'!V256*'Monthly Reserve Generation'!V257-'Stoping Schedule'!V256*'Stoping Schedule'!V257)/V256,0)</f>
        <v>3.21</v>
      </c>
      <c r="W257" s="3">
        <f>+IFERROR((V256*V257+'Monthly Reserve Generation'!W256*'Monthly Reserve Generation'!W257-'Stoping Schedule'!W256*'Stoping Schedule'!W257)/W256,0)</f>
        <v>3.21</v>
      </c>
      <c r="X257" s="3">
        <f>+IFERROR((W256*W257+'Monthly Reserve Generation'!X256*'Monthly Reserve Generation'!X257-'Stoping Schedule'!X256*'Stoping Schedule'!X257)/X256,0)</f>
        <v>3.21</v>
      </c>
      <c r="Y257" s="3">
        <f>+IFERROR((X256*X257+'Monthly Reserve Generation'!Y256*'Monthly Reserve Generation'!Y257-'Stoping Schedule'!Y256*'Stoping Schedule'!Y257)/Y256,0)</f>
        <v>3.21</v>
      </c>
      <c r="Z257" s="3">
        <f>+IFERROR((Y256*Y257+'Monthly Reserve Generation'!Z256*'Monthly Reserve Generation'!Z257-'Stoping Schedule'!Z256*'Stoping Schedule'!Z257)/Z256,0)</f>
        <v>3.2100000000000004</v>
      </c>
      <c r="AA257" s="3">
        <f>+IFERROR((Z256*Z257+'Monthly Reserve Generation'!AA256*'Monthly Reserve Generation'!AA257-'Stoping Schedule'!AA256*'Stoping Schedule'!AA257)/AA256,0)</f>
        <v>0</v>
      </c>
      <c r="AB257" s="3">
        <f>+IFERROR((AA256*AA257+'Monthly Reserve Generation'!AB256*'Monthly Reserve Generation'!AB257-'Stoping Schedule'!AB256*'Stoping Schedule'!AB257)/AB256,0)</f>
        <v>0</v>
      </c>
      <c r="AC257" s="3">
        <f>+IFERROR((AB256*AB257+'Monthly Reserve Generation'!AC256*'Monthly Reserve Generation'!AC257-'Stoping Schedule'!AC256*'Stoping Schedule'!AC257)/AC256,0)</f>
        <v>0</v>
      </c>
      <c r="AD257" s="3">
        <f>+IFERROR((AC256*AC257+'Monthly Reserve Generation'!AD256*'Monthly Reserve Generation'!AD257-'Stoping Schedule'!AD256*'Stoping Schedule'!AD257)/AD256,0)</f>
        <v>0</v>
      </c>
      <c r="AE257" s="3">
        <f>+IFERROR((AD256*AD257+'Monthly Reserve Generation'!AE256*'Monthly Reserve Generation'!AE257-'Stoping Schedule'!AE256*'Stoping Schedule'!AE257)/AE256,0)</f>
        <v>0</v>
      </c>
      <c r="AF257" s="3">
        <f>+IFERROR((AE256*AE257+'Monthly Reserve Generation'!AF256*'Monthly Reserve Generation'!AF257-'Stoping Schedule'!AF256*'Stoping Schedule'!AF257)/AF256,0)</f>
        <v>0</v>
      </c>
      <c r="AG257" s="3">
        <f>+IFERROR((AF256*AF257+'Monthly Reserve Generation'!AG256*'Monthly Reserve Generation'!AG257-'Stoping Schedule'!AG256*'Stoping Schedule'!AG257)/AG256,0)</f>
        <v>0</v>
      </c>
      <c r="AH257" s="3">
        <f>+IFERROR((AG256*AG257+'Monthly Reserve Generation'!AH256*'Monthly Reserve Generation'!AH257-'Stoping Schedule'!AH256*'Stoping Schedule'!AH257)/AH256,0)</f>
        <v>0</v>
      </c>
      <c r="AI257" s="3">
        <f>+IFERROR((AH256*AH257+'Monthly Reserve Generation'!AI256*'Monthly Reserve Generation'!AI257-'Stoping Schedule'!AI256*'Stoping Schedule'!AI257)/AI256,0)</f>
        <v>0</v>
      </c>
      <c r="AJ257" s="3">
        <f>+IFERROR((AI256*AI257+'Monthly Reserve Generation'!AJ256*'Monthly Reserve Generation'!AJ257-'Stoping Schedule'!AJ256*'Stoping Schedule'!AJ257)/AJ256,0)</f>
        <v>0</v>
      </c>
      <c r="AK257" s="3">
        <f>+IFERROR((AJ256*AJ257+'Monthly Reserve Generation'!AK256*'Monthly Reserve Generation'!AK257-'Stoping Schedule'!AK256*'Stoping Schedule'!AK257)/AK256,0)</f>
        <v>0</v>
      </c>
      <c r="AL257" s="3">
        <f>+IFERROR((AK256*AK257+'Monthly Reserve Generation'!AL256*'Monthly Reserve Generation'!AL257-'Stoping Schedule'!AL256*'Stoping Schedule'!AL257)/AL256,0)</f>
        <v>0</v>
      </c>
      <c r="AM257" s="3">
        <f>+IFERROR((AL256*AL257+'Monthly Reserve Generation'!AM256*'Monthly Reserve Generation'!AM257-'Stoping Schedule'!AM256*'Stoping Schedule'!AM257)/AM256,0)</f>
        <v>0</v>
      </c>
      <c r="AN257" s="3">
        <f>+IFERROR((AM256*AM257+'Monthly Reserve Generation'!AN256*'Monthly Reserve Generation'!AN257-'Stoping Schedule'!AN256*'Stoping Schedule'!AN257)/AN256,0)</f>
        <v>0</v>
      </c>
      <c r="AO257" s="3">
        <f>+IFERROR((AN256*AN257+'Monthly Reserve Generation'!AO256*'Monthly Reserve Generation'!AO257-'Stoping Schedule'!AO256*'Stoping Schedule'!AO257)/AO256,0)</f>
        <v>0</v>
      </c>
      <c r="AP257" s="3">
        <f>+IFERROR((AO256*AO257+'Monthly Reserve Generation'!AP256*'Monthly Reserve Generation'!AP257-'Stoping Schedule'!AP256*'Stoping Schedule'!AP257)/AP256,0)</f>
        <v>0</v>
      </c>
      <c r="AQ257" s="3">
        <f>+IFERROR((AP256*AP257+'Monthly Reserve Generation'!AQ256*'Monthly Reserve Generation'!AQ257-'Stoping Schedule'!AQ256*'Stoping Schedule'!AQ257)/AQ256,0)</f>
        <v>0</v>
      </c>
      <c r="AR257" s="3">
        <f>+IFERROR((AQ256*AQ257+'Monthly Reserve Generation'!AR256*'Monthly Reserve Generation'!AR257-'Stoping Schedule'!AR256*'Stoping Schedule'!AR257)/AR256,0)</f>
        <v>0</v>
      </c>
      <c r="AS257" s="3">
        <f>+IFERROR((AR256*AR257+'Monthly Reserve Generation'!AS256*'Monthly Reserve Generation'!AS257-'Stoping Schedule'!AS256*'Stoping Schedule'!AS257)/AS256,0)</f>
        <v>0</v>
      </c>
      <c r="AT257" s="3">
        <f>+IFERROR((AS256*AS257+'Monthly Reserve Generation'!AT256*'Monthly Reserve Generation'!AT257-'Stoping Schedule'!AT256*'Stoping Schedule'!AT257)/AT256,0)</f>
        <v>0</v>
      </c>
      <c r="AU257" s="3">
        <f>+IFERROR((AT256*AT257+'Monthly Reserve Generation'!AU256*'Monthly Reserve Generation'!AU257-'Stoping Schedule'!AU256*'Stoping Schedule'!AU257)/AU256,0)</f>
        <v>0</v>
      </c>
      <c r="AV257" s="3">
        <f>+IFERROR((AU256*AU257+'Monthly Reserve Generation'!AV256*'Monthly Reserve Generation'!AV257-'Stoping Schedule'!AV256*'Stoping Schedule'!AV257)/AV256,0)</f>
        <v>0</v>
      </c>
      <c r="AW257" s="3">
        <f>+IFERROR((AV256*AV257+'Monthly Reserve Generation'!AW256*'Monthly Reserve Generation'!AW257-'Stoping Schedule'!AW256*'Stoping Schedule'!AW257)/AW256,0)</f>
        <v>0</v>
      </c>
      <c r="AX257" s="3">
        <f>+IFERROR((AW256*AW257+'Monthly Reserve Generation'!AX256*'Monthly Reserve Generation'!AX257-'Stoping Schedule'!AX256*'Stoping Schedule'!AX257)/AX256,0)</f>
        <v>0</v>
      </c>
      <c r="AY257" s="3">
        <f>+IFERROR((AX256*AX257+'Monthly Reserve Generation'!AY256*'Monthly Reserve Generation'!AY257-'Stoping Schedule'!AY256*'Stoping Schedule'!AY257)/AY256,0)</f>
        <v>0</v>
      </c>
      <c r="AZ257" s="3">
        <f>+IFERROR((AY256*AY257+'Monthly Reserve Generation'!AZ256*'Monthly Reserve Generation'!AZ257-'Stoping Schedule'!AZ256*'Stoping Schedule'!AZ257)/AZ256,0)</f>
        <v>0</v>
      </c>
      <c r="BA257" s="3">
        <f>+IFERROR((AZ256*AZ257+'Monthly Reserve Generation'!BA256*'Monthly Reserve Generation'!BA257-'Stoping Schedule'!BA256*'Stoping Schedule'!BA257)/BA256,0)</f>
        <v>0</v>
      </c>
      <c r="BB257" s="3">
        <f>+IFERROR((BA256*BA257+'Monthly Reserve Generation'!BB256*'Monthly Reserve Generation'!BB257-'Stoping Schedule'!BB256*'Stoping Schedule'!BB257)/BB256,0)</f>
        <v>0</v>
      </c>
      <c r="BC257" s="3">
        <f>+IFERROR((BB256*BB257+'Monthly Reserve Generation'!BC256*'Monthly Reserve Generation'!BC257-'Stoping Schedule'!BC256*'Stoping Schedule'!BC257)/BC256,0)</f>
        <v>0</v>
      </c>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row>
    <row r="258" spans="1:123" hidden="1" outlineLevel="1" x14ac:dyDescent="0.3">
      <c r="A258" t="s">
        <v>1</v>
      </c>
      <c r="B258" t="s">
        <v>10</v>
      </c>
      <c r="C258" t="s">
        <v>3</v>
      </c>
      <c r="D258" s="3">
        <f>+'Monthly Reserve Generation'!D258-'Stoping Schedule'!D258</f>
        <v>0</v>
      </c>
      <c r="E258" s="3">
        <f>IF((D258+'Monthly Reserve Generation'!E258-'Stoping Schedule'!E258)&gt;1,(D258+'Monthly Reserve Generation'!E258-'Stoping Schedule'!E258),0)</f>
        <v>0</v>
      </c>
      <c r="F258" s="3">
        <f>IF((E258+'Monthly Reserve Generation'!F258-'Stoping Schedule'!F258)&gt;1,(E258+'Monthly Reserve Generation'!F258-'Stoping Schedule'!F258),0)</f>
        <v>0</v>
      </c>
      <c r="G258" s="3">
        <f>IF((F258+'Monthly Reserve Generation'!G258-'Stoping Schedule'!G258)&gt;1,(F258+'Monthly Reserve Generation'!G258-'Stoping Schedule'!G258),0)</f>
        <v>0</v>
      </c>
      <c r="H258" s="3">
        <f>IF((G258+'Monthly Reserve Generation'!H258-'Stoping Schedule'!H258)&gt;1,(G258+'Monthly Reserve Generation'!H258-'Stoping Schedule'!H258),0)</f>
        <v>0</v>
      </c>
      <c r="I258" s="3">
        <f>IF((H258+'Monthly Reserve Generation'!I258-'Stoping Schedule'!I258)&gt;1,(H258+'Monthly Reserve Generation'!I258-'Stoping Schedule'!I258),0)</f>
        <v>0</v>
      </c>
      <c r="J258" s="3">
        <f>IF((I258+'Monthly Reserve Generation'!J258-'Stoping Schedule'!J258)&gt;1,(I258+'Monthly Reserve Generation'!J258-'Stoping Schedule'!J258),0)</f>
        <v>0</v>
      </c>
      <c r="K258" s="3">
        <f>IF((J258+'Monthly Reserve Generation'!K258-'Stoping Schedule'!K258)&gt;1,(J258+'Monthly Reserve Generation'!K258-'Stoping Schedule'!K258),0)</f>
        <v>0</v>
      </c>
      <c r="L258" s="3">
        <f>IF((K258+'Monthly Reserve Generation'!L258-'Stoping Schedule'!L258)&gt;1,(K258+'Monthly Reserve Generation'!L258-'Stoping Schedule'!L258),0)</f>
        <v>0</v>
      </c>
      <c r="M258" s="3">
        <f>IF((L258+'Monthly Reserve Generation'!M258-'Stoping Schedule'!M258)&gt;1,(L258+'Monthly Reserve Generation'!M258-'Stoping Schedule'!M258),0)</f>
        <v>0</v>
      </c>
      <c r="N258" s="3">
        <f>IF((M258+'Monthly Reserve Generation'!N258-'Stoping Schedule'!N258)&gt;1,(M258+'Monthly Reserve Generation'!N258-'Stoping Schedule'!N258),0)</f>
        <v>0</v>
      </c>
      <c r="O258" s="3">
        <f>IF((N258+'Monthly Reserve Generation'!O258-'Stoping Schedule'!O258)&gt;1,(N258+'Monthly Reserve Generation'!O258-'Stoping Schedule'!O258),0)</f>
        <v>0</v>
      </c>
      <c r="P258" s="3">
        <f>IF((O258+'Monthly Reserve Generation'!P258-'Stoping Schedule'!P258)&gt;1,(O258+'Monthly Reserve Generation'!P258-'Stoping Schedule'!P258),0)</f>
        <v>0</v>
      </c>
      <c r="Q258" s="3">
        <f>IF((P258+'Monthly Reserve Generation'!Q258-'Stoping Schedule'!Q258)&gt;1,(P258+'Monthly Reserve Generation'!Q258-'Stoping Schedule'!Q258),0)</f>
        <v>0</v>
      </c>
      <c r="R258" s="3">
        <f>IF((Q258+'Monthly Reserve Generation'!R258-'Stoping Schedule'!R258)&gt;1,(Q258+'Monthly Reserve Generation'!R258-'Stoping Schedule'!R258),0)</f>
        <v>0</v>
      </c>
      <c r="S258" s="3">
        <f>IF((R258+'Monthly Reserve Generation'!S258-'Stoping Schedule'!S258)&gt;1,(R258+'Monthly Reserve Generation'!S258-'Stoping Schedule'!S258),0)</f>
        <v>0</v>
      </c>
      <c r="T258" s="3">
        <f>IF((S258+'Monthly Reserve Generation'!T258-'Stoping Schedule'!T258)&gt;1,(S258+'Monthly Reserve Generation'!T258-'Stoping Schedule'!T258),0)</f>
        <v>0</v>
      </c>
      <c r="U258" s="3">
        <f>IF((T258+'Monthly Reserve Generation'!U258-'Stoping Schedule'!U258)&gt;1,(T258+'Monthly Reserve Generation'!U258-'Stoping Schedule'!U258),0)</f>
        <v>0</v>
      </c>
      <c r="V258" s="3">
        <f>IF((U258+'Monthly Reserve Generation'!V258-'Stoping Schedule'!V258)&gt;1,(U258+'Monthly Reserve Generation'!V258-'Stoping Schedule'!V258),0)</f>
        <v>0</v>
      </c>
      <c r="W258" s="3">
        <f>IF((V258+'Monthly Reserve Generation'!W258-'Stoping Schedule'!W258)&gt;1,(V258+'Monthly Reserve Generation'!W258-'Stoping Schedule'!W258),0)</f>
        <v>0</v>
      </c>
      <c r="X258" s="3">
        <f>IF((W258+'Monthly Reserve Generation'!X258-'Stoping Schedule'!X258)&gt;1,(W258+'Monthly Reserve Generation'!X258-'Stoping Schedule'!X258),0)</f>
        <v>2361</v>
      </c>
      <c r="Y258" s="3">
        <f>IF((X258+'Monthly Reserve Generation'!Y258-'Stoping Schedule'!Y258)&gt;1,(X258+'Monthly Reserve Generation'!Y258-'Stoping Schedule'!Y258),0)</f>
        <v>2361</v>
      </c>
      <c r="Z258" s="3">
        <f>IF((Y258+'Monthly Reserve Generation'!Z258-'Stoping Schedule'!Z258)&gt;1,(Y258+'Monthly Reserve Generation'!Z258-'Stoping Schedule'!Z258),0)</f>
        <v>2361</v>
      </c>
      <c r="AA258" s="3">
        <f>IF((Z258+'Monthly Reserve Generation'!AA258-'Stoping Schedule'!AA258)&gt;1,(Z258+'Monthly Reserve Generation'!AA258-'Stoping Schedule'!AA258),0)</f>
        <v>2361</v>
      </c>
      <c r="AB258" s="3">
        <f>IF((AA258+'Monthly Reserve Generation'!AB258-'Stoping Schedule'!AB258)&gt;1,(AA258+'Monthly Reserve Generation'!AB258-'Stoping Schedule'!AB258),0)</f>
        <v>414</v>
      </c>
      <c r="AC258" s="3">
        <f>IF((AB258+'Monthly Reserve Generation'!AC258-'Stoping Schedule'!AC258)&gt;1,(AB258+'Monthly Reserve Generation'!AC258-'Stoping Schedule'!AC258),0)</f>
        <v>0</v>
      </c>
      <c r="AD258" s="3">
        <f>IF((AC258+'Monthly Reserve Generation'!AD258-'Stoping Schedule'!AD258)&gt;1,(AC258+'Monthly Reserve Generation'!AD258-'Stoping Schedule'!AD258),0)</f>
        <v>0</v>
      </c>
      <c r="AE258" s="3">
        <f>IF((AD258+'Monthly Reserve Generation'!AE258-'Stoping Schedule'!AE258)&gt;1,(AD258+'Monthly Reserve Generation'!AE258-'Stoping Schedule'!AE258),0)</f>
        <v>0</v>
      </c>
      <c r="AF258" s="3">
        <f>IF((AE258+'Monthly Reserve Generation'!AF258-'Stoping Schedule'!AF258)&gt;1,(AE258+'Monthly Reserve Generation'!AF258-'Stoping Schedule'!AF258),0)</f>
        <v>0</v>
      </c>
      <c r="AG258" s="3">
        <f>IF((AF258+'Monthly Reserve Generation'!AG258-'Stoping Schedule'!AG258)&gt;1,(AF258+'Monthly Reserve Generation'!AG258-'Stoping Schedule'!AG258),0)</f>
        <v>0</v>
      </c>
      <c r="AH258" s="3">
        <f>IF((AG258+'Monthly Reserve Generation'!AH258-'Stoping Schedule'!AH258)&gt;1,(AG258+'Monthly Reserve Generation'!AH258-'Stoping Schedule'!AH258),0)</f>
        <v>0</v>
      </c>
      <c r="AI258" s="3">
        <f>IF((AH258+'Monthly Reserve Generation'!AI258-'Stoping Schedule'!AI258)&gt;1,(AH258+'Monthly Reserve Generation'!AI258-'Stoping Schedule'!AI258),0)</f>
        <v>0</v>
      </c>
      <c r="AJ258" s="3">
        <f>IF((AI258+'Monthly Reserve Generation'!AJ258-'Stoping Schedule'!AJ258)&gt;1,(AI258+'Monthly Reserve Generation'!AJ258-'Stoping Schedule'!AJ258),0)</f>
        <v>0</v>
      </c>
      <c r="AK258" s="3">
        <f>IF((AJ258+'Monthly Reserve Generation'!AK258-'Stoping Schedule'!AK258)&gt;1,(AJ258+'Monthly Reserve Generation'!AK258-'Stoping Schedule'!AK258),0)</f>
        <v>0</v>
      </c>
      <c r="AL258" s="3">
        <f>IF((AK258+'Monthly Reserve Generation'!AL258-'Stoping Schedule'!AL258)&gt;1,(AK258+'Monthly Reserve Generation'!AL258-'Stoping Schedule'!AL258),0)</f>
        <v>0</v>
      </c>
      <c r="AM258" s="3">
        <f>IF((AL258+'Monthly Reserve Generation'!AM258-'Stoping Schedule'!AM258)&gt;1,(AL258+'Monthly Reserve Generation'!AM258-'Stoping Schedule'!AM258),0)</f>
        <v>0</v>
      </c>
      <c r="AN258" s="3">
        <f>IF((AM258+'Monthly Reserve Generation'!AN258-'Stoping Schedule'!AN258)&gt;1,(AM258+'Monthly Reserve Generation'!AN258-'Stoping Schedule'!AN258),0)</f>
        <v>0</v>
      </c>
      <c r="AO258" s="3">
        <f>IF((AN258+'Monthly Reserve Generation'!AO258-'Stoping Schedule'!AO258)&gt;1,(AN258+'Monthly Reserve Generation'!AO258-'Stoping Schedule'!AO258),0)</f>
        <v>0</v>
      </c>
      <c r="AP258" s="3">
        <f>IF((AO258+'Monthly Reserve Generation'!AP258-'Stoping Schedule'!AP258)&gt;1,(AO258+'Monthly Reserve Generation'!AP258-'Stoping Schedule'!AP258),0)</f>
        <v>0</v>
      </c>
      <c r="AQ258" s="3">
        <f>IF((AP258+'Monthly Reserve Generation'!AQ258-'Stoping Schedule'!AQ258)&gt;1,(AP258+'Monthly Reserve Generation'!AQ258-'Stoping Schedule'!AQ258),0)</f>
        <v>0</v>
      </c>
      <c r="AR258" s="3">
        <f>IF((AQ258+'Monthly Reserve Generation'!AR258-'Stoping Schedule'!AR258)&gt;1,(AQ258+'Monthly Reserve Generation'!AR258-'Stoping Schedule'!AR258),0)</f>
        <v>0</v>
      </c>
      <c r="AS258" s="3">
        <f>IF((AR258+'Monthly Reserve Generation'!AS258-'Stoping Schedule'!AS258)&gt;1,(AR258+'Monthly Reserve Generation'!AS258-'Stoping Schedule'!AS258),0)</f>
        <v>0</v>
      </c>
      <c r="AT258" s="3">
        <f>IF((AS258+'Monthly Reserve Generation'!AT258-'Stoping Schedule'!AT258)&gt;1,(AS258+'Monthly Reserve Generation'!AT258-'Stoping Schedule'!AT258),0)</f>
        <v>0</v>
      </c>
      <c r="AU258" s="3">
        <f>IF((AT258+'Monthly Reserve Generation'!AU258-'Stoping Schedule'!AU258)&gt;1,(AT258+'Monthly Reserve Generation'!AU258-'Stoping Schedule'!AU258),0)</f>
        <v>0</v>
      </c>
      <c r="AV258" s="3">
        <f>IF((AU258+'Monthly Reserve Generation'!AV258-'Stoping Schedule'!AV258)&gt;1,(AU258+'Monthly Reserve Generation'!AV258-'Stoping Schedule'!AV258),0)</f>
        <v>0</v>
      </c>
      <c r="AW258" s="3">
        <f>IF((AV258+'Monthly Reserve Generation'!AW258-'Stoping Schedule'!AW258)&gt;1,(AV258+'Monthly Reserve Generation'!AW258-'Stoping Schedule'!AW258),0)</f>
        <v>0</v>
      </c>
      <c r="AX258" s="3">
        <f>IF((AW258+'Monthly Reserve Generation'!AX258-'Stoping Schedule'!AX258)&gt;1,(AW258+'Monthly Reserve Generation'!AX258-'Stoping Schedule'!AX258),0)</f>
        <v>0</v>
      </c>
      <c r="AY258" s="3">
        <f>IF((AX258+'Monthly Reserve Generation'!AY258-'Stoping Schedule'!AY258)&gt;1,(AX258+'Monthly Reserve Generation'!AY258-'Stoping Schedule'!AY258),0)</f>
        <v>0</v>
      </c>
      <c r="AZ258" s="3">
        <f>IF((AY258+'Monthly Reserve Generation'!AZ258-'Stoping Schedule'!AZ258)&gt;1,(AY258+'Monthly Reserve Generation'!AZ258-'Stoping Schedule'!AZ258),0)</f>
        <v>0</v>
      </c>
      <c r="BA258" s="3">
        <f>IF((AZ258+'Monthly Reserve Generation'!BA258-'Stoping Schedule'!BA258)&gt;1,(AZ258+'Monthly Reserve Generation'!BA258-'Stoping Schedule'!BA258),0)</f>
        <v>0</v>
      </c>
      <c r="BB258" s="3">
        <f>IF((BA258+'Monthly Reserve Generation'!BB258-'Stoping Schedule'!BB258)&gt;1,(BA258+'Monthly Reserve Generation'!BB258-'Stoping Schedule'!BB258),0)</f>
        <v>0</v>
      </c>
      <c r="BC258" s="3">
        <f>IF((BB258+'Monthly Reserve Generation'!BC258-'Stoping Schedule'!BC258)&gt;1,(BB258+'Monthly Reserve Generation'!BC258-'Stoping Schedule'!BC258),0)</f>
        <v>0</v>
      </c>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row>
    <row r="259" spans="1:123" hidden="1" outlineLevel="1" x14ac:dyDescent="0.3">
      <c r="A259" t="s">
        <v>1</v>
      </c>
      <c r="B259" t="s">
        <v>10</v>
      </c>
      <c r="C259" t="s">
        <v>4</v>
      </c>
      <c r="D259" s="3">
        <f>+IFERROR(('Monthly Reserve Generation'!D258*'Monthly Reserve Generation'!D259-'Stoping Schedule'!D258*'Stoping Schedule'!D259)/D258,0)</f>
        <v>0</v>
      </c>
      <c r="E259" s="3">
        <f>+IFERROR((D258*D259+'Monthly Reserve Generation'!E258*'Monthly Reserve Generation'!E259-'Stoping Schedule'!E258*'Stoping Schedule'!E259)/E258,0)</f>
        <v>0</v>
      </c>
      <c r="F259" s="3">
        <f>+IFERROR((E258*E259+'Monthly Reserve Generation'!F258*'Monthly Reserve Generation'!F259-'Stoping Schedule'!F258*'Stoping Schedule'!F259)/F258,0)</f>
        <v>0</v>
      </c>
      <c r="G259" s="3">
        <f>+IFERROR((F258*F259+'Monthly Reserve Generation'!G258*'Monthly Reserve Generation'!G259-'Stoping Schedule'!G258*'Stoping Schedule'!G259)/G258,0)</f>
        <v>0</v>
      </c>
      <c r="H259" s="3">
        <f>+IFERROR((G258*G259+'Monthly Reserve Generation'!H258*'Monthly Reserve Generation'!H259-'Stoping Schedule'!H258*'Stoping Schedule'!H259)/H258,0)</f>
        <v>0</v>
      </c>
      <c r="I259" s="3">
        <f>+IFERROR((H258*H259+'Monthly Reserve Generation'!I258*'Monthly Reserve Generation'!I259-'Stoping Schedule'!I258*'Stoping Schedule'!I259)/I258,0)</f>
        <v>0</v>
      </c>
      <c r="J259" s="3">
        <f>+IFERROR((I258*I259+'Monthly Reserve Generation'!J258*'Monthly Reserve Generation'!J259-'Stoping Schedule'!J258*'Stoping Schedule'!J259)/J258,0)</f>
        <v>0</v>
      </c>
      <c r="K259" s="3">
        <f>+IFERROR((J258*J259+'Monthly Reserve Generation'!K258*'Monthly Reserve Generation'!K259-'Stoping Schedule'!K258*'Stoping Schedule'!K259)/K258,0)</f>
        <v>0</v>
      </c>
      <c r="L259" s="3">
        <f>+IFERROR((K258*K259+'Monthly Reserve Generation'!L258*'Monthly Reserve Generation'!L259-'Stoping Schedule'!L258*'Stoping Schedule'!L259)/L258,0)</f>
        <v>0</v>
      </c>
      <c r="M259" s="3">
        <f>+IFERROR((L258*L259+'Monthly Reserve Generation'!M258*'Monthly Reserve Generation'!M259-'Stoping Schedule'!M258*'Stoping Schedule'!M259)/M258,0)</f>
        <v>0</v>
      </c>
      <c r="N259" s="3">
        <f>+IFERROR((M258*M259+'Monthly Reserve Generation'!N258*'Monthly Reserve Generation'!N259-'Stoping Schedule'!N258*'Stoping Schedule'!N259)/N258,0)</f>
        <v>0</v>
      </c>
      <c r="O259" s="3">
        <f>+IFERROR((N258*N259+'Monthly Reserve Generation'!O258*'Monthly Reserve Generation'!O259-'Stoping Schedule'!O258*'Stoping Schedule'!O259)/O258,0)</f>
        <v>0</v>
      </c>
      <c r="P259" s="3">
        <f>+IFERROR((O258*O259+'Monthly Reserve Generation'!P258*'Monthly Reserve Generation'!P259-'Stoping Schedule'!P258*'Stoping Schedule'!P259)/P258,0)</f>
        <v>0</v>
      </c>
      <c r="Q259" s="3">
        <f>+IFERROR((P258*P259+'Monthly Reserve Generation'!Q258*'Monthly Reserve Generation'!Q259-'Stoping Schedule'!Q258*'Stoping Schedule'!Q259)/Q258,0)</f>
        <v>0</v>
      </c>
      <c r="R259" s="3">
        <f>+IFERROR((Q258*Q259+'Monthly Reserve Generation'!R258*'Monthly Reserve Generation'!R259-'Stoping Schedule'!R258*'Stoping Schedule'!R259)/R258,0)</f>
        <v>0</v>
      </c>
      <c r="S259" s="3">
        <f>+IFERROR((R258*R259+'Monthly Reserve Generation'!S258*'Monthly Reserve Generation'!S259-'Stoping Schedule'!S258*'Stoping Schedule'!S259)/S258,0)</f>
        <v>0</v>
      </c>
      <c r="T259" s="3">
        <f>+IFERROR((S258*S259+'Monthly Reserve Generation'!T258*'Monthly Reserve Generation'!T259-'Stoping Schedule'!T258*'Stoping Schedule'!T259)/T258,0)</f>
        <v>0</v>
      </c>
      <c r="U259" s="3">
        <f>+IFERROR((T258*T259+'Monthly Reserve Generation'!U258*'Monthly Reserve Generation'!U259-'Stoping Schedule'!U258*'Stoping Schedule'!U259)/U258,0)</f>
        <v>0</v>
      </c>
      <c r="V259" s="3">
        <f>+IFERROR((U258*U259+'Monthly Reserve Generation'!V258*'Monthly Reserve Generation'!V259-'Stoping Schedule'!V258*'Stoping Schedule'!V259)/V258,0)</f>
        <v>0</v>
      </c>
      <c r="W259" s="3">
        <f>+IFERROR((V258*V259+'Monthly Reserve Generation'!W258*'Monthly Reserve Generation'!W259-'Stoping Schedule'!W258*'Stoping Schedule'!W259)/W258,0)</f>
        <v>0</v>
      </c>
      <c r="X259" s="3">
        <f>+IFERROR((W258*W259+'Monthly Reserve Generation'!X258*'Monthly Reserve Generation'!X259-'Stoping Schedule'!X258*'Stoping Schedule'!X259)/X258,0)</f>
        <v>3.6699999999999995</v>
      </c>
      <c r="Y259" s="3">
        <f>+IFERROR((X258*X259+'Monthly Reserve Generation'!Y258*'Monthly Reserve Generation'!Y259-'Stoping Schedule'!Y258*'Stoping Schedule'!Y259)/Y258,0)</f>
        <v>3.6699999999999995</v>
      </c>
      <c r="Z259" s="3">
        <f>+IFERROR((Y258*Y259+'Monthly Reserve Generation'!Z258*'Monthly Reserve Generation'!Z259-'Stoping Schedule'!Z258*'Stoping Schedule'!Z259)/Z258,0)</f>
        <v>3.6699999999999995</v>
      </c>
      <c r="AA259" s="3">
        <f>+IFERROR((Z258*Z259+'Monthly Reserve Generation'!AA258*'Monthly Reserve Generation'!AA259-'Stoping Schedule'!AA258*'Stoping Schedule'!AA259)/AA258,0)</f>
        <v>3.6699999999999995</v>
      </c>
      <c r="AB259" s="3">
        <f>+IFERROR((AA258*AA259+'Monthly Reserve Generation'!AB258*'Monthly Reserve Generation'!AB259-'Stoping Schedule'!AB258*'Stoping Schedule'!AB259)/AB258,0)</f>
        <v>3.6699999999999982</v>
      </c>
      <c r="AC259" s="3">
        <f>+IFERROR((AB258*AB259+'Monthly Reserve Generation'!AC258*'Monthly Reserve Generation'!AC259-'Stoping Schedule'!AC258*'Stoping Schedule'!AC259)/AC258,0)</f>
        <v>0</v>
      </c>
      <c r="AD259" s="3">
        <f>+IFERROR((AC258*AC259+'Monthly Reserve Generation'!AD258*'Monthly Reserve Generation'!AD259-'Stoping Schedule'!AD258*'Stoping Schedule'!AD259)/AD258,0)</f>
        <v>0</v>
      </c>
      <c r="AE259" s="3">
        <f>+IFERROR((AD258*AD259+'Monthly Reserve Generation'!AE258*'Monthly Reserve Generation'!AE259-'Stoping Schedule'!AE258*'Stoping Schedule'!AE259)/AE258,0)</f>
        <v>0</v>
      </c>
      <c r="AF259" s="3">
        <f>+IFERROR((AE258*AE259+'Monthly Reserve Generation'!AF258*'Monthly Reserve Generation'!AF259-'Stoping Schedule'!AF258*'Stoping Schedule'!AF259)/AF258,0)</f>
        <v>0</v>
      </c>
      <c r="AG259" s="3">
        <f>+IFERROR((AF258*AF259+'Monthly Reserve Generation'!AG258*'Monthly Reserve Generation'!AG259-'Stoping Schedule'!AG258*'Stoping Schedule'!AG259)/AG258,0)</f>
        <v>0</v>
      </c>
      <c r="AH259" s="3">
        <f>+IFERROR((AG258*AG259+'Monthly Reserve Generation'!AH258*'Monthly Reserve Generation'!AH259-'Stoping Schedule'!AH258*'Stoping Schedule'!AH259)/AH258,0)</f>
        <v>0</v>
      </c>
      <c r="AI259" s="3">
        <f>+IFERROR((AH258*AH259+'Monthly Reserve Generation'!AI258*'Monthly Reserve Generation'!AI259-'Stoping Schedule'!AI258*'Stoping Schedule'!AI259)/AI258,0)</f>
        <v>0</v>
      </c>
      <c r="AJ259" s="3">
        <f>+IFERROR((AI258*AI259+'Monthly Reserve Generation'!AJ258*'Monthly Reserve Generation'!AJ259-'Stoping Schedule'!AJ258*'Stoping Schedule'!AJ259)/AJ258,0)</f>
        <v>0</v>
      </c>
      <c r="AK259" s="3">
        <f>+IFERROR((AJ258*AJ259+'Monthly Reserve Generation'!AK258*'Monthly Reserve Generation'!AK259-'Stoping Schedule'!AK258*'Stoping Schedule'!AK259)/AK258,0)</f>
        <v>0</v>
      </c>
      <c r="AL259" s="3">
        <f>+IFERROR((AK258*AK259+'Monthly Reserve Generation'!AL258*'Monthly Reserve Generation'!AL259-'Stoping Schedule'!AL258*'Stoping Schedule'!AL259)/AL258,0)</f>
        <v>0</v>
      </c>
      <c r="AM259" s="3">
        <f>+IFERROR((AL258*AL259+'Monthly Reserve Generation'!AM258*'Monthly Reserve Generation'!AM259-'Stoping Schedule'!AM258*'Stoping Schedule'!AM259)/AM258,0)</f>
        <v>0</v>
      </c>
      <c r="AN259" s="3">
        <f>+IFERROR((AM258*AM259+'Monthly Reserve Generation'!AN258*'Monthly Reserve Generation'!AN259-'Stoping Schedule'!AN258*'Stoping Schedule'!AN259)/AN258,0)</f>
        <v>0</v>
      </c>
      <c r="AO259" s="3">
        <f>+IFERROR((AN258*AN259+'Monthly Reserve Generation'!AO258*'Monthly Reserve Generation'!AO259-'Stoping Schedule'!AO258*'Stoping Schedule'!AO259)/AO258,0)</f>
        <v>0</v>
      </c>
      <c r="AP259" s="3">
        <f>+IFERROR((AO258*AO259+'Monthly Reserve Generation'!AP258*'Monthly Reserve Generation'!AP259-'Stoping Schedule'!AP258*'Stoping Schedule'!AP259)/AP258,0)</f>
        <v>0</v>
      </c>
      <c r="AQ259" s="3">
        <f>+IFERROR((AP258*AP259+'Monthly Reserve Generation'!AQ258*'Monthly Reserve Generation'!AQ259-'Stoping Schedule'!AQ258*'Stoping Schedule'!AQ259)/AQ258,0)</f>
        <v>0</v>
      </c>
      <c r="AR259" s="3">
        <f>+IFERROR((AQ258*AQ259+'Monthly Reserve Generation'!AR258*'Monthly Reserve Generation'!AR259-'Stoping Schedule'!AR258*'Stoping Schedule'!AR259)/AR258,0)</f>
        <v>0</v>
      </c>
      <c r="AS259" s="3">
        <f>+IFERROR((AR258*AR259+'Monthly Reserve Generation'!AS258*'Monthly Reserve Generation'!AS259-'Stoping Schedule'!AS258*'Stoping Schedule'!AS259)/AS258,0)</f>
        <v>0</v>
      </c>
      <c r="AT259" s="3">
        <f>+IFERROR((AS258*AS259+'Monthly Reserve Generation'!AT258*'Monthly Reserve Generation'!AT259-'Stoping Schedule'!AT258*'Stoping Schedule'!AT259)/AT258,0)</f>
        <v>0</v>
      </c>
      <c r="AU259" s="3">
        <f>+IFERROR((AT258*AT259+'Monthly Reserve Generation'!AU258*'Monthly Reserve Generation'!AU259-'Stoping Schedule'!AU258*'Stoping Schedule'!AU259)/AU258,0)</f>
        <v>0</v>
      </c>
      <c r="AV259" s="3">
        <f>+IFERROR((AU258*AU259+'Monthly Reserve Generation'!AV258*'Monthly Reserve Generation'!AV259-'Stoping Schedule'!AV258*'Stoping Schedule'!AV259)/AV258,0)</f>
        <v>0</v>
      </c>
      <c r="AW259" s="3">
        <f>+IFERROR((AV258*AV259+'Monthly Reserve Generation'!AW258*'Monthly Reserve Generation'!AW259-'Stoping Schedule'!AW258*'Stoping Schedule'!AW259)/AW258,0)</f>
        <v>0</v>
      </c>
      <c r="AX259" s="3">
        <f>+IFERROR((AW258*AW259+'Monthly Reserve Generation'!AX258*'Monthly Reserve Generation'!AX259-'Stoping Schedule'!AX258*'Stoping Schedule'!AX259)/AX258,0)</f>
        <v>0</v>
      </c>
      <c r="AY259" s="3">
        <f>+IFERROR((AX258*AX259+'Monthly Reserve Generation'!AY258*'Monthly Reserve Generation'!AY259-'Stoping Schedule'!AY258*'Stoping Schedule'!AY259)/AY258,0)</f>
        <v>0</v>
      </c>
      <c r="AZ259" s="3">
        <f>+IFERROR((AY258*AY259+'Monthly Reserve Generation'!AZ258*'Monthly Reserve Generation'!AZ259-'Stoping Schedule'!AZ258*'Stoping Schedule'!AZ259)/AZ258,0)</f>
        <v>0</v>
      </c>
      <c r="BA259" s="3">
        <f>+IFERROR((AZ258*AZ259+'Monthly Reserve Generation'!BA258*'Monthly Reserve Generation'!BA259-'Stoping Schedule'!BA258*'Stoping Schedule'!BA259)/BA258,0)</f>
        <v>0</v>
      </c>
      <c r="BB259" s="3">
        <f>+IFERROR((BA258*BA259+'Monthly Reserve Generation'!BB258*'Monthly Reserve Generation'!BB259-'Stoping Schedule'!BB258*'Stoping Schedule'!BB259)/BB258,0)</f>
        <v>0</v>
      </c>
      <c r="BC259" s="3">
        <f>+IFERROR((BB258*BB259+'Monthly Reserve Generation'!BC258*'Monthly Reserve Generation'!BC259-'Stoping Schedule'!BC258*'Stoping Schedule'!BC259)/BC258,0)</f>
        <v>0</v>
      </c>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row>
    <row r="260" spans="1:123" hidden="1" outlineLevel="1" x14ac:dyDescent="0.3">
      <c r="A260" t="s">
        <v>1</v>
      </c>
      <c r="B260" t="s">
        <v>11</v>
      </c>
      <c r="C260" t="s">
        <v>3</v>
      </c>
      <c r="D260" s="3">
        <f>+'Monthly Reserve Generation'!D260-'Stoping Schedule'!D260</f>
        <v>0</v>
      </c>
      <c r="E260" s="3">
        <f>IF((D260+'Monthly Reserve Generation'!E260-'Stoping Schedule'!E260)&gt;1,(D260+'Monthly Reserve Generation'!E260-'Stoping Schedule'!E260),0)</f>
        <v>0</v>
      </c>
      <c r="F260" s="3">
        <f>IF((E260+'Monthly Reserve Generation'!F260-'Stoping Schedule'!F260)&gt;1,(E260+'Monthly Reserve Generation'!F260-'Stoping Schedule'!F260),0)</f>
        <v>0</v>
      </c>
      <c r="G260" s="3">
        <f>IF((F260+'Monthly Reserve Generation'!G260-'Stoping Schedule'!G260)&gt;1,(F260+'Monthly Reserve Generation'!G260-'Stoping Schedule'!G260),0)</f>
        <v>0</v>
      </c>
      <c r="H260" s="3">
        <f>IF((G260+'Monthly Reserve Generation'!H260-'Stoping Schedule'!H260)&gt;1,(G260+'Monthly Reserve Generation'!H260-'Stoping Schedule'!H260),0)</f>
        <v>0</v>
      </c>
      <c r="I260" s="3">
        <f>IF((H260+'Monthly Reserve Generation'!I260-'Stoping Schedule'!I260)&gt;1,(H260+'Monthly Reserve Generation'!I260-'Stoping Schedule'!I260),0)</f>
        <v>0</v>
      </c>
      <c r="J260" s="3">
        <f>IF((I260+'Monthly Reserve Generation'!J260-'Stoping Schedule'!J260)&gt;1,(I260+'Monthly Reserve Generation'!J260-'Stoping Schedule'!J260),0)</f>
        <v>0</v>
      </c>
      <c r="K260" s="3">
        <f>IF((J260+'Monthly Reserve Generation'!K260-'Stoping Schedule'!K260)&gt;1,(J260+'Monthly Reserve Generation'!K260-'Stoping Schedule'!K260),0)</f>
        <v>0</v>
      </c>
      <c r="L260" s="3">
        <f>IF((K260+'Monthly Reserve Generation'!L260-'Stoping Schedule'!L260)&gt;1,(K260+'Monthly Reserve Generation'!L260-'Stoping Schedule'!L260),0)</f>
        <v>0</v>
      </c>
      <c r="M260" s="3">
        <f>IF((L260+'Monthly Reserve Generation'!M260-'Stoping Schedule'!M260)&gt;1,(L260+'Monthly Reserve Generation'!M260-'Stoping Schedule'!M260),0)</f>
        <v>0</v>
      </c>
      <c r="N260" s="3">
        <f>IF((M260+'Monthly Reserve Generation'!N260-'Stoping Schedule'!N260)&gt;1,(M260+'Monthly Reserve Generation'!N260-'Stoping Schedule'!N260),0)</f>
        <v>0</v>
      </c>
      <c r="O260" s="3">
        <f>IF((N260+'Monthly Reserve Generation'!O260-'Stoping Schedule'!O260)&gt;1,(N260+'Monthly Reserve Generation'!O260-'Stoping Schedule'!O260),0)</f>
        <v>0</v>
      </c>
      <c r="P260" s="3">
        <f>IF((O260+'Monthly Reserve Generation'!P260-'Stoping Schedule'!P260)&gt;1,(O260+'Monthly Reserve Generation'!P260-'Stoping Schedule'!P260),0)</f>
        <v>0</v>
      </c>
      <c r="Q260" s="3">
        <f>IF((P260+'Monthly Reserve Generation'!Q260-'Stoping Schedule'!Q260)&gt;1,(P260+'Monthly Reserve Generation'!Q260-'Stoping Schedule'!Q260),0)</f>
        <v>0</v>
      </c>
      <c r="R260" s="3">
        <f>IF((Q260+'Monthly Reserve Generation'!R260-'Stoping Schedule'!R260)&gt;1,(Q260+'Monthly Reserve Generation'!R260-'Stoping Schedule'!R260),0)</f>
        <v>0</v>
      </c>
      <c r="S260" s="3">
        <f>IF((R260+'Monthly Reserve Generation'!S260-'Stoping Schedule'!S260)&gt;1,(R260+'Monthly Reserve Generation'!S260-'Stoping Schedule'!S260),0)</f>
        <v>0</v>
      </c>
      <c r="T260" s="3">
        <f>IF((S260+'Monthly Reserve Generation'!T260-'Stoping Schedule'!T260)&gt;1,(S260+'Monthly Reserve Generation'!T260-'Stoping Schedule'!T260),0)</f>
        <v>0</v>
      </c>
      <c r="U260" s="3">
        <f>IF((T260+'Monthly Reserve Generation'!U260-'Stoping Schedule'!U260)&gt;1,(T260+'Monthly Reserve Generation'!U260-'Stoping Schedule'!U260),0)</f>
        <v>0</v>
      </c>
      <c r="V260" s="3">
        <f>IF((U260+'Monthly Reserve Generation'!V260-'Stoping Schedule'!V260)&gt;1,(U260+'Monthly Reserve Generation'!V260-'Stoping Schedule'!V260),0)</f>
        <v>2488</v>
      </c>
      <c r="W260" s="3">
        <f>IF((V260+'Monthly Reserve Generation'!W260-'Stoping Schedule'!W260)&gt;1,(V260+'Monthly Reserve Generation'!W260-'Stoping Schedule'!W260),0)</f>
        <v>2488</v>
      </c>
      <c r="X260" s="3">
        <f>IF((W260+'Monthly Reserve Generation'!X260-'Stoping Schedule'!X260)&gt;1,(W260+'Monthly Reserve Generation'!X260-'Stoping Schedule'!X260),0)</f>
        <v>2488</v>
      </c>
      <c r="Y260" s="3">
        <f>IF((X260+'Monthly Reserve Generation'!Y260-'Stoping Schedule'!Y260)&gt;1,(X260+'Monthly Reserve Generation'!Y260-'Stoping Schedule'!Y260),0)</f>
        <v>2488</v>
      </c>
      <c r="Z260" s="3">
        <f>IF((Y260+'Monthly Reserve Generation'!Z260-'Stoping Schedule'!Z260)&gt;1,(Y260+'Monthly Reserve Generation'!Z260-'Stoping Schedule'!Z260),0)</f>
        <v>1673</v>
      </c>
      <c r="AA260" s="3">
        <f>IF((Z260+'Monthly Reserve Generation'!AA260-'Stoping Schedule'!AA260)&gt;1,(Z260+'Monthly Reserve Generation'!AA260-'Stoping Schedule'!AA260),0)</f>
        <v>0</v>
      </c>
      <c r="AB260" s="3">
        <f>IF((AA260+'Monthly Reserve Generation'!AB260-'Stoping Schedule'!AB260)&gt;1,(AA260+'Monthly Reserve Generation'!AB260-'Stoping Schedule'!AB260),0)</f>
        <v>0</v>
      </c>
      <c r="AC260" s="3">
        <f>IF((AB260+'Monthly Reserve Generation'!AC260-'Stoping Schedule'!AC260)&gt;1,(AB260+'Monthly Reserve Generation'!AC260-'Stoping Schedule'!AC260),0)</f>
        <v>0</v>
      </c>
      <c r="AD260" s="3">
        <f>IF((AC260+'Monthly Reserve Generation'!AD260-'Stoping Schedule'!AD260)&gt;1,(AC260+'Monthly Reserve Generation'!AD260-'Stoping Schedule'!AD260),0)</f>
        <v>0</v>
      </c>
      <c r="AE260" s="3">
        <f>IF((AD260+'Monthly Reserve Generation'!AE260-'Stoping Schedule'!AE260)&gt;1,(AD260+'Monthly Reserve Generation'!AE260-'Stoping Schedule'!AE260),0)</f>
        <v>0</v>
      </c>
      <c r="AF260" s="3">
        <f>IF((AE260+'Monthly Reserve Generation'!AF260-'Stoping Schedule'!AF260)&gt;1,(AE260+'Monthly Reserve Generation'!AF260-'Stoping Schedule'!AF260),0)</f>
        <v>0</v>
      </c>
      <c r="AG260" s="3">
        <f>IF((AF260+'Monthly Reserve Generation'!AG260-'Stoping Schedule'!AG260)&gt;1,(AF260+'Monthly Reserve Generation'!AG260-'Stoping Schedule'!AG260),0)</f>
        <v>0</v>
      </c>
      <c r="AH260" s="3">
        <f>IF((AG260+'Monthly Reserve Generation'!AH260-'Stoping Schedule'!AH260)&gt;1,(AG260+'Monthly Reserve Generation'!AH260-'Stoping Schedule'!AH260),0)</f>
        <v>0</v>
      </c>
      <c r="AI260" s="3">
        <f>IF((AH260+'Monthly Reserve Generation'!AI260-'Stoping Schedule'!AI260)&gt;1,(AH260+'Monthly Reserve Generation'!AI260-'Stoping Schedule'!AI260),0)</f>
        <v>0</v>
      </c>
      <c r="AJ260" s="3">
        <f>IF((AI260+'Monthly Reserve Generation'!AJ260-'Stoping Schedule'!AJ260)&gt;1,(AI260+'Monthly Reserve Generation'!AJ260-'Stoping Schedule'!AJ260),0)</f>
        <v>0</v>
      </c>
      <c r="AK260" s="3">
        <f>IF((AJ260+'Monthly Reserve Generation'!AK260-'Stoping Schedule'!AK260)&gt;1,(AJ260+'Monthly Reserve Generation'!AK260-'Stoping Schedule'!AK260),0)</f>
        <v>0</v>
      </c>
      <c r="AL260" s="3">
        <f>IF((AK260+'Monthly Reserve Generation'!AL260-'Stoping Schedule'!AL260)&gt;1,(AK260+'Monthly Reserve Generation'!AL260-'Stoping Schedule'!AL260),0)</f>
        <v>0</v>
      </c>
      <c r="AM260" s="3">
        <f>IF((AL260+'Monthly Reserve Generation'!AM260-'Stoping Schedule'!AM260)&gt;1,(AL260+'Monthly Reserve Generation'!AM260-'Stoping Schedule'!AM260),0)</f>
        <v>0</v>
      </c>
      <c r="AN260" s="3">
        <f>IF((AM260+'Monthly Reserve Generation'!AN260-'Stoping Schedule'!AN260)&gt;1,(AM260+'Monthly Reserve Generation'!AN260-'Stoping Schedule'!AN260),0)</f>
        <v>0</v>
      </c>
      <c r="AO260" s="3">
        <f>IF((AN260+'Monthly Reserve Generation'!AO260-'Stoping Schedule'!AO260)&gt;1,(AN260+'Monthly Reserve Generation'!AO260-'Stoping Schedule'!AO260),0)</f>
        <v>0</v>
      </c>
      <c r="AP260" s="3">
        <f>IF((AO260+'Monthly Reserve Generation'!AP260-'Stoping Schedule'!AP260)&gt;1,(AO260+'Monthly Reserve Generation'!AP260-'Stoping Schedule'!AP260),0)</f>
        <v>0</v>
      </c>
      <c r="AQ260" s="3">
        <f>IF((AP260+'Monthly Reserve Generation'!AQ260-'Stoping Schedule'!AQ260)&gt;1,(AP260+'Monthly Reserve Generation'!AQ260-'Stoping Schedule'!AQ260),0)</f>
        <v>0</v>
      </c>
      <c r="AR260" s="3">
        <f>IF((AQ260+'Monthly Reserve Generation'!AR260-'Stoping Schedule'!AR260)&gt;1,(AQ260+'Monthly Reserve Generation'!AR260-'Stoping Schedule'!AR260),0)</f>
        <v>0</v>
      </c>
      <c r="AS260" s="3">
        <f>IF((AR260+'Monthly Reserve Generation'!AS260-'Stoping Schedule'!AS260)&gt;1,(AR260+'Monthly Reserve Generation'!AS260-'Stoping Schedule'!AS260),0)</f>
        <v>0</v>
      </c>
      <c r="AT260" s="3">
        <f>IF((AS260+'Monthly Reserve Generation'!AT260-'Stoping Schedule'!AT260)&gt;1,(AS260+'Monthly Reserve Generation'!AT260-'Stoping Schedule'!AT260),0)</f>
        <v>0</v>
      </c>
      <c r="AU260" s="3">
        <f>IF((AT260+'Monthly Reserve Generation'!AU260-'Stoping Schedule'!AU260)&gt;1,(AT260+'Monthly Reserve Generation'!AU260-'Stoping Schedule'!AU260),0)</f>
        <v>0</v>
      </c>
      <c r="AV260" s="3">
        <f>IF((AU260+'Monthly Reserve Generation'!AV260-'Stoping Schedule'!AV260)&gt;1,(AU260+'Monthly Reserve Generation'!AV260-'Stoping Schedule'!AV260),0)</f>
        <v>0</v>
      </c>
      <c r="AW260" s="3">
        <f>IF((AV260+'Monthly Reserve Generation'!AW260-'Stoping Schedule'!AW260)&gt;1,(AV260+'Monthly Reserve Generation'!AW260-'Stoping Schedule'!AW260),0)</f>
        <v>0</v>
      </c>
      <c r="AX260" s="3">
        <f>IF((AW260+'Monthly Reserve Generation'!AX260-'Stoping Schedule'!AX260)&gt;1,(AW260+'Monthly Reserve Generation'!AX260-'Stoping Schedule'!AX260),0)</f>
        <v>0</v>
      </c>
      <c r="AY260" s="3">
        <f>IF((AX260+'Monthly Reserve Generation'!AY260-'Stoping Schedule'!AY260)&gt;1,(AX260+'Monthly Reserve Generation'!AY260-'Stoping Schedule'!AY260),0)</f>
        <v>0</v>
      </c>
      <c r="AZ260" s="3">
        <f>IF((AY260+'Monthly Reserve Generation'!AZ260-'Stoping Schedule'!AZ260)&gt;1,(AY260+'Monthly Reserve Generation'!AZ260-'Stoping Schedule'!AZ260),0)</f>
        <v>0</v>
      </c>
      <c r="BA260" s="3">
        <f>IF((AZ260+'Monthly Reserve Generation'!BA260-'Stoping Schedule'!BA260)&gt;1,(AZ260+'Monthly Reserve Generation'!BA260-'Stoping Schedule'!BA260),0)</f>
        <v>0</v>
      </c>
      <c r="BB260" s="3">
        <f>IF((BA260+'Monthly Reserve Generation'!BB260-'Stoping Schedule'!BB260)&gt;1,(BA260+'Monthly Reserve Generation'!BB260-'Stoping Schedule'!BB260),0)</f>
        <v>0</v>
      </c>
      <c r="BC260" s="3">
        <f>IF((BB260+'Monthly Reserve Generation'!BC260-'Stoping Schedule'!BC260)&gt;1,(BB260+'Monthly Reserve Generation'!BC260-'Stoping Schedule'!BC260),0)</f>
        <v>0</v>
      </c>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row>
    <row r="261" spans="1:123" hidden="1" outlineLevel="1" x14ac:dyDescent="0.3">
      <c r="A261" t="s">
        <v>1</v>
      </c>
      <c r="B261" t="s">
        <v>11</v>
      </c>
      <c r="C261" t="s">
        <v>4</v>
      </c>
      <c r="D261" s="3">
        <f>+IFERROR(('Monthly Reserve Generation'!D260*'Monthly Reserve Generation'!D261-'Stoping Schedule'!D260*'Stoping Schedule'!D261)/D260,0)</f>
        <v>0</v>
      </c>
      <c r="E261" s="3">
        <f>+IFERROR((D260*D261+'Monthly Reserve Generation'!E260*'Monthly Reserve Generation'!E261-'Stoping Schedule'!E260*'Stoping Schedule'!E261)/E260,0)</f>
        <v>0</v>
      </c>
      <c r="F261" s="3">
        <f>+IFERROR((E260*E261+'Monthly Reserve Generation'!F260*'Monthly Reserve Generation'!F261-'Stoping Schedule'!F260*'Stoping Schedule'!F261)/F260,0)</f>
        <v>0</v>
      </c>
      <c r="G261" s="3">
        <f>+IFERROR((F260*F261+'Monthly Reserve Generation'!G260*'Monthly Reserve Generation'!G261-'Stoping Schedule'!G260*'Stoping Schedule'!G261)/G260,0)</f>
        <v>0</v>
      </c>
      <c r="H261" s="3">
        <f>+IFERROR((G260*G261+'Monthly Reserve Generation'!H260*'Monthly Reserve Generation'!H261-'Stoping Schedule'!H260*'Stoping Schedule'!H261)/H260,0)</f>
        <v>0</v>
      </c>
      <c r="I261" s="3">
        <f>+IFERROR((H260*H261+'Monthly Reserve Generation'!I260*'Monthly Reserve Generation'!I261-'Stoping Schedule'!I260*'Stoping Schedule'!I261)/I260,0)</f>
        <v>0</v>
      </c>
      <c r="J261" s="3">
        <f>+IFERROR((I260*I261+'Monthly Reserve Generation'!J260*'Monthly Reserve Generation'!J261-'Stoping Schedule'!J260*'Stoping Schedule'!J261)/J260,0)</f>
        <v>0</v>
      </c>
      <c r="K261" s="3">
        <f>+IFERROR((J260*J261+'Monthly Reserve Generation'!K260*'Monthly Reserve Generation'!K261-'Stoping Schedule'!K260*'Stoping Schedule'!K261)/K260,0)</f>
        <v>0</v>
      </c>
      <c r="L261" s="3">
        <f>+IFERROR((K260*K261+'Monthly Reserve Generation'!L260*'Monthly Reserve Generation'!L261-'Stoping Schedule'!L260*'Stoping Schedule'!L261)/L260,0)</f>
        <v>0</v>
      </c>
      <c r="M261" s="3">
        <f>+IFERROR((L260*L261+'Monthly Reserve Generation'!M260*'Monthly Reserve Generation'!M261-'Stoping Schedule'!M260*'Stoping Schedule'!M261)/M260,0)</f>
        <v>0</v>
      </c>
      <c r="N261" s="3">
        <f>+IFERROR((M260*M261+'Monthly Reserve Generation'!N260*'Monthly Reserve Generation'!N261-'Stoping Schedule'!N260*'Stoping Schedule'!N261)/N260,0)</f>
        <v>0</v>
      </c>
      <c r="O261" s="3">
        <f>+IFERROR((N260*N261+'Monthly Reserve Generation'!O260*'Monthly Reserve Generation'!O261-'Stoping Schedule'!O260*'Stoping Schedule'!O261)/O260,0)</f>
        <v>0</v>
      </c>
      <c r="P261" s="3">
        <f>+IFERROR((O260*O261+'Monthly Reserve Generation'!P260*'Monthly Reserve Generation'!P261-'Stoping Schedule'!P260*'Stoping Schedule'!P261)/P260,0)</f>
        <v>0</v>
      </c>
      <c r="Q261" s="3">
        <f>+IFERROR((P260*P261+'Monthly Reserve Generation'!Q260*'Monthly Reserve Generation'!Q261-'Stoping Schedule'!Q260*'Stoping Schedule'!Q261)/Q260,0)</f>
        <v>0</v>
      </c>
      <c r="R261" s="3">
        <f>+IFERROR((Q260*Q261+'Monthly Reserve Generation'!R260*'Monthly Reserve Generation'!R261-'Stoping Schedule'!R260*'Stoping Schedule'!R261)/R260,0)</f>
        <v>0</v>
      </c>
      <c r="S261" s="3">
        <f>+IFERROR((R260*R261+'Monthly Reserve Generation'!S260*'Monthly Reserve Generation'!S261-'Stoping Schedule'!S260*'Stoping Schedule'!S261)/S260,0)</f>
        <v>0</v>
      </c>
      <c r="T261" s="3">
        <f>+IFERROR((S260*S261+'Monthly Reserve Generation'!T260*'Monthly Reserve Generation'!T261-'Stoping Schedule'!T260*'Stoping Schedule'!T261)/T260,0)</f>
        <v>0</v>
      </c>
      <c r="U261" s="3">
        <f>+IFERROR((T260*T261+'Monthly Reserve Generation'!U260*'Monthly Reserve Generation'!U261-'Stoping Schedule'!U260*'Stoping Schedule'!U261)/U260,0)</f>
        <v>0</v>
      </c>
      <c r="V261" s="3">
        <f>+IFERROR((U260*U261+'Monthly Reserve Generation'!V260*'Monthly Reserve Generation'!V261-'Stoping Schedule'!V260*'Stoping Schedule'!V261)/V260,0)</f>
        <v>3.97</v>
      </c>
      <c r="W261" s="3">
        <f>+IFERROR((V260*V261+'Monthly Reserve Generation'!W260*'Monthly Reserve Generation'!W261-'Stoping Schedule'!W260*'Stoping Schedule'!W261)/W260,0)</f>
        <v>3.97</v>
      </c>
      <c r="X261" s="3">
        <f>+IFERROR((W260*W261+'Monthly Reserve Generation'!X260*'Monthly Reserve Generation'!X261-'Stoping Schedule'!X260*'Stoping Schedule'!X261)/X260,0)</f>
        <v>3.97</v>
      </c>
      <c r="Y261" s="3">
        <f>+IFERROR((X260*X261+'Monthly Reserve Generation'!Y260*'Monthly Reserve Generation'!Y261-'Stoping Schedule'!Y260*'Stoping Schedule'!Y261)/Y260,0)</f>
        <v>3.97</v>
      </c>
      <c r="Z261" s="3">
        <f>+IFERROR((Y260*Y261+'Monthly Reserve Generation'!Z260*'Monthly Reserve Generation'!Z261-'Stoping Schedule'!Z260*'Stoping Schedule'!Z261)/Z260,0)</f>
        <v>3.97</v>
      </c>
      <c r="AA261" s="3">
        <f>+IFERROR((Z260*Z261+'Monthly Reserve Generation'!AA260*'Monthly Reserve Generation'!AA261-'Stoping Schedule'!AA260*'Stoping Schedule'!AA261)/AA260,0)</f>
        <v>0</v>
      </c>
      <c r="AB261" s="3">
        <f>+IFERROR((AA260*AA261+'Monthly Reserve Generation'!AB260*'Monthly Reserve Generation'!AB261-'Stoping Schedule'!AB260*'Stoping Schedule'!AB261)/AB260,0)</f>
        <v>0</v>
      </c>
      <c r="AC261" s="3">
        <f>+IFERROR((AB260*AB261+'Monthly Reserve Generation'!AC260*'Monthly Reserve Generation'!AC261-'Stoping Schedule'!AC260*'Stoping Schedule'!AC261)/AC260,0)</f>
        <v>0</v>
      </c>
      <c r="AD261" s="3">
        <f>+IFERROR((AC260*AC261+'Monthly Reserve Generation'!AD260*'Monthly Reserve Generation'!AD261-'Stoping Schedule'!AD260*'Stoping Schedule'!AD261)/AD260,0)</f>
        <v>0</v>
      </c>
      <c r="AE261" s="3">
        <f>+IFERROR((AD260*AD261+'Monthly Reserve Generation'!AE260*'Monthly Reserve Generation'!AE261-'Stoping Schedule'!AE260*'Stoping Schedule'!AE261)/AE260,0)</f>
        <v>0</v>
      </c>
      <c r="AF261" s="3">
        <f>+IFERROR((AE260*AE261+'Monthly Reserve Generation'!AF260*'Monthly Reserve Generation'!AF261-'Stoping Schedule'!AF260*'Stoping Schedule'!AF261)/AF260,0)</f>
        <v>0</v>
      </c>
      <c r="AG261" s="3">
        <f>+IFERROR((AF260*AF261+'Monthly Reserve Generation'!AG260*'Monthly Reserve Generation'!AG261-'Stoping Schedule'!AG260*'Stoping Schedule'!AG261)/AG260,0)</f>
        <v>0</v>
      </c>
      <c r="AH261" s="3">
        <f>+IFERROR((AG260*AG261+'Monthly Reserve Generation'!AH260*'Monthly Reserve Generation'!AH261-'Stoping Schedule'!AH260*'Stoping Schedule'!AH261)/AH260,0)</f>
        <v>0</v>
      </c>
      <c r="AI261" s="3">
        <f>+IFERROR((AH260*AH261+'Monthly Reserve Generation'!AI260*'Monthly Reserve Generation'!AI261-'Stoping Schedule'!AI260*'Stoping Schedule'!AI261)/AI260,0)</f>
        <v>0</v>
      </c>
      <c r="AJ261" s="3">
        <f>+IFERROR((AI260*AI261+'Monthly Reserve Generation'!AJ260*'Monthly Reserve Generation'!AJ261-'Stoping Schedule'!AJ260*'Stoping Schedule'!AJ261)/AJ260,0)</f>
        <v>0</v>
      </c>
      <c r="AK261" s="3">
        <f>+IFERROR((AJ260*AJ261+'Monthly Reserve Generation'!AK260*'Monthly Reserve Generation'!AK261-'Stoping Schedule'!AK260*'Stoping Schedule'!AK261)/AK260,0)</f>
        <v>0</v>
      </c>
      <c r="AL261" s="3">
        <f>+IFERROR((AK260*AK261+'Monthly Reserve Generation'!AL260*'Monthly Reserve Generation'!AL261-'Stoping Schedule'!AL260*'Stoping Schedule'!AL261)/AL260,0)</f>
        <v>0</v>
      </c>
      <c r="AM261" s="3">
        <f>+IFERROR((AL260*AL261+'Monthly Reserve Generation'!AM260*'Monthly Reserve Generation'!AM261-'Stoping Schedule'!AM260*'Stoping Schedule'!AM261)/AM260,0)</f>
        <v>0</v>
      </c>
      <c r="AN261" s="3">
        <f>+IFERROR((AM260*AM261+'Monthly Reserve Generation'!AN260*'Monthly Reserve Generation'!AN261-'Stoping Schedule'!AN260*'Stoping Schedule'!AN261)/AN260,0)</f>
        <v>0</v>
      </c>
      <c r="AO261" s="3">
        <f>+IFERROR((AN260*AN261+'Monthly Reserve Generation'!AO260*'Monthly Reserve Generation'!AO261-'Stoping Schedule'!AO260*'Stoping Schedule'!AO261)/AO260,0)</f>
        <v>0</v>
      </c>
      <c r="AP261" s="3">
        <f>+IFERROR((AO260*AO261+'Monthly Reserve Generation'!AP260*'Monthly Reserve Generation'!AP261-'Stoping Schedule'!AP260*'Stoping Schedule'!AP261)/AP260,0)</f>
        <v>0</v>
      </c>
      <c r="AQ261" s="3">
        <f>+IFERROR((AP260*AP261+'Monthly Reserve Generation'!AQ260*'Monthly Reserve Generation'!AQ261-'Stoping Schedule'!AQ260*'Stoping Schedule'!AQ261)/AQ260,0)</f>
        <v>0</v>
      </c>
      <c r="AR261" s="3">
        <f>+IFERROR((AQ260*AQ261+'Monthly Reserve Generation'!AR260*'Monthly Reserve Generation'!AR261-'Stoping Schedule'!AR260*'Stoping Schedule'!AR261)/AR260,0)</f>
        <v>0</v>
      </c>
      <c r="AS261" s="3">
        <f>+IFERROR((AR260*AR261+'Monthly Reserve Generation'!AS260*'Monthly Reserve Generation'!AS261-'Stoping Schedule'!AS260*'Stoping Schedule'!AS261)/AS260,0)</f>
        <v>0</v>
      </c>
      <c r="AT261" s="3">
        <f>+IFERROR((AS260*AS261+'Monthly Reserve Generation'!AT260*'Monthly Reserve Generation'!AT261-'Stoping Schedule'!AT260*'Stoping Schedule'!AT261)/AT260,0)</f>
        <v>0</v>
      </c>
      <c r="AU261" s="3">
        <f>+IFERROR((AT260*AT261+'Monthly Reserve Generation'!AU260*'Monthly Reserve Generation'!AU261-'Stoping Schedule'!AU260*'Stoping Schedule'!AU261)/AU260,0)</f>
        <v>0</v>
      </c>
      <c r="AV261" s="3">
        <f>+IFERROR((AU260*AU261+'Monthly Reserve Generation'!AV260*'Monthly Reserve Generation'!AV261-'Stoping Schedule'!AV260*'Stoping Schedule'!AV261)/AV260,0)</f>
        <v>0</v>
      </c>
      <c r="AW261" s="3">
        <f>+IFERROR((AV260*AV261+'Monthly Reserve Generation'!AW260*'Monthly Reserve Generation'!AW261-'Stoping Schedule'!AW260*'Stoping Schedule'!AW261)/AW260,0)</f>
        <v>0</v>
      </c>
      <c r="AX261" s="3">
        <f>+IFERROR((AW260*AW261+'Monthly Reserve Generation'!AX260*'Monthly Reserve Generation'!AX261-'Stoping Schedule'!AX260*'Stoping Schedule'!AX261)/AX260,0)</f>
        <v>0</v>
      </c>
      <c r="AY261" s="3">
        <f>+IFERROR((AX260*AX261+'Monthly Reserve Generation'!AY260*'Monthly Reserve Generation'!AY261-'Stoping Schedule'!AY260*'Stoping Schedule'!AY261)/AY260,0)</f>
        <v>0</v>
      </c>
      <c r="AZ261" s="3">
        <f>+IFERROR((AY260*AY261+'Monthly Reserve Generation'!AZ260*'Monthly Reserve Generation'!AZ261-'Stoping Schedule'!AZ260*'Stoping Schedule'!AZ261)/AZ260,0)</f>
        <v>0</v>
      </c>
      <c r="BA261" s="3">
        <f>+IFERROR((AZ260*AZ261+'Monthly Reserve Generation'!BA260*'Monthly Reserve Generation'!BA261-'Stoping Schedule'!BA260*'Stoping Schedule'!BA261)/BA260,0)</f>
        <v>0</v>
      </c>
      <c r="BB261" s="3">
        <f>+IFERROR((BA260*BA261+'Monthly Reserve Generation'!BB260*'Monthly Reserve Generation'!BB261-'Stoping Schedule'!BB260*'Stoping Schedule'!BB261)/BB260,0)</f>
        <v>0</v>
      </c>
      <c r="BC261" s="3">
        <f>+IFERROR((BB260*BB261+'Monthly Reserve Generation'!BC260*'Monthly Reserve Generation'!BC261-'Stoping Schedule'!BC260*'Stoping Schedule'!BC261)/BC260,0)</f>
        <v>0</v>
      </c>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row>
    <row r="262" spans="1:123" hidden="1" outlineLevel="1" x14ac:dyDescent="0.3">
      <c r="A262" t="s">
        <v>1</v>
      </c>
      <c r="B262" t="s">
        <v>12</v>
      </c>
      <c r="C262" t="s">
        <v>3</v>
      </c>
      <c r="D262" s="3">
        <f>+'Monthly Reserve Generation'!D262-'Stoping Schedule'!D262</f>
        <v>0</v>
      </c>
      <c r="E262" s="3">
        <f>IF((D262+'Monthly Reserve Generation'!E262-'Stoping Schedule'!E262)&gt;1,(D262+'Monthly Reserve Generation'!E262-'Stoping Schedule'!E262),0)</f>
        <v>0</v>
      </c>
      <c r="F262" s="3">
        <f>IF((E262+'Monthly Reserve Generation'!F262-'Stoping Schedule'!F262)&gt;1,(E262+'Monthly Reserve Generation'!F262-'Stoping Schedule'!F262),0)</f>
        <v>0</v>
      </c>
      <c r="G262" s="3">
        <f>IF((F262+'Monthly Reserve Generation'!G262-'Stoping Schedule'!G262)&gt;1,(F262+'Monthly Reserve Generation'!G262-'Stoping Schedule'!G262),0)</f>
        <v>0</v>
      </c>
      <c r="H262" s="3">
        <f>IF((G262+'Monthly Reserve Generation'!H262-'Stoping Schedule'!H262)&gt;1,(G262+'Monthly Reserve Generation'!H262-'Stoping Schedule'!H262),0)</f>
        <v>0</v>
      </c>
      <c r="I262" s="3">
        <f>IF((H262+'Monthly Reserve Generation'!I262-'Stoping Schedule'!I262)&gt;1,(H262+'Monthly Reserve Generation'!I262-'Stoping Schedule'!I262),0)</f>
        <v>0</v>
      </c>
      <c r="J262" s="3">
        <f>IF((I262+'Monthly Reserve Generation'!J262-'Stoping Schedule'!J262)&gt;1,(I262+'Monthly Reserve Generation'!J262-'Stoping Schedule'!J262),0)</f>
        <v>0</v>
      </c>
      <c r="K262" s="3">
        <f>IF((J262+'Monthly Reserve Generation'!K262-'Stoping Schedule'!K262)&gt;1,(J262+'Monthly Reserve Generation'!K262-'Stoping Schedule'!K262),0)</f>
        <v>0</v>
      </c>
      <c r="L262" s="3">
        <f>IF((K262+'Monthly Reserve Generation'!L262-'Stoping Schedule'!L262)&gt;1,(K262+'Monthly Reserve Generation'!L262-'Stoping Schedule'!L262),0)</f>
        <v>0</v>
      </c>
      <c r="M262" s="3">
        <f>IF((L262+'Monthly Reserve Generation'!M262-'Stoping Schedule'!M262)&gt;1,(L262+'Monthly Reserve Generation'!M262-'Stoping Schedule'!M262),0)</f>
        <v>0</v>
      </c>
      <c r="N262" s="3">
        <f>IF((M262+'Monthly Reserve Generation'!N262-'Stoping Schedule'!N262)&gt;1,(M262+'Monthly Reserve Generation'!N262-'Stoping Schedule'!N262),0)</f>
        <v>0</v>
      </c>
      <c r="O262" s="3">
        <f>IF((N262+'Monthly Reserve Generation'!O262-'Stoping Schedule'!O262)&gt;1,(N262+'Monthly Reserve Generation'!O262-'Stoping Schedule'!O262),0)</f>
        <v>0</v>
      </c>
      <c r="P262" s="3">
        <f>IF((O262+'Monthly Reserve Generation'!P262-'Stoping Schedule'!P262)&gt;1,(O262+'Monthly Reserve Generation'!P262-'Stoping Schedule'!P262),0)</f>
        <v>0</v>
      </c>
      <c r="Q262" s="3">
        <f>IF((P262+'Monthly Reserve Generation'!Q262-'Stoping Schedule'!Q262)&gt;1,(P262+'Monthly Reserve Generation'!Q262-'Stoping Schedule'!Q262),0)</f>
        <v>0</v>
      </c>
      <c r="R262" s="3">
        <f>IF((Q262+'Monthly Reserve Generation'!R262-'Stoping Schedule'!R262)&gt;1,(Q262+'Monthly Reserve Generation'!R262-'Stoping Schedule'!R262),0)</f>
        <v>0</v>
      </c>
      <c r="S262" s="3">
        <f>IF((R262+'Monthly Reserve Generation'!S262-'Stoping Schedule'!S262)&gt;1,(R262+'Monthly Reserve Generation'!S262-'Stoping Schedule'!S262),0)</f>
        <v>0</v>
      </c>
      <c r="T262" s="3">
        <f>IF((S262+'Monthly Reserve Generation'!T262-'Stoping Schedule'!T262)&gt;1,(S262+'Monthly Reserve Generation'!T262-'Stoping Schedule'!T262),0)</f>
        <v>0</v>
      </c>
      <c r="U262" s="3">
        <f>IF((T262+'Monthly Reserve Generation'!U262-'Stoping Schedule'!U262)&gt;1,(T262+'Monthly Reserve Generation'!U262-'Stoping Schedule'!U262),0)</f>
        <v>0</v>
      </c>
      <c r="V262" s="3">
        <f>IF((U262+'Monthly Reserve Generation'!V262-'Stoping Schedule'!V262)&gt;1,(U262+'Monthly Reserve Generation'!V262-'Stoping Schedule'!V262),0)</f>
        <v>2516</v>
      </c>
      <c r="W262" s="3">
        <f>IF((V262+'Monthly Reserve Generation'!W262-'Stoping Schedule'!W262)&gt;1,(V262+'Monthly Reserve Generation'!W262-'Stoping Schedule'!W262),0)</f>
        <v>2516</v>
      </c>
      <c r="X262" s="3">
        <f>IF((W262+'Monthly Reserve Generation'!X262-'Stoping Schedule'!X262)&gt;1,(W262+'Monthly Reserve Generation'!X262-'Stoping Schedule'!X262),0)</f>
        <v>2516</v>
      </c>
      <c r="Y262" s="3">
        <f>IF((X262+'Monthly Reserve Generation'!Y262-'Stoping Schedule'!Y262)&gt;1,(X262+'Monthly Reserve Generation'!Y262-'Stoping Schedule'!Y262),0)</f>
        <v>2516</v>
      </c>
      <c r="Z262" s="3">
        <f>IF((Y262+'Monthly Reserve Generation'!Z262-'Stoping Schedule'!Z262)&gt;1,(Y262+'Monthly Reserve Generation'!Z262-'Stoping Schedule'!Z262),0)</f>
        <v>2516</v>
      </c>
      <c r="AA262" s="3">
        <f>IF((Z262+'Monthly Reserve Generation'!AA262-'Stoping Schedule'!AA262)&gt;1,(Z262+'Monthly Reserve Generation'!AA262-'Stoping Schedule'!AA262),0)</f>
        <v>718</v>
      </c>
      <c r="AB262" s="3">
        <f>IF((AA262+'Monthly Reserve Generation'!AB262-'Stoping Schedule'!AB262)&gt;1,(AA262+'Monthly Reserve Generation'!AB262-'Stoping Schedule'!AB262),0)</f>
        <v>0</v>
      </c>
      <c r="AC262" s="3">
        <f>IF((AB262+'Monthly Reserve Generation'!AC262-'Stoping Schedule'!AC262)&gt;1,(AB262+'Monthly Reserve Generation'!AC262-'Stoping Schedule'!AC262),0)</f>
        <v>0</v>
      </c>
      <c r="AD262" s="3">
        <f>IF((AC262+'Monthly Reserve Generation'!AD262-'Stoping Schedule'!AD262)&gt;1,(AC262+'Monthly Reserve Generation'!AD262-'Stoping Schedule'!AD262),0)</f>
        <v>0</v>
      </c>
      <c r="AE262" s="3">
        <f>IF((AD262+'Monthly Reserve Generation'!AE262-'Stoping Schedule'!AE262)&gt;1,(AD262+'Monthly Reserve Generation'!AE262-'Stoping Schedule'!AE262),0)</f>
        <v>0</v>
      </c>
      <c r="AF262" s="3">
        <f>IF((AE262+'Monthly Reserve Generation'!AF262-'Stoping Schedule'!AF262)&gt;1,(AE262+'Monthly Reserve Generation'!AF262-'Stoping Schedule'!AF262),0)</f>
        <v>0</v>
      </c>
      <c r="AG262" s="3">
        <f>IF((AF262+'Monthly Reserve Generation'!AG262-'Stoping Schedule'!AG262)&gt;1,(AF262+'Monthly Reserve Generation'!AG262-'Stoping Schedule'!AG262),0)</f>
        <v>0</v>
      </c>
      <c r="AH262" s="3">
        <f>IF((AG262+'Monthly Reserve Generation'!AH262-'Stoping Schedule'!AH262)&gt;1,(AG262+'Monthly Reserve Generation'!AH262-'Stoping Schedule'!AH262),0)</f>
        <v>0</v>
      </c>
      <c r="AI262" s="3">
        <f>IF((AH262+'Monthly Reserve Generation'!AI262-'Stoping Schedule'!AI262)&gt;1,(AH262+'Monthly Reserve Generation'!AI262-'Stoping Schedule'!AI262),0)</f>
        <v>0</v>
      </c>
      <c r="AJ262" s="3">
        <f>IF((AI262+'Monthly Reserve Generation'!AJ262-'Stoping Schedule'!AJ262)&gt;1,(AI262+'Monthly Reserve Generation'!AJ262-'Stoping Schedule'!AJ262),0)</f>
        <v>0</v>
      </c>
      <c r="AK262" s="3">
        <f>IF((AJ262+'Monthly Reserve Generation'!AK262-'Stoping Schedule'!AK262)&gt;1,(AJ262+'Monthly Reserve Generation'!AK262-'Stoping Schedule'!AK262),0)</f>
        <v>0</v>
      </c>
      <c r="AL262" s="3">
        <f>IF((AK262+'Monthly Reserve Generation'!AL262-'Stoping Schedule'!AL262)&gt;1,(AK262+'Monthly Reserve Generation'!AL262-'Stoping Schedule'!AL262),0)</f>
        <v>0</v>
      </c>
      <c r="AM262" s="3">
        <f>IF((AL262+'Monthly Reserve Generation'!AM262-'Stoping Schedule'!AM262)&gt;1,(AL262+'Monthly Reserve Generation'!AM262-'Stoping Schedule'!AM262),0)</f>
        <v>0</v>
      </c>
      <c r="AN262" s="3">
        <f>IF((AM262+'Monthly Reserve Generation'!AN262-'Stoping Schedule'!AN262)&gt;1,(AM262+'Monthly Reserve Generation'!AN262-'Stoping Schedule'!AN262),0)</f>
        <v>0</v>
      </c>
      <c r="AO262" s="3">
        <f>IF((AN262+'Monthly Reserve Generation'!AO262-'Stoping Schedule'!AO262)&gt;1,(AN262+'Monthly Reserve Generation'!AO262-'Stoping Schedule'!AO262),0)</f>
        <v>0</v>
      </c>
      <c r="AP262" s="3">
        <f>IF((AO262+'Monthly Reserve Generation'!AP262-'Stoping Schedule'!AP262)&gt;1,(AO262+'Monthly Reserve Generation'!AP262-'Stoping Schedule'!AP262),0)</f>
        <v>0</v>
      </c>
      <c r="AQ262" s="3">
        <f>IF((AP262+'Monthly Reserve Generation'!AQ262-'Stoping Schedule'!AQ262)&gt;1,(AP262+'Monthly Reserve Generation'!AQ262-'Stoping Schedule'!AQ262),0)</f>
        <v>0</v>
      </c>
      <c r="AR262" s="3">
        <f>IF((AQ262+'Monthly Reserve Generation'!AR262-'Stoping Schedule'!AR262)&gt;1,(AQ262+'Monthly Reserve Generation'!AR262-'Stoping Schedule'!AR262),0)</f>
        <v>0</v>
      </c>
      <c r="AS262" s="3">
        <f>IF((AR262+'Monthly Reserve Generation'!AS262-'Stoping Schedule'!AS262)&gt;1,(AR262+'Monthly Reserve Generation'!AS262-'Stoping Schedule'!AS262),0)</f>
        <v>0</v>
      </c>
      <c r="AT262" s="3">
        <f>IF((AS262+'Monthly Reserve Generation'!AT262-'Stoping Schedule'!AT262)&gt;1,(AS262+'Monthly Reserve Generation'!AT262-'Stoping Schedule'!AT262),0)</f>
        <v>0</v>
      </c>
      <c r="AU262" s="3">
        <f>IF((AT262+'Monthly Reserve Generation'!AU262-'Stoping Schedule'!AU262)&gt;1,(AT262+'Monthly Reserve Generation'!AU262-'Stoping Schedule'!AU262),0)</f>
        <v>0</v>
      </c>
      <c r="AV262" s="3">
        <f>IF((AU262+'Monthly Reserve Generation'!AV262-'Stoping Schedule'!AV262)&gt;1,(AU262+'Monthly Reserve Generation'!AV262-'Stoping Schedule'!AV262),0)</f>
        <v>0</v>
      </c>
      <c r="AW262" s="3">
        <f>IF((AV262+'Monthly Reserve Generation'!AW262-'Stoping Schedule'!AW262)&gt;1,(AV262+'Monthly Reserve Generation'!AW262-'Stoping Schedule'!AW262),0)</f>
        <v>0</v>
      </c>
      <c r="AX262" s="3">
        <f>IF((AW262+'Monthly Reserve Generation'!AX262-'Stoping Schedule'!AX262)&gt;1,(AW262+'Monthly Reserve Generation'!AX262-'Stoping Schedule'!AX262),0)</f>
        <v>0</v>
      </c>
      <c r="AY262" s="3">
        <f>IF((AX262+'Monthly Reserve Generation'!AY262-'Stoping Schedule'!AY262)&gt;1,(AX262+'Monthly Reserve Generation'!AY262-'Stoping Schedule'!AY262),0)</f>
        <v>0</v>
      </c>
      <c r="AZ262" s="3">
        <f>IF((AY262+'Monthly Reserve Generation'!AZ262-'Stoping Schedule'!AZ262)&gt;1,(AY262+'Monthly Reserve Generation'!AZ262-'Stoping Schedule'!AZ262),0)</f>
        <v>0</v>
      </c>
      <c r="BA262" s="3">
        <f>IF((AZ262+'Monthly Reserve Generation'!BA262-'Stoping Schedule'!BA262)&gt;1,(AZ262+'Monthly Reserve Generation'!BA262-'Stoping Schedule'!BA262),0)</f>
        <v>0</v>
      </c>
      <c r="BB262" s="3">
        <f>IF((BA262+'Monthly Reserve Generation'!BB262-'Stoping Schedule'!BB262)&gt;1,(BA262+'Monthly Reserve Generation'!BB262-'Stoping Schedule'!BB262),0)</f>
        <v>0</v>
      </c>
      <c r="BC262" s="3">
        <f>IF((BB262+'Monthly Reserve Generation'!BC262-'Stoping Schedule'!BC262)&gt;1,(BB262+'Monthly Reserve Generation'!BC262-'Stoping Schedule'!BC262),0)</f>
        <v>0</v>
      </c>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row>
    <row r="263" spans="1:123" hidden="1" outlineLevel="1" x14ac:dyDescent="0.3">
      <c r="A263" t="s">
        <v>1</v>
      </c>
      <c r="B263" t="s">
        <v>12</v>
      </c>
      <c r="C263" t="s">
        <v>4</v>
      </c>
      <c r="D263" s="3">
        <f>+IFERROR(('Monthly Reserve Generation'!D262*'Monthly Reserve Generation'!D263-'Stoping Schedule'!D262*'Stoping Schedule'!D263)/D262,0)</f>
        <v>0</v>
      </c>
      <c r="E263" s="3">
        <f>+IFERROR((D262*D263+'Monthly Reserve Generation'!E262*'Monthly Reserve Generation'!E263-'Stoping Schedule'!E262*'Stoping Schedule'!E263)/E262,0)</f>
        <v>0</v>
      </c>
      <c r="F263" s="3">
        <f>+IFERROR((E262*E263+'Monthly Reserve Generation'!F262*'Monthly Reserve Generation'!F263-'Stoping Schedule'!F262*'Stoping Schedule'!F263)/F262,0)</f>
        <v>0</v>
      </c>
      <c r="G263" s="3">
        <f>+IFERROR((F262*F263+'Monthly Reserve Generation'!G262*'Monthly Reserve Generation'!G263-'Stoping Schedule'!G262*'Stoping Schedule'!G263)/G262,0)</f>
        <v>0</v>
      </c>
      <c r="H263" s="3">
        <f>+IFERROR((G262*G263+'Monthly Reserve Generation'!H262*'Monthly Reserve Generation'!H263-'Stoping Schedule'!H262*'Stoping Schedule'!H263)/H262,0)</f>
        <v>0</v>
      </c>
      <c r="I263" s="3">
        <f>+IFERROR((H262*H263+'Monthly Reserve Generation'!I262*'Monthly Reserve Generation'!I263-'Stoping Schedule'!I262*'Stoping Schedule'!I263)/I262,0)</f>
        <v>0</v>
      </c>
      <c r="J263" s="3">
        <f>+IFERROR((I262*I263+'Monthly Reserve Generation'!J262*'Monthly Reserve Generation'!J263-'Stoping Schedule'!J262*'Stoping Schedule'!J263)/J262,0)</f>
        <v>0</v>
      </c>
      <c r="K263" s="3">
        <f>+IFERROR((J262*J263+'Monthly Reserve Generation'!K262*'Monthly Reserve Generation'!K263-'Stoping Schedule'!K262*'Stoping Schedule'!K263)/K262,0)</f>
        <v>0</v>
      </c>
      <c r="L263" s="3">
        <f>+IFERROR((K262*K263+'Monthly Reserve Generation'!L262*'Monthly Reserve Generation'!L263-'Stoping Schedule'!L262*'Stoping Schedule'!L263)/L262,0)</f>
        <v>0</v>
      </c>
      <c r="M263" s="3">
        <f>+IFERROR((L262*L263+'Monthly Reserve Generation'!M262*'Monthly Reserve Generation'!M263-'Stoping Schedule'!M262*'Stoping Schedule'!M263)/M262,0)</f>
        <v>0</v>
      </c>
      <c r="N263" s="3">
        <f>+IFERROR((M262*M263+'Monthly Reserve Generation'!N262*'Monthly Reserve Generation'!N263-'Stoping Schedule'!N262*'Stoping Schedule'!N263)/N262,0)</f>
        <v>0</v>
      </c>
      <c r="O263" s="3">
        <f>+IFERROR((N262*N263+'Monthly Reserve Generation'!O262*'Monthly Reserve Generation'!O263-'Stoping Schedule'!O262*'Stoping Schedule'!O263)/O262,0)</f>
        <v>0</v>
      </c>
      <c r="P263" s="3">
        <f>+IFERROR((O262*O263+'Monthly Reserve Generation'!P262*'Monthly Reserve Generation'!P263-'Stoping Schedule'!P262*'Stoping Schedule'!P263)/P262,0)</f>
        <v>0</v>
      </c>
      <c r="Q263" s="3">
        <f>+IFERROR((P262*P263+'Monthly Reserve Generation'!Q262*'Monthly Reserve Generation'!Q263-'Stoping Schedule'!Q262*'Stoping Schedule'!Q263)/Q262,0)</f>
        <v>0</v>
      </c>
      <c r="R263" s="3">
        <f>+IFERROR((Q262*Q263+'Monthly Reserve Generation'!R262*'Monthly Reserve Generation'!R263-'Stoping Schedule'!R262*'Stoping Schedule'!R263)/R262,0)</f>
        <v>0</v>
      </c>
      <c r="S263" s="3">
        <f>+IFERROR((R262*R263+'Monthly Reserve Generation'!S262*'Monthly Reserve Generation'!S263-'Stoping Schedule'!S262*'Stoping Schedule'!S263)/S262,0)</f>
        <v>0</v>
      </c>
      <c r="T263" s="3">
        <f>+IFERROR((S262*S263+'Monthly Reserve Generation'!T262*'Monthly Reserve Generation'!T263-'Stoping Schedule'!T262*'Stoping Schedule'!T263)/T262,0)</f>
        <v>0</v>
      </c>
      <c r="U263" s="3">
        <f>+IFERROR((T262*T263+'Monthly Reserve Generation'!U262*'Monthly Reserve Generation'!U263-'Stoping Schedule'!U262*'Stoping Schedule'!U263)/U262,0)</f>
        <v>0</v>
      </c>
      <c r="V263" s="3">
        <f>+IFERROR((U262*U263+'Monthly Reserve Generation'!V262*'Monthly Reserve Generation'!V263-'Stoping Schedule'!V262*'Stoping Schedule'!V263)/V262,0)</f>
        <v>3.97</v>
      </c>
      <c r="W263" s="3">
        <f>+IFERROR((V262*V263+'Monthly Reserve Generation'!W262*'Monthly Reserve Generation'!W263-'Stoping Schedule'!W262*'Stoping Schedule'!W263)/W262,0)</f>
        <v>3.97</v>
      </c>
      <c r="X263" s="3">
        <f>+IFERROR((W262*W263+'Monthly Reserve Generation'!X262*'Monthly Reserve Generation'!X263-'Stoping Schedule'!X262*'Stoping Schedule'!X263)/X262,0)</f>
        <v>3.97</v>
      </c>
      <c r="Y263" s="3">
        <f>+IFERROR((X262*X263+'Monthly Reserve Generation'!Y262*'Monthly Reserve Generation'!Y263-'Stoping Schedule'!Y262*'Stoping Schedule'!Y263)/Y262,0)</f>
        <v>3.97</v>
      </c>
      <c r="Z263" s="3">
        <f>+IFERROR((Y262*Y263+'Monthly Reserve Generation'!Z262*'Monthly Reserve Generation'!Z263-'Stoping Schedule'!Z262*'Stoping Schedule'!Z263)/Z262,0)</f>
        <v>3.97</v>
      </c>
      <c r="AA263" s="3">
        <f>+IFERROR((Z262*Z263+'Monthly Reserve Generation'!AA262*'Monthly Reserve Generation'!AA263-'Stoping Schedule'!AA262*'Stoping Schedule'!AA263)/AA262,0)</f>
        <v>3.97</v>
      </c>
      <c r="AB263" s="3">
        <f>+IFERROR((AA262*AA263+'Monthly Reserve Generation'!AB262*'Monthly Reserve Generation'!AB263-'Stoping Schedule'!AB262*'Stoping Schedule'!AB263)/AB262,0)</f>
        <v>0</v>
      </c>
      <c r="AC263" s="3">
        <f>+IFERROR((AB262*AB263+'Monthly Reserve Generation'!AC262*'Monthly Reserve Generation'!AC263-'Stoping Schedule'!AC262*'Stoping Schedule'!AC263)/AC262,0)</f>
        <v>0</v>
      </c>
      <c r="AD263" s="3">
        <f>+IFERROR((AC262*AC263+'Monthly Reserve Generation'!AD262*'Monthly Reserve Generation'!AD263-'Stoping Schedule'!AD262*'Stoping Schedule'!AD263)/AD262,0)</f>
        <v>0</v>
      </c>
      <c r="AE263" s="3">
        <f>+IFERROR((AD262*AD263+'Monthly Reserve Generation'!AE262*'Monthly Reserve Generation'!AE263-'Stoping Schedule'!AE262*'Stoping Schedule'!AE263)/AE262,0)</f>
        <v>0</v>
      </c>
      <c r="AF263" s="3">
        <f>+IFERROR((AE262*AE263+'Monthly Reserve Generation'!AF262*'Monthly Reserve Generation'!AF263-'Stoping Schedule'!AF262*'Stoping Schedule'!AF263)/AF262,0)</f>
        <v>0</v>
      </c>
      <c r="AG263" s="3">
        <f>+IFERROR((AF262*AF263+'Monthly Reserve Generation'!AG262*'Monthly Reserve Generation'!AG263-'Stoping Schedule'!AG262*'Stoping Schedule'!AG263)/AG262,0)</f>
        <v>0</v>
      </c>
      <c r="AH263" s="3">
        <f>+IFERROR((AG262*AG263+'Monthly Reserve Generation'!AH262*'Monthly Reserve Generation'!AH263-'Stoping Schedule'!AH262*'Stoping Schedule'!AH263)/AH262,0)</f>
        <v>0</v>
      </c>
      <c r="AI263" s="3">
        <f>+IFERROR((AH262*AH263+'Monthly Reserve Generation'!AI262*'Monthly Reserve Generation'!AI263-'Stoping Schedule'!AI262*'Stoping Schedule'!AI263)/AI262,0)</f>
        <v>0</v>
      </c>
      <c r="AJ263" s="3">
        <f>+IFERROR((AI262*AI263+'Monthly Reserve Generation'!AJ262*'Monthly Reserve Generation'!AJ263-'Stoping Schedule'!AJ262*'Stoping Schedule'!AJ263)/AJ262,0)</f>
        <v>0</v>
      </c>
      <c r="AK263" s="3">
        <f>+IFERROR((AJ262*AJ263+'Monthly Reserve Generation'!AK262*'Monthly Reserve Generation'!AK263-'Stoping Schedule'!AK262*'Stoping Schedule'!AK263)/AK262,0)</f>
        <v>0</v>
      </c>
      <c r="AL263" s="3">
        <f>+IFERROR((AK262*AK263+'Monthly Reserve Generation'!AL262*'Monthly Reserve Generation'!AL263-'Stoping Schedule'!AL262*'Stoping Schedule'!AL263)/AL262,0)</f>
        <v>0</v>
      </c>
      <c r="AM263" s="3">
        <f>+IFERROR((AL262*AL263+'Monthly Reserve Generation'!AM262*'Monthly Reserve Generation'!AM263-'Stoping Schedule'!AM262*'Stoping Schedule'!AM263)/AM262,0)</f>
        <v>0</v>
      </c>
      <c r="AN263" s="3">
        <f>+IFERROR((AM262*AM263+'Monthly Reserve Generation'!AN262*'Monthly Reserve Generation'!AN263-'Stoping Schedule'!AN262*'Stoping Schedule'!AN263)/AN262,0)</f>
        <v>0</v>
      </c>
      <c r="AO263" s="3">
        <f>+IFERROR((AN262*AN263+'Monthly Reserve Generation'!AO262*'Monthly Reserve Generation'!AO263-'Stoping Schedule'!AO262*'Stoping Schedule'!AO263)/AO262,0)</f>
        <v>0</v>
      </c>
      <c r="AP263" s="3">
        <f>+IFERROR((AO262*AO263+'Monthly Reserve Generation'!AP262*'Monthly Reserve Generation'!AP263-'Stoping Schedule'!AP262*'Stoping Schedule'!AP263)/AP262,0)</f>
        <v>0</v>
      </c>
      <c r="AQ263" s="3">
        <f>+IFERROR((AP262*AP263+'Monthly Reserve Generation'!AQ262*'Monthly Reserve Generation'!AQ263-'Stoping Schedule'!AQ262*'Stoping Schedule'!AQ263)/AQ262,0)</f>
        <v>0</v>
      </c>
      <c r="AR263" s="3">
        <f>+IFERROR((AQ262*AQ263+'Monthly Reserve Generation'!AR262*'Monthly Reserve Generation'!AR263-'Stoping Schedule'!AR262*'Stoping Schedule'!AR263)/AR262,0)</f>
        <v>0</v>
      </c>
      <c r="AS263" s="3">
        <f>+IFERROR((AR262*AR263+'Monthly Reserve Generation'!AS262*'Monthly Reserve Generation'!AS263-'Stoping Schedule'!AS262*'Stoping Schedule'!AS263)/AS262,0)</f>
        <v>0</v>
      </c>
      <c r="AT263" s="3">
        <f>+IFERROR((AS262*AS263+'Monthly Reserve Generation'!AT262*'Monthly Reserve Generation'!AT263-'Stoping Schedule'!AT262*'Stoping Schedule'!AT263)/AT262,0)</f>
        <v>0</v>
      </c>
      <c r="AU263" s="3">
        <f>+IFERROR((AT262*AT263+'Monthly Reserve Generation'!AU262*'Monthly Reserve Generation'!AU263-'Stoping Schedule'!AU262*'Stoping Schedule'!AU263)/AU262,0)</f>
        <v>0</v>
      </c>
      <c r="AV263" s="3">
        <f>+IFERROR((AU262*AU263+'Monthly Reserve Generation'!AV262*'Monthly Reserve Generation'!AV263-'Stoping Schedule'!AV262*'Stoping Schedule'!AV263)/AV262,0)</f>
        <v>0</v>
      </c>
      <c r="AW263" s="3">
        <f>+IFERROR((AV262*AV263+'Monthly Reserve Generation'!AW262*'Monthly Reserve Generation'!AW263-'Stoping Schedule'!AW262*'Stoping Schedule'!AW263)/AW262,0)</f>
        <v>0</v>
      </c>
      <c r="AX263" s="3">
        <f>+IFERROR((AW262*AW263+'Monthly Reserve Generation'!AX262*'Monthly Reserve Generation'!AX263-'Stoping Schedule'!AX262*'Stoping Schedule'!AX263)/AX262,0)</f>
        <v>0</v>
      </c>
      <c r="AY263" s="3">
        <f>+IFERROR((AX262*AX263+'Monthly Reserve Generation'!AY262*'Monthly Reserve Generation'!AY263-'Stoping Schedule'!AY262*'Stoping Schedule'!AY263)/AY262,0)</f>
        <v>0</v>
      </c>
      <c r="AZ263" s="3">
        <f>+IFERROR((AY262*AY263+'Monthly Reserve Generation'!AZ262*'Monthly Reserve Generation'!AZ263-'Stoping Schedule'!AZ262*'Stoping Schedule'!AZ263)/AZ262,0)</f>
        <v>0</v>
      </c>
      <c r="BA263" s="3">
        <f>+IFERROR((AZ262*AZ263+'Monthly Reserve Generation'!BA262*'Monthly Reserve Generation'!BA263-'Stoping Schedule'!BA262*'Stoping Schedule'!BA263)/BA262,0)</f>
        <v>0</v>
      </c>
      <c r="BB263" s="3">
        <f>+IFERROR((BA262*BA263+'Monthly Reserve Generation'!BB262*'Monthly Reserve Generation'!BB263-'Stoping Schedule'!BB262*'Stoping Schedule'!BB263)/BB262,0)</f>
        <v>0</v>
      </c>
      <c r="BC263" s="3">
        <f>+IFERROR((BB262*BB263+'Monthly Reserve Generation'!BC262*'Monthly Reserve Generation'!BC263-'Stoping Schedule'!BC262*'Stoping Schedule'!BC263)/BC262,0)</f>
        <v>0</v>
      </c>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row>
    <row r="264" spans="1:123" hidden="1" outlineLevel="1" x14ac:dyDescent="0.3">
      <c r="A264" t="s">
        <v>1</v>
      </c>
      <c r="B264" t="s">
        <v>13</v>
      </c>
      <c r="C264" t="s">
        <v>3</v>
      </c>
      <c r="D264" s="3">
        <f>+'Monthly Reserve Generation'!D264-'Stoping Schedule'!D264</f>
        <v>0</v>
      </c>
      <c r="E264" s="3">
        <f>IF((D264+'Monthly Reserve Generation'!E264-'Stoping Schedule'!E264)&gt;1,(D264+'Monthly Reserve Generation'!E264-'Stoping Schedule'!E264),0)</f>
        <v>0</v>
      </c>
      <c r="F264" s="3">
        <f>IF((E264+'Monthly Reserve Generation'!F264-'Stoping Schedule'!F264)&gt;1,(E264+'Monthly Reserve Generation'!F264-'Stoping Schedule'!F264),0)</f>
        <v>0</v>
      </c>
      <c r="G264" s="3">
        <f>IF((F264+'Monthly Reserve Generation'!G264-'Stoping Schedule'!G264)&gt;1,(F264+'Monthly Reserve Generation'!G264-'Stoping Schedule'!G264),0)</f>
        <v>0</v>
      </c>
      <c r="H264" s="3">
        <f>IF((G264+'Monthly Reserve Generation'!H264-'Stoping Schedule'!H264)&gt;1,(G264+'Monthly Reserve Generation'!H264-'Stoping Schedule'!H264),0)</f>
        <v>0</v>
      </c>
      <c r="I264" s="3">
        <f>IF((H264+'Monthly Reserve Generation'!I264-'Stoping Schedule'!I264)&gt;1,(H264+'Monthly Reserve Generation'!I264-'Stoping Schedule'!I264),0)</f>
        <v>0</v>
      </c>
      <c r="J264" s="3">
        <f>IF((I264+'Monthly Reserve Generation'!J264-'Stoping Schedule'!J264)&gt;1,(I264+'Monthly Reserve Generation'!J264-'Stoping Schedule'!J264),0)</f>
        <v>0</v>
      </c>
      <c r="K264" s="3">
        <f>IF((J264+'Monthly Reserve Generation'!K264-'Stoping Schedule'!K264)&gt;1,(J264+'Monthly Reserve Generation'!K264-'Stoping Schedule'!K264),0)</f>
        <v>0</v>
      </c>
      <c r="L264" s="3">
        <f>IF((K264+'Monthly Reserve Generation'!L264-'Stoping Schedule'!L264)&gt;1,(K264+'Monthly Reserve Generation'!L264-'Stoping Schedule'!L264),0)</f>
        <v>0</v>
      </c>
      <c r="M264" s="3">
        <f>IF((L264+'Monthly Reserve Generation'!M264-'Stoping Schedule'!M264)&gt;1,(L264+'Monthly Reserve Generation'!M264-'Stoping Schedule'!M264),0)</f>
        <v>0</v>
      </c>
      <c r="N264" s="3">
        <f>IF((M264+'Monthly Reserve Generation'!N264-'Stoping Schedule'!N264)&gt;1,(M264+'Monthly Reserve Generation'!N264-'Stoping Schedule'!N264),0)</f>
        <v>0</v>
      </c>
      <c r="O264" s="3">
        <f>IF((N264+'Monthly Reserve Generation'!O264-'Stoping Schedule'!O264)&gt;1,(N264+'Monthly Reserve Generation'!O264-'Stoping Schedule'!O264),0)</f>
        <v>0</v>
      </c>
      <c r="P264" s="3">
        <f>IF((O264+'Monthly Reserve Generation'!P264-'Stoping Schedule'!P264)&gt;1,(O264+'Monthly Reserve Generation'!P264-'Stoping Schedule'!P264),0)</f>
        <v>0</v>
      </c>
      <c r="Q264" s="3">
        <f>IF((P264+'Monthly Reserve Generation'!Q264-'Stoping Schedule'!Q264)&gt;1,(P264+'Monthly Reserve Generation'!Q264-'Stoping Schedule'!Q264),0)</f>
        <v>0</v>
      </c>
      <c r="R264" s="3">
        <f>IF((Q264+'Monthly Reserve Generation'!R264-'Stoping Schedule'!R264)&gt;1,(Q264+'Monthly Reserve Generation'!R264-'Stoping Schedule'!R264),0)</f>
        <v>0</v>
      </c>
      <c r="S264" s="3">
        <f>IF((R264+'Monthly Reserve Generation'!S264-'Stoping Schedule'!S264)&gt;1,(R264+'Monthly Reserve Generation'!S264-'Stoping Schedule'!S264),0)</f>
        <v>0</v>
      </c>
      <c r="T264" s="3">
        <f>IF((S264+'Monthly Reserve Generation'!T264-'Stoping Schedule'!T264)&gt;1,(S264+'Monthly Reserve Generation'!T264-'Stoping Schedule'!T264),0)</f>
        <v>0</v>
      </c>
      <c r="U264" s="3">
        <f>IF((T264+'Monthly Reserve Generation'!U264-'Stoping Schedule'!U264)&gt;1,(T264+'Monthly Reserve Generation'!U264-'Stoping Schedule'!U264),0)</f>
        <v>0</v>
      </c>
      <c r="V264" s="3">
        <f>IF((U264+'Monthly Reserve Generation'!V264-'Stoping Schedule'!V264)&gt;1,(U264+'Monthly Reserve Generation'!V264-'Stoping Schedule'!V264),0)</f>
        <v>0</v>
      </c>
      <c r="W264" s="3">
        <f>IF((V264+'Monthly Reserve Generation'!W264-'Stoping Schedule'!W264)&gt;1,(V264+'Monthly Reserve Generation'!W264-'Stoping Schedule'!W264),0)</f>
        <v>0</v>
      </c>
      <c r="X264" s="3">
        <f>IF((W264+'Monthly Reserve Generation'!X264-'Stoping Schedule'!X264)&gt;1,(W264+'Monthly Reserve Generation'!X264-'Stoping Schedule'!X264),0)</f>
        <v>31474</v>
      </c>
      <c r="Y264" s="3">
        <f>IF((X264+'Monthly Reserve Generation'!Y264-'Stoping Schedule'!Y264)&gt;1,(X264+'Monthly Reserve Generation'!Y264-'Stoping Schedule'!Y264),0)</f>
        <v>31474</v>
      </c>
      <c r="Z264" s="3">
        <f>IF((Y264+'Monthly Reserve Generation'!Z264-'Stoping Schedule'!Z264)&gt;1,(Y264+'Monthly Reserve Generation'!Z264-'Stoping Schedule'!Z264),0)</f>
        <v>31474</v>
      </c>
      <c r="AA264" s="3">
        <f>IF((Z264+'Monthly Reserve Generation'!AA264-'Stoping Schedule'!AA264)&gt;1,(Z264+'Monthly Reserve Generation'!AA264-'Stoping Schedule'!AA264),0)</f>
        <v>30450</v>
      </c>
      <c r="AB264" s="3">
        <f>IF((AA264+'Monthly Reserve Generation'!AB264-'Stoping Schedule'!AB264)&gt;1,(AA264+'Monthly Reserve Generation'!AB264-'Stoping Schedule'!AB264),0)</f>
        <v>28503</v>
      </c>
      <c r="AC264" s="3">
        <f>IF((AB264+'Monthly Reserve Generation'!AC264-'Stoping Schedule'!AC264)&gt;1,(AB264+'Monthly Reserve Generation'!AC264-'Stoping Schedule'!AC264),0)</f>
        <v>26481</v>
      </c>
      <c r="AD264" s="3">
        <f>IF((AC264+'Monthly Reserve Generation'!AD264-'Stoping Schedule'!AD264)&gt;1,(AC264+'Monthly Reserve Generation'!AD264-'Stoping Schedule'!AD264),0)</f>
        <v>24683</v>
      </c>
      <c r="AE264" s="3">
        <f>IF((AD264+'Monthly Reserve Generation'!AE264-'Stoping Schedule'!AE264)&gt;1,(AD264+'Monthly Reserve Generation'!AE264-'Stoping Schedule'!AE264),0)</f>
        <v>22736</v>
      </c>
      <c r="AF264" s="3">
        <f>IF((AE264+'Monthly Reserve Generation'!AF264-'Stoping Schedule'!AF264)&gt;1,(AE264+'Monthly Reserve Generation'!AF264-'Stoping Schedule'!AF264),0)</f>
        <v>20714</v>
      </c>
      <c r="AG264" s="3">
        <f>IF((AF264+'Monthly Reserve Generation'!AG264-'Stoping Schedule'!AG264)&gt;1,(AF264+'Monthly Reserve Generation'!AG264-'Stoping Schedule'!AG264),0)</f>
        <v>18842</v>
      </c>
      <c r="AH264" s="3">
        <f>IF((AG264+'Monthly Reserve Generation'!AH264-'Stoping Schedule'!AH264)&gt;1,(AG264+'Monthly Reserve Generation'!AH264-'Stoping Schedule'!AH264),0)</f>
        <v>17044</v>
      </c>
      <c r="AI264" s="3">
        <f>IF((AH264+'Monthly Reserve Generation'!AI264-'Stoping Schedule'!AI264)&gt;1,(AH264+'Monthly Reserve Generation'!AI264-'Stoping Schedule'!AI264),0)</f>
        <v>15172</v>
      </c>
      <c r="AJ264" s="3">
        <f>IF((AI264+'Monthly Reserve Generation'!AJ264-'Stoping Schedule'!AJ264)&gt;1,(AI264+'Monthly Reserve Generation'!AJ264-'Stoping Schedule'!AJ264),0)</f>
        <v>13374</v>
      </c>
      <c r="AK264" s="3">
        <f>IF((AJ264+'Monthly Reserve Generation'!AK264-'Stoping Schedule'!AK264)&gt;1,(AJ264+'Monthly Reserve Generation'!AK264-'Stoping Schedule'!AK264),0)</f>
        <v>11576</v>
      </c>
      <c r="AL264" s="3">
        <f>IF((AK264+'Monthly Reserve Generation'!AL264-'Stoping Schedule'!AL264)&gt;1,(AK264+'Monthly Reserve Generation'!AL264-'Stoping Schedule'!AL264),0)</f>
        <v>9704</v>
      </c>
      <c r="AM264" s="3">
        <f>IF((AL264+'Monthly Reserve Generation'!AM264-'Stoping Schedule'!AM264)&gt;1,(AL264+'Monthly Reserve Generation'!AM264-'Stoping Schedule'!AM264),0)</f>
        <v>7906</v>
      </c>
      <c r="AN264" s="3">
        <f>IF((AM264+'Monthly Reserve Generation'!AN264-'Stoping Schedule'!AN264)&gt;1,(AM264+'Monthly Reserve Generation'!AN264-'Stoping Schedule'!AN264),0)</f>
        <v>5959</v>
      </c>
      <c r="AO264" s="3">
        <f>IF((AN264+'Monthly Reserve Generation'!AO264-'Stoping Schedule'!AO264)&gt;1,(AN264+'Monthly Reserve Generation'!AO264-'Stoping Schedule'!AO264),0)</f>
        <v>3937</v>
      </c>
      <c r="AP264" s="3">
        <f>IF((AO264+'Monthly Reserve Generation'!AP264-'Stoping Schedule'!AP264)&gt;1,(AO264+'Monthly Reserve Generation'!AP264-'Stoping Schedule'!AP264),0)</f>
        <v>2139</v>
      </c>
      <c r="AQ264" s="3">
        <f>IF((AP264+'Monthly Reserve Generation'!AQ264-'Stoping Schedule'!AQ264)&gt;1,(AP264+'Monthly Reserve Generation'!AQ264-'Stoping Schedule'!AQ264),0)</f>
        <v>192</v>
      </c>
      <c r="AR264" s="3">
        <f>IF((AQ264+'Monthly Reserve Generation'!AR264-'Stoping Schedule'!AR264)&gt;1,(AQ264+'Monthly Reserve Generation'!AR264-'Stoping Schedule'!AR264),0)</f>
        <v>0</v>
      </c>
      <c r="AS264" s="3">
        <f>IF((AR264+'Monthly Reserve Generation'!AS264-'Stoping Schedule'!AS264)&gt;1,(AR264+'Monthly Reserve Generation'!AS264-'Stoping Schedule'!AS264),0)</f>
        <v>0</v>
      </c>
      <c r="AT264" s="3">
        <f>IF((AS264+'Monthly Reserve Generation'!AT264-'Stoping Schedule'!AT264)&gt;1,(AS264+'Monthly Reserve Generation'!AT264-'Stoping Schedule'!AT264),0)</f>
        <v>0</v>
      </c>
      <c r="AU264" s="3">
        <f>IF((AT264+'Monthly Reserve Generation'!AU264-'Stoping Schedule'!AU264)&gt;1,(AT264+'Monthly Reserve Generation'!AU264-'Stoping Schedule'!AU264),0)</f>
        <v>0</v>
      </c>
      <c r="AV264" s="3">
        <f>IF((AU264+'Monthly Reserve Generation'!AV264-'Stoping Schedule'!AV264)&gt;1,(AU264+'Monthly Reserve Generation'!AV264-'Stoping Schedule'!AV264),0)</f>
        <v>0</v>
      </c>
      <c r="AW264" s="3">
        <f>IF((AV264+'Monthly Reserve Generation'!AW264-'Stoping Schedule'!AW264)&gt;1,(AV264+'Monthly Reserve Generation'!AW264-'Stoping Schedule'!AW264),0)</f>
        <v>0</v>
      </c>
      <c r="AX264" s="3">
        <f>IF((AW264+'Monthly Reserve Generation'!AX264-'Stoping Schedule'!AX264)&gt;1,(AW264+'Monthly Reserve Generation'!AX264-'Stoping Schedule'!AX264),0)</f>
        <v>0</v>
      </c>
      <c r="AY264" s="3">
        <f>IF((AX264+'Monthly Reserve Generation'!AY264-'Stoping Schedule'!AY264)&gt;1,(AX264+'Monthly Reserve Generation'!AY264-'Stoping Schedule'!AY264),0)</f>
        <v>0</v>
      </c>
      <c r="AZ264" s="3">
        <f>IF((AY264+'Monthly Reserve Generation'!AZ264-'Stoping Schedule'!AZ264)&gt;1,(AY264+'Monthly Reserve Generation'!AZ264-'Stoping Schedule'!AZ264),0)</f>
        <v>0</v>
      </c>
      <c r="BA264" s="3">
        <f>IF((AZ264+'Monthly Reserve Generation'!BA264-'Stoping Schedule'!BA264)&gt;1,(AZ264+'Monthly Reserve Generation'!BA264-'Stoping Schedule'!BA264),0)</f>
        <v>0</v>
      </c>
      <c r="BB264" s="3">
        <f>IF((BA264+'Monthly Reserve Generation'!BB264-'Stoping Schedule'!BB264)&gt;1,(BA264+'Monthly Reserve Generation'!BB264-'Stoping Schedule'!BB264),0)</f>
        <v>0</v>
      </c>
      <c r="BC264" s="3">
        <f>IF((BB264+'Monthly Reserve Generation'!BC264-'Stoping Schedule'!BC264)&gt;1,(BB264+'Monthly Reserve Generation'!BC264-'Stoping Schedule'!BC264),0)</f>
        <v>0</v>
      </c>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row>
    <row r="265" spans="1:123" hidden="1" outlineLevel="1" x14ac:dyDescent="0.3">
      <c r="A265" t="s">
        <v>1</v>
      </c>
      <c r="B265" t="s">
        <v>13</v>
      </c>
      <c r="C265" t="s">
        <v>4</v>
      </c>
      <c r="D265" s="3">
        <f>+IFERROR(('Monthly Reserve Generation'!D264*'Monthly Reserve Generation'!D265-'Stoping Schedule'!D264*'Stoping Schedule'!D265)/D264,0)</f>
        <v>0</v>
      </c>
      <c r="E265" s="3">
        <f>+IFERROR((D264*D265+'Monthly Reserve Generation'!E264*'Monthly Reserve Generation'!E265-'Stoping Schedule'!E264*'Stoping Schedule'!E265)/E264,0)</f>
        <v>0</v>
      </c>
      <c r="F265" s="3">
        <f>+IFERROR((E264*E265+'Monthly Reserve Generation'!F264*'Monthly Reserve Generation'!F265-'Stoping Schedule'!F264*'Stoping Schedule'!F265)/F264,0)</f>
        <v>0</v>
      </c>
      <c r="G265" s="3">
        <f>+IFERROR((F264*F265+'Monthly Reserve Generation'!G264*'Monthly Reserve Generation'!G265-'Stoping Schedule'!G264*'Stoping Schedule'!G265)/G264,0)</f>
        <v>0</v>
      </c>
      <c r="H265" s="3">
        <f>+IFERROR((G264*G265+'Monthly Reserve Generation'!H264*'Monthly Reserve Generation'!H265-'Stoping Schedule'!H264*'Stoping Schedule'!H265)/H264,0)</f>
        <v>0</v>
      </c>
      <c r="I265" s="3">
        <f>+IFERROR((H264*H265+'Monthly Reserve Generation'!I264*'Monthly Reserve Generation'!I265-'Stoping Schedule'!I264*'Stoping Schedule'!I265)/I264,0)</f>
        <v>0</v>
      </c>
      <c r="J265" s="3">
        <f>+IFERROR((I264*I265+'Monthly Reserve Generation'!J264*'Monthly Reserve Generation'!J265-'Stoping Schedule'!J264*'Stoping Schedule'!J265)/J264,0)</f>
        <v>0</v>
      </c>
      <c r="K265" s="3">
        <f>+IFERROR((J264*J265+'Monthly Reserve Generation'!K264*'Monthly Reserve Generation'!K265-'Stoping Schedule'!K264*'Stoping Schedule'!K265)/K264,0)</f>
        <v>0</v>
      </c>
      <c r="L265" s="3">
        <f>+IFERROR((K264*K265+'Monthly Reserve Generation'!L264*'Monthly Reserve Generation'!L265-'Stoping Schedule'!L264*'Stoping Schedule'!L265)/L264,0)</f>
        <v>0</v>
      </c>
      <c r="M265" s="3">
        <f>+IFERROR((L264*L265+'Monthly Reserve Generation'!M264*'Monthly Reserve Generation'!M265-'Stoping Schedule'!M264*'Stoping Schedule'!M265)/M264,0)</f>
        <v>0</v>
      </c>
      <c r="N265" s="3">
        <f>+IFERROR((M264*M265+'Monthly Reserve Generation'!N264*'Monthly Reserve Generation'!N265-'Stoping Schedule'!N264*'Stoping Schedule'!N265)/N264,0)</f>
        <v>0</v>
      </c>
      <c r="O265" s="3">
        <f>+IFERROR((N264*N265+'Monthly Reserve Generation'!O264*'Monthly Reserve Generation'!O265-'Stoping Schedule'!O264*'Stoping Schedule'!O265)/O264,0)</f>
        <v>0</v>
      </c>
      <c r="P265" s="3">
        <f>+IFERROR((O264*O265+'Monthly Reserve Generation'!P264*'Monthly Reserve Generation'!P265-'Stoping Schedule'!P264*'Stoping Schedule'!P265)/P264,0)</f>
        <v>0</v>
      </c>
      <c r="Q265" s="3">
        <f>+IFERROR((P264*P265+'Monthly Reserve Generation'!Q264*'Monthly Reserve Generation'!Q265-'Stoping Schedule'!Q264*'Stoping Schedule'!Q265)/Q264,0)</f>
        <v>0</v>
      </c>
      <c r="R265" s="3">
        <f>+IFERROR((Q264*Q265+'Monthly Reserve Generation'!R264*'Monthly Reserve Generation'!R265-'Stoping Schedule'!R264*'Stoping Schedule'!R265)/R264,0)</f>
        <v>0</v>
      </c>
      <c r="S265" s="3">
        <f>+IFERROR((R264*R265+'Monthly Reserve Generation'!S264*'Monthly Reserve Generation'!S265-'Stoping Schedule'!S264*'Stoping Schedule'!S265)/S264,0)</f>
        <v>0</v>
      </c>
      <c r="T265" s="3">
        <f>+IFERROR((S264*S265+'Monthly Reserve Generation'!T264*'Monthly Reserve Generation'!T265-'Stoping Schedule'!T264*'Stoping Schedule'!T265)/T264,0)</f>
        <v>0</v>
      </c>
      <c r="U265" s="3">
        <f>+IFERROR((T264*T265+'Monthly Reserve Generation'!U264*'Monthly Reserve Generation'!U265-'Stoping Schedule'!U264*'Stoping Schedule'!U265)/U264,0)</f>
        <v>0</v>
      </c>
      <c r="V265" s="3">
        <f>+IFERROR((U264*U265+'Monthly Reserve Generation'!V264*'Monthly Reserve Generation'!V265-'Stoping Schedule'!V264*'Stoping Schedule'!V265)/V264,0)</f>
        <v>0</v>
      </c>
      <c r="W265" s="3">
        <f>+IFERROR((V264*V265+'Monthly Reserve Generation'!W264*'Monthly Reserve Generation'!W265-'Stoping Schedule'!W264*'Stoping Schedule'!W265)/W264,0)</f>
        <v>0</v>
      </c>
      <c r="X265" s="3">
        <f>+IFERROR((W264*W265+'Monthly Reserve Generation'!X264*'Monthly Reserve Generation'!X265-'Stoping Schedule'!X264*'Stoping Schedule'!X265)/X264,0)</f>
        <v>2.2599999999999998</v>
      </c>
      <c r="Y265" s="3">
        <f>+IFERROR((X264*X265+'Monthly Reserve Generation'!Y264*'Monthly Reserve Generation'!Y265-'Stoping Schedule'!Y264*'Stoping Schedule'!Y265)/Y264,0)</f>
        <v>2.2599999999999998</v>
      </c>
      <c r="Z265" s="3">
        <f>+IFERROR((Y264*Y265+'Monthly Reserve Generation'!Z264*'Monthly Reserve Generation'!Z265-'Stoping Schedule'!Z264*'Stoping Schedule'!Z265)/Z264,0)</f>
        <v>2.2599999999999998</v>
      </c>
      <c r="AA265" s="3">
        <f>+IFERROR((Z264*Z265+'Monthly Reserve Generation'!AA264*'Monthly Reserve Generation'!AA265-'Stoping Schedule'!AA264*'Stoping Schedule'!AA265)/AA264,0)</f>
        <v>2.2599999999999993</v>
      </c>
      <c r="AB265" s="3">
        <f>+IFERROR((AA264*AA265+'Monthly Reserve Generation'!AB264*'Monthly Reserve Generation'!AB265-'Stoping Schedule'!AB264*'Stoping Schedule'!AB265)/AB264,0)</f>
        <v>2.2599999999999993</v>
      </c>
      <c r="AC265" s="3">
        <f>+IFERROR((AB264*AB265+'Monthly Reserve Generation'!AC264*'Monthly Reserve Generation'!AC265-'Stoping Schedule'!AC264*'Stoping Schedule'!AC265)/AC264,0)</f>
        <v>2.2599999999999993</v>
      </c>
      <c r="AD265" s="3">
        <f>+IFERROR((AC264*AC265+'Monthly Reserve Generation'!AD264*'Monthly Reserve Generation'!AD265-'Stoping Schedule'!AD264*'Stoping Schedule'!AD265)/AD264,0)</f>
        <v>2.2599999999999993</v>
      </c>
      <c r="AE265" s="3">
        <f>+IFERROR((AD264*AD265+'Monthly Reserve Generation'!AE264*'Monthly Reserve Generation'!AE265-'Stoping Schedule'!AE264*'Stoping Schedule'!AE265)/AE264,0)</f>
        <v>2.2599999999999993</v>
      </c>
      <c r="AF265" s="3">
        <f>+IFERROR((AE264*AE265+'Monthly Reserve Generation'!AF264*'Monthly Reserve Generation'!AF265-'Stoping Schedule'!AF264*'Stoping Schedule'!AF265)/AF264,0)</f>
        <v>2.2599999999999993</v>
      </c>
      <c r="AG265" s="3">
        <f>+IFERROR((AF264*AF265+'Monthly Reserve Generation'!AG264*'Monthly Reserve Generation'!AG265-'Stoping Schedule'!AG264*'Stoping Schedule'!AG265)/AG264,0)</f>
        <v>2.2599999999999993</v>
      </c>
      <c r="AH265" s="3">
        <f>+IFERROR((AG264*AG265+'Monthly Reserve Generation'!AH264*'Monthly Reserve Generation'!AH265-'Stoping Schedule'!AH264*'Stoping Schedule'!AH265)/AH264,0)</f>
        <v>2.2599999999999993</v>
      </c>
      <c r="AI265" s="3">
        <f>+IFERROR((AH264*AH265+'Monthly Reserve Generation'!AI264*'Monthly Reserve Generation'!AI265-'Stoping Schedule'!AI264*'Stoping Schedule'!AI265)/AI264,0)</f>
        <v>2.2599999999999989</v>
      </c>
      <c r="AJ265" s="3">
        <f>+IFERROR((AI264*AI265+'Monthly Reserve Generation'!AJ264*'Monthly Reserve Generation'!AJ265-'Stoping Schedule'!AJ264*'Stoping Schedule'!AJ265)/AJ264,0)</f>
        <v>2.2599999999999989</v>
      </c>
      <c r="AK265" s="3">
        <f>+IFERROR((AJ264*AJ265+'Monthly Reserve Generation'!AK264*'Monthly Reserve Generation'!AK265-'Stoping Schedule'!AK264*'Stoping Schedule'!AK265)/AK264,0)</f>
        <v>2.2599999999999989</v>
      </c>
      <c r="AL265" s="3">
        <f>+IFERROR((AK264*AK265+'Monthly Reserve Generation'!AL264*'Monthly Reserve Generation'!AL265-'Stoping Schedule'!AL264*'Stoping Schedule'!AL265)/AL264,0)</f>
        <v>2.2599999999999985</v>
      </c>
      <c r="AM265" s="3">
        <f>+IFERROR((AL264*AL265+'Monthly Reserve Generation'!AM264*'Monthly Reserve Generation'!AM265-'Stoping Schedule'!AM264*'Stoping Schedule'!AM265)/AM264,0)</f>
        <v>2.2599999999999985</v>
      </c>
      <c r="AN265" s="3">
        <f>+IFERROR((AM264*AM265+'Monthly Reserve Generation'!AN264*'Monthly Reserve Generation'!AN265-'Stoping Schedule'!AN264*'Stoping Schedule'!AN265)/AN264,0)</f>
        <v>2.259999999999998</v>
      </c>
      <c r="AO265" s="3">
        <f>+IFERROR((AN264*AN265+'Monthly Reserve Generation'!AO264*'Monthly Reserve Generation'!AO265-'Stoping Schedule'!AO264*'Stoping Schedule'!AO265)/AO264,0)</f>
        <v>2.2599999999999971</v>
      </c>
      <c r="AP265" s="3">
        <f>+IFERROR((AO264*AO265+'Monthly Reserve Generation'!AP264*'Monthly Reserve Generation'!AP265-'Stoping Schedule'!AP264*'Stoping Schedule'!AP265)/AP264,0)</f>
        <v>2.2599999999999945</v>
      </c>
      <c r="AQ265" s="3">
        <f>+IFERROR((AP264*AP265+'Monthly Reserve Generation'!AQ264*'Monthly Reserve Generation'!AQ265-'Stoping Schedule'!AQ264*'Stoping Schedule'!AQ265)/AQ264,0)</f>
        <v>2.2599999999999434</v>
      </c>
      <c r="AR265" s="3">
        <f>+IFERROR((AQ264*AQ265+'Monthly Reserve Generation'!AR264*'Monthly Reserve Generation'!AR265-'Stoping Schedule'!AR264*'Stoping Schedule'!AR265)/AR264,0)</f>
        <v>0</v>
      </c>
      <c r="AS265" s="3">
        <f>+IFERROR((AR264*AR265+'Monthly Reserve Generation'!AS264*'Monthly Reserve Generation'!AS265-'Stoping Schedule'!AS264*'Stoping Schedule'!AS265)/AS264,0)</f>
        <v>0</v>
      </c>
      <c r="AT265" s="3">
        <f>+IFERROR((AS264*AS265+'Monthly Reserve Generation'!AT264*'Monthly Reserve Generation'!AT265-'Stoping Schedule'!AT264*'Stoping Schedule'!AT265)/AT264,0)</f>
        <v>0</v>
      </c>
      <c r="AU265" s="3">
        <f>+IFERROR((AT264*AT265+'Monthly Reserve Generation'!AU264*'Monthly Reserve Generation'!AU265-'Stoping Schedule'!AU264*'Stoping Schedule'!AU265)/AU264,0)</f>
        <v>0</v>
      </c>
      <c r="AV265" s="3">
        <f>+IFERROR((AU264*AU265+'Monthly Reserve Generation'!AV264*'Monthly Reserve Generation'!AV265-'Stoping Schedule'!AV264*'Stoping Schedule'!AV265)/AV264,0)</f>
        <v>0</v>
      </c>
      <c r="AW265" s="3">
        <f>+IFERROR((AV264*AV265+'Monthly Reserve Generation'!AW264*'Monthly Reserve Generation'!AW265-'Stoping Schedule'!AW264*'Stoping Schedule'!AW265)/AW264,0)</f>
        <v>0</v>
      </c>
      <c r="AX265" s="3">
        <f>+IFERROR((AW264*AW265+'Monthly Reserve Generation'!AX264*'Monthly Reserve Generation'!AX265-'Stoping Schedule'!AX264*'Stoping Schedule'!AX265)/AX264,0)</f>
        <v>0</v>
      </c>
      <c r="AY265" s="3">
        <f>+IFERROR((AX264*AX265+'Monthly Reserve Generation'!AY264*'Monthly Reserve Generation'!AY265-'Stoping Schedule'!AY264*'Stoping Schedule'!AY265)/AY264,0)</f>
        <v>0</v>
      </c>
      <c r="AZ265" s="3">
        <f>+IFERROR((AY264*AY265+'Monthly Reserve Generation'!AZ264*'Monthly Reserve Generation'!AZ265-'Stoping Schedule'!AZ264*'Stoping Schedule'!AZ265)/AZ264,0)</f>
        <v>0</v>
      </c>
      <c r="BA265" s="3">
        <f>+IFERROR((AZ264*AZ265+'Monthly Reserve Generation'!BA264*'Monthly Reserve Generation'!BA265-'Stoping Schedule'!BA264*'Stoping Schedule'!BA265)/BA264,0)</f>
        <v>0</v>
      </c>
      <c r="BB265" s="3">
        <f>+IFERROR((BA264*BA265+'Monthly Reserve Generation'!BB264*'Monthly Reserve Generation'!BB265-'Stoping Schedule'!BB264*'Stoping Schedule'!BB265)/BB264,0)</f>
        <v>0</v>
      </c>
      <c r="BC265" s="3">
        <f>+IFERROR((BB264*BB265+'Monthly Reserve Generation'!BC264*'Monthly Reserve Generation'!BC265-'Stoping Schedule'!BC264*'Stoping Schedule'!BC265)/BC264,0)</f>
        <v>0</v>
      </c>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row>
    <row r="266" spans="1:123" hidden="1" outlineLevel="1" x14ac:dyDescent="0.3">
      <c r="A266" t="s">
        <v>1</v>
      </c>
      <c r="B266" t="s">
        <v>14</v>
      </c>
      <c r="C266" t="s">
        <v>3</v>
      </c>
      <c r="D266" s="3">
        <f>+'Monthly Reserve Generation'!D266-'Stoping Schedule'!D266</f>
        <v>0</v>
      </c>
      <c r="E266" s="3">
        <f>IF((D266+'Monthly Reserve Generation'!E266-'Stoping Schedule'!E266)&gt;1,(D266+'Monthly Reserve Generation'!E266-'Stoping Schedule'!E266),0)</f>
        <v>0</v>
      </c>
      <c r="F266" s="3">
        <f>IF((E266+'Monthly Reserve Generation'!F266-'Stoping Schedule'!F266)&gt;1,(E266+'Monthly Reserve Generation'!F266-'Stoping Schedule'!F266),0)</f>
        <v>0</v>
      </c>
      <c r="G266" s="3">
        <f>IF((F266+'Monthly Reserve Generation'!G266-'Stoping Schedule'!G266)&gt;1,(F266+'Monthly Reserve Generation'!G266-'Stoping Schedule'!G266),0)</f>
        <v>0</v>
      </c>
      <c r="H266" s="3">
        <f>IF((G266+'Monthly Reserve Generation'!H266-'Stoping Schedule'!H266)&gt;1,(G266+'Monthly Reserve Generation'!H266-'Stoping Schedule'!H266),0)</f>
        <v>0</v>
      </c>
      <c r="I266" s="3">
        <f>IF((H266+'Monthly Reserve Generation'!I266-'Stoping Schedule'!I266)&gt;1,(H266+'Monthly Reserve Generation'!I266-'Stoping Schedule'!I266),0)</f>
        <v>0</v>
      </c>
      <c r="J266" s="3">
        <f>IF((I266+'Monthly Reserve Generation'!J266-'Stoping Schedule'!J266)&gt;1,(I266+'Monthly Reserve Generation'!J266-'Stoping Schedule'!J266),0)</f>
        <v>0</v>
      </c>
      <c r="K266" s="3">
        <f>IF((J266+'Monthly Reserve Generation'!K266-'Stoping Schedule'!K266)&gt;1,(J266+'Monthly Reserve Generation'!K266-'Stoping Schedule'!K266),0)</f>
        <v>0</v>
      </c>
      <c r="L266" s="3">
        <f>IF((K266+'Monthly Reserve Generation'!L266-'Stoping Schedule'!L266)&gt;1,(K266+'Monthly Reserve Generation'!L266-'Stoping Schedule'!L266),0)</f>
        <v>0</v>
      </c>
      <c r="M266" s="3">
        <f>IF((L266+'Monthly Reserve Generation'!M266-'Stoping Schedule'!M266)&gt;1,(L266+'Monthly Reserve Generation'!M266-'Stoping Schedule'!M266),0)</f>
        <v>0</v>
      </c>
      <c r="N266" s="3">
        <f>IF((M266+'Monthly Reserve Generation'!N266-'Stoping Schedule'!N266)&gt;1,(M266+'Monthly Reserve Generation'!N266-'Stoping Schedule'!N266),0)</f>
        <v>0</v>
      </c>
      <c r="O266" s="3">
        <f>IF((N266+'Monthly Reserve Generation'!O266-'Stoping Schedule'!O266)&gt;1,(N266+'Monthly Reserve Generation'!O266-'Stoping Schedule'!O266),0)</f>
        <v>0</v>
      </c>
      <c r="P266" s="3">
        <f>IF((O266+'Monthly Reserve Generation'!P266-'Stoping Schedule'!P266)&gt;1,(O266+'Monthly Reserve Generation'!P266-'Stoping Schedule'!P266),0)</f>
        <v>0</v>
      </c>
      <c r="Q266" s="3">
        <f>IF((P266+'Monthly Reserve Generation'!Q266-'Stoping Schedule'!Q266)&gt;1,(P266+'Monthly Reserve Generation'!Q266-'Stoping Schedule'!Q266),0)</f>
        <v>0</v>
      </c>
      <c r="R266" s="3">
        <f>IF((Q266+'Monthly Reserve Generation'!R266-'Stoping Schedule'!R266)&gt;1,(Q266+'Monthly Reserve Generation'!R266-'Stoping Schedule'!R266),0)</f>
        <v>0</v>
      </c>
      <c r="S266" s="3">
        <f>IF((R266+'Monthly Reserve Generation'!S266-'Stoping Schedule'!S266)&gt;1,(R266+'Monthly Reserve Generation'!S266-'Stoping Schedule'!S266),0)</f>
        <v>0</v>
      </c>
      <c r="T266" s="3">
        <f>IF((S266+'Monthly Reserve Generation'!T266-'Stoping Schedule'!T266)&gt;1,(S266+'Monthly Reserve Generation'!T266-'Stoping Schedule'!T266),0)</f>
        <v>0</v>
      </c>
      <c r="U266" s="3">
        <f>IF((T266+'Monthly Reserve Generation'!U266-'Stoping Schedule'!U266)&gt;1,(T266+'Monthly Reserve Generation'!U266-'Stoping Schedule'!U266),0)</f>
        <v>0</v>
      </c>
      <c r="V266" s="3">
        <f>IF((U266+'Monthly Reserve Generation'!V266-'Stoping Schedule'!V266)&gt;1,(U266+'Monthly Reserve Generation'!V266-'Stoping Schedule'!V266),0)</f>
        <v>0</v>
      </c>
      <c r="W266" s="3">
        <f>IF((V266+'Monthly Reserve Generation'!W266-'Stoping Schedule'!W266)&gt;1,(V266+'Monthly Reserve Generation'!W266-'Stoping Schedule'!W266),0)</f>
        <v>0</v>
      </c>
      <c r="X266" s="3">
        <f>IF((W266+'Monthly Reserve Generation'!X266-'Stoping Schedule'!X266)&gt;1,(W266+'Monthly Reserve Generation'!X266-'Stoping Schedule'!X266),0)</f>
        <v>27138</v>
      </c>
      <c r="Y266" s="3">
        <f>IF((X266+'Monthly Reserve Generation'!Y266-'Stoping Schedule'!Y266)&gt;1,(X266+'Monthly Reserve Generation'!Y266-'Stoping Schedule'!Y266),0)</f>
        <v>27138</v>
      </c>
      <c r="Z266" s="3">
        <f>IF((Y266+'Monthly Reserve Generation'!Z266-'Stoping Schedule'!Z266)&gt;1,(Y266+'Monthly Reserve Generation'!Z266-'Stoping Schedule'!Z266),0)</f>
        <v>27138</v>
      </c>
      <c r="AA266" s="3">
        <f>IF((Z266+'Monthly Reserve Generation'!AA266-'Stoping Schedule'!AA266)&gt;1,(Z266+'Monthly Reserve Generation'!AA266-'Stoping Schedule'!AA266),0)</f>
        <v>27138</v>
      </c>
      <c r="AB266" s="3">
        <f>IF((AA266+'Monthly Reserve Generation'!AB266-'Stoping Schedule'!AB266)&gt;1,(AA266+'Monthly Reserve Generation'!AB266-'Stoping Schedule'!AB266),0)</f>
        <v>25191</v>
      </c>
      <c r="AC266" s="3">
        <f>IF((AB266+'Monthly Reserve Generation'!AC266-'Stoping Schedule'!AC266)&gt;1,(AB266+'Monthly Reserve Generation'!AC266-'Stoping Schedule'!AC266),0)</f>
        <v>23169</v>
      </c>
      <c r="AD266" s="3">
        <f>IF((AC266+'Monthly Reserve Generation'!AD266-'Stoping Schedule'!AD266)&gt;1,(AC266+'Monthly Reserve Generation'!AD266-'Stoping Schedule'!AD266),0)</f>
        <v>21371</v>
      </c>
      <c r="AE266" s="3">
        <f>IF((AD266+'Monthly Reserve Generation'!AE266-'Stoping Schedule'!AE266)&gt;1,(AD266+'Monthly Reserve Generation'!AE266-'Stoping Schedule'!AE266),0)</f>
        <v>19424</v>
      </c>
      <c r="AF266" s="3">
        <f>IF((AE266+'Monthly Reserve Generation'!AF266-'Stoping Schedule'!AF266)&gt;1,(AE266+'Monthly Reserve Generation'!AF266-'Stoping Schedule'!AF266),0)</f>
        <v>17402</v>
      </c>
      <c r="AG266" s="3">
        <f>IF((AF266+'Monthly Reserve Generation'!AG266-'Stoping Schedule'!AG266)&gt;1,(AF266+'Monthly Reserve Generation'!AG266-'Stoping Schedule'!AG266),0)</f>
        <v>15529</v>
      </c>
      <c r="AH266" s="3">
        <f>IF((AG266+'Monthly Reserve Generation'!AH266-'Stoping Schedule'!AH266)&gt;1,(AG266+'Monthly Reserve Generation'!AH266-'Stoping Schedule'!AH266),0)</f>
        <v>13731</v>
      </c>
      <c r="AI266" s="3">
        <f>IF((AH266+'Monthly Reserve Generation'!AI266-'Stoping Schedule'!AI266)&gt;1,(AH266+'Monthly Reserve Generation'!AI266-'Stoping Schedule'!AI266),0)</f>
        <v>11858</v>
      </c>
      <c r="AJ266" s="3">
        <f>IF((AI266+'Monthly Reserve Generation'!AJ266-'Stoping Schedule'!AJ266)&gt;1,(AI266+'Monthly Reserve Generation'!AJ266-'Stoping Schedule'!AJ266),0)</f>
        <v>10060</v>
      </c>
      <c r="AK266" s="3">
        <f>IF((AJ266+'Monthly Reserve Generation'!AK266-'Stoping Schedule'!AK266)&gt;1,(AJ266+'Monthly Reserve Generation'!AK266-'Stoping Schedule'!AK266),0)</f>
        <v>8262</v>
      </c>
      <c r="AL266" s="3">
        <f>IF((AK266+'Monthly Reserve Generation'!AL266-'Stoping Schedule'!AL266)&gt;1,(AK266+'Monthly Reserve Generation'!AL266-'Stoping Schedule'!AL266),0)</f>
        <v>6389</v>
      </c>
      <c r="AM266" s="3">
        <f>IF((AL266+'Monthly Reserve Generation'!AM266-'Stoping Schedule'!AM266)&gt;1,(AL266+'Monthly Reserve Generation'!AM266-'Stoping Schedule'!AM266),0)</f>
        <v>4591</v>
      </c>
      <c r="AN266" s="3">
        <f>IF((AM266+'Monthly Reserve Generation'!AN266-'Stoping Schedule'!AN266)&gt;1,(AM266+'Monthly Reserve Generation'!AN266-'Stoping Schedule'!AN266),0)</f>
        <v>2644</v>
      </c>
      <c r="AO266" s="3">
        <f>IF((AN266+'Monthly Reserve Generation'!AO266-'Stoping Schedule'!AO266)&gt;1,(AN266+'Monthly Reserve Generation'!AO266-'Stoping Schedule'!AO266),0)</f>
        <v>622</v>
      </c>
      <c r="AP266" s="3">
        <f>IF((AO266+'Monthly Reserve Generation'!AP266-'Stoping Schedule'!AP266)&gt;1,(AO266+'Monthly Reserve Generation'!AP266-'Stoping Schedule'!AP266),0)</f>
        <v>0</v>
      </c>
      <c r="AQ266" s="3">
        <f>IF((AP266+'Monthly Reserve Generation'!AQ266-'Stoping Schedule'!AQ266)&gt;1,(AP266+'Monthly Reserve Generation'!AQ266-'Stoping Schedule'!AQ266),0)</f>
        <v>0</v>
      </c>
      <c r="AR266" s="3">
        <f>IF((AQ266+'Monthly Reserve Generation'!AR266-'Stoping Schedule'!AR266)&gt;1,(AQ266+'Monthly Reserve Generation'!AR266-'Stoping Schedule'!AR266),0)</f>
        <v>0</v>
      </c>
      <c r="AS266" s="3">
        <f>IF((AR266+'Monthly Reserve Generation'!AS266-'Stoping Schedule'!AS266)&gt;1,(AR266+'Monthly Reserve Generation'!AS266-'Stoping Schedule'!AS266),0)</f>
        <v>0</v>
      </c>
      <c r="AT266" s="3">
        <f>IF((AS266+'Monthly Reserve Generation'!AT266-'Stoping Schedule'!AT266)&gt;1,(AS266+'Monthly Reserve Generation'!AT266-'Stoping Schedule'!AT266),0)</f>
        <v>0</v>
      </c>
      <c r="AU266" s="3">
        <f>IF((AT266+'Monthly Reserve Generation'!AU266-'Stoping Schedule'!AU266)&gt;1,(AT266+'Monthly Reserve Generation'!AU266-'Stoping Schedule'!AU266),0)</f>
        <v>0</v>
      </c>
      <c r="AV266" s="3">
        <f>IF((AU266+'Monthly Reserve Generation'!AV266-'Stoping Schedule'!AV266)&gt;1,(AU266+'Monthly Reserve Generation'!AV266-'Stoping Schedule'!AV266),0)</f>
        <v>0</v>
      </c>
      <c r="AW266" s="3">
        <f>IF((AV266+'Monthly Reserve Generation'!AW266-'Stoping Schedule'!AW266)&gt;1,(AV266+'Monthly Reserve Generation'!AW266-'Stoping Schedule'!AW266),0)</f>
        <v>0</v>
      </c>
      <c r="AX266" s="3">
        <f>IF((AW266+'Monthly Reserve Generation'!AX266-'Stoping Schedule'!AX266)&gt;1,(AW266+'Monthly Reserve Generation'!AX266-'Stoping Schedule'!AX266),0)</f>
        <v>0</v>
      </c>
      <c r="AY266" s="3">
        <f>IF((AX266+'Monthly Reserve Generation'!AY266-'Stoping Schedule'!AY266)&gt;1,(AX266+'Monthly Reserve Generation'!AY266-'Stoping Schedule'!AY266),0)</f>
        <v>0</v>
      </c>
      <c r="AZ266" s="3">
        <f>IF((AY266+'Monthly Reserve Generation'!AZ266-'Stoping Schedule'!AZ266)&gt;1,(AY266+'Monthly Reserve Generation'!AZ266-'Stoping Schedule'!AZ266),0)</f>
        <v>0</v>
      </c>
      <c r="BA266" s="3">
        <f>IF((AZ266+'Monthly Reserve Generation'!BA266-'Stoping Schedule'!BA266)&gt;1,(AZ266+'Monthly Reserve Generation'!BA266-'Stoping Schedule'!BA266),0)</f>
        <v>0</v>
      </c>
      <c r="BB266" s="3">
        <f>IF((BA266+'Monthly Reserve Generation'!BB266-'Stoping Schedule'!BB266)&gt;1,(BA266+'Monthly Reserve Generation'!BB266-'Stoping Schedule'!BB266),0)</f>
        <v>0</v>
      </c>
      <c r="BC266" s="3">
        <f>IF((BB266+'Monthly Reserve Generation'!BC266-'Stoping Schedule'!BC266)&gt;1,(BB266+'Monthly Reserve Generation'!BC266-'Stoping Schedule'!BC266),0)</f>
        <v>0</v>
      </c>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row>
    <row r="267" spans="1:123" hidden="1" outlineLevel="1" x14ac:dyDescent="0.3">
      <c r="A267" t="s">
        <v>1</v>
      </c>
      <c r="B267" t="s">
        <v>14</v>
      </c>
      <c r="C267" t="s">
        <v>4</v>
      </c>
      <c r="D267" s="3">
        <f>+IFERROR(('Monthly Reserve Generation'!D266*'Monthly Reserve Generation'!D267-'Stoping Schedule'!D266*'Stoping Schedule'!D267)/D266,0)</f>
        <v>0</v>
      </c>
      <c r="E267" s="3">
        <f>+IFERROR((D266*D267+'Monthly Reserve Generation'!E266*'Monthly Reserve Generation'!E267-'Stoping Schedule'!E266*'Stoping Schedule'!E267)/E266,0)</f>
        <v>0</v>
      </c>
      <c r="F267" s="3">
        <f>+IFERROR((E266*E267+'Monthly Reserve Generation'!F266*'Monthly Reserve Generation'!F267-'Stoping Schedule'!F266*'Stoping Schedule'!F267)/F266,0)</f>
        <v>0</v>
      </c>
      <c r="G267" s="3">
        <f>+IFERROR((F266*F267+'Monthly Reserve Generation'!G266*'Monthly Reserve Generation'!G267-'Stoping Schedule'!G266*'Stoping Schedule'!G267)/G266,0)</f>
        <v>0</v>
      </c>
      <c r="H267" s="3">
        <f>+IFERROR((G266*G267+'Monthly Reserve Generation'!H266*'Monthly Reserve Generation'!H267-'Stoping Schedule'!H266*'Stoping Schedule'!H267)/H266,0)</f>
        <v>0</v>
      </c>
      <c r="I267" s="3">
        <f>+IFERROR((H266*H267+'Monthly Reserve Generation'!I266*'Monthly Reserve Generation'!I267-'Stoping Schedule'!I266*'Stoping Schedule'!I267)/I266,0)</f>
        <v>0</v>
      </c>
      <c r="J267" s="3">
        <f>+IFERROR((I266*I267+'Monthly Reserve Generation'!J266*'Monthly Reserve Generation'!J267-'Stoping Schedule'!J266*'Stoping Schedule'!J267)/J266,0)</f>
        <v>0</v>
      </c>
      <c r="K267" s="3">
        <f>+IFERROR((J266*J267+'Monthly Reserve Generation'!K266*'Monthly Reserve Generation'!K267-'Stoping Schedule'!K266*'Stoping Schedule'!K267)/K266,0)</f>
        <v>0</v>
      </c>
      <c r="L267" s="3">
        <f>+IFERROR((K266*K267+'Monthly Reserve Generation'!L266*'Monthly Reserve Generation'!L267-'Stoping Schedule'!L266*'Stoping Schedule'!L267)/L266,0)</f>
        <v>0</v>
      </c>
      <c r="M267" s="3">
        <f>+IFERROR((L266*L267+'Monthly Reserve Generation'!M266*'Monthly Reserve Generation'!M267-'Stoping Schedule'!M266*'Stoping Schedule'!M267)/M266,0)</f>
        <v>0</v>
      </c>
      <c r="N267" s="3">
        <f>+IFERROR((M266*M267+'Monthly Reserve Generation'!N266*'Monthly Reserve Generation'!N267-'Stoping Schedule'!N266*'Stoping Schedule'!N267)/N266,0)</f>
        <v>0</v>
      </c>
      <c r="O267" s="3">
        <f>+IFERROR((N266*N267+'Monthly Reserve Generation'!O266*'Monthly Reserve Generation'!O267-'Stoping Schedule'!O266*'Stoping Schedule'!O267)/O266,0)</f>
        <v>0</v>
      </c>
      <c r="P267" s="3">
        <f>+IFERROR((O266*O267+'Monthly Reserve Generation'!P266*'Monthly Reserve Generation'!P267-'Stoping Schedule'!P266*'Stoping Schedule'!P267)/P266,0)</f>
        <v>0</v>
      </c>
      <c r="Q267" s="3">
        <f>+IFERROR((P266*P267+'Monthly Reserve Generation'!Q266*'Monthly Reserve Generation'!Q267-'Stoping Schedule'!Q266*'Stoping Schedule'!Q267)/Q266,0)</f>
        <v>0</v>
      </c>
      <c r="R267" s="3">
        <f>+IFERROR((Q266*Q267+'Monthly Reserve Generation'!R266*'Monthly Reserve Generation'!R267-'Stoping Schedule'!R266*'Stoping Schedule'!R267)/R266,0)</f>
        <v>0</v>
      </c>
      <c r="S267" s="3">
        <f>+IFERROR((R266*R267+'Monthly Reserve Generation'!S266*'Monthly Reserve Generation'!S267-'Stoping Schedule'!S266*'Stoping Schedule'!S267)/S266,0)</f>
        <v>0</v>
      </c>
      <c r="T267" s="3">
        <f>+IFERROR((S266*S267+'Monthly Reserve Generation'!T266*'Monthly Reserve Generation'!T267-'Stoping Schedule'!T266*'Stoping Schedule'!T267)/T266,0)</f>
        <v>0</v>
      </c>
      <c r="U267" s="3">
        <f>+IFERROR((T266*T267+'Monthly Reserve Generation'!U266*'Monthly Reserve Generation'!U267-'Stoping Schedule'!U266*'Stoping Schedule'!U267)/U266,0)</f>
        <v>0</v>
      </c>
      <c r="V267" s="3">
        <f>+IFERROR((U266*U267+'Monthly Reserve Generation'!V266*'Monthly Reserve Generation'!V267-'Stoping Schedule'!V266*'Stoping Schedule'!V267)/V266,0)</f>
        <v>0</v>
      </c>
      <c r="W267" s="3">
        <f>+IFERROR((V266*V267+'Monthly Reserve Generation'!W266*'Monthly Reserve Generation'!W267-'Stoping Schedule'!W266*'Stoping Schedule'!W267)/W266,0)</f>
        <v>0</v>
      </c>
      <c r="X267" s="3">
        <f>+IFERROR((W266*W267+'Monthly Reserve Generation'!X266*'Monthly Reserve Generation'!X267-'Stoping Schedule'!X266*'Stoping Schedule'!X267)/X266,0)</f>
        <v>2.12</v>
      </c>
      <c r="Y267" s="3">
        <f>+IFERROR((X266*X267+'Monthly Reserve Generation'!Y266*'Monthly Reserve Generation'!Y267-'Stoping Schedule'!Y266*'Stoping Schedule'!Y267)/Y266,0)</f>
        <v>2.12</v>
      </c>
      <c r="Z267" s="3">
        <f>+IFERROR((Y266*Y267+'Monthly Reserve Generation'!Z266*'Monthly Reserve Generation'!Z267-'Stoping Schedule'!Z266*'Stoping Schedule'!Z267)/Z266,0)</f>
        <v>2.12</v>
      </c>
      <c r="AA267" s="3">
        <f>+IFERROR((Z266*Z267+'Monthly Reserve Generation'!AA266*'Monthly Reserve Generation'!AA267-'Stoping Schedule'!AA266*'Stoping Schedule'!AA267)/AA266,0)</f>
        <v>2.12</v>
      </c>
      <c r="AB267" s="3">
        <f>+IFERROR((AA266*AA267+'Monthly Reserve Generation'!AB266*'Monthly Reserve Generation'!AB267-'Stoping Schedule'!AB266*'Stoping Schedule'!AB267)/AB266,0)</f>
        <v>2.12</v>
      </c>
      <c r="AC267" s="3">
        <f>+IFERROR((AB266*AB267+'Monthly Reserve Generation'!AC266*'Monthly Reserve Generation'!AC267-'Stoping Schedule'!AC266*'Stoping Schedule'!AC267)/AC266,0)</f>
        <v>2.12</v>
      </c>
      <c r="AD267" s="3">
        <f>+IFERROR((AC266*AC267+'Monthly Reserve Generation'!AD266*'Monthly Reserve Generation'!AD267-'Stoping Schedule'!AD266*'Stoping Schedule'!AD267)/AD266,0)</f>
        <v>2.1199999999999997</v>
      </c>
      <c r="AE267" s="3">
        <f>+IFERROR((AD266*AD267+'Monthly Reserve Generation'!AE266*'Monthly Reserve Generation'!AE267-'Stoping Schedule'!AE266*'Stoping Schedule'!AE267)/AE266,0)</f>
        <v>2.1199999999999997</v>
      </c>
      <c r="AF267" s="3">
        <f>+IFERROR((AE266*AE267+'Monthly Reserve Generation'!AF266*'Monthly Reserve Generation'!AF267-'Stoping Schedule'!AF266*'Stoping Schedule'!AF267)/AF266,0)</f>
        <v>2.1199999999999997</v>
      </c>
      <c r="AG267" s="3">
        <f>+IFERROR((AF266*AF267+'Monthly Reserve Generation'!AG266*'Monthly Reserve Generation'!AG267-'Stoping Schedule'!AG266*'Stoping Schedule'!AG267)/AG266,0)</f>
        <v>2.1199999999999992</v>
      </c>
      <c r="AH267" s="3">
        <f>+IFERROR((AG266*AG267+'Monthly Reserve Generation'!AH266*'Monthly Reserve Generation'!AH267-'Stoping Schedule'!AH266*'Stoping Schedule'!AH267)/AH266,0)</f>
        <v>2.1199999999999992</v>
      </c>
      <c r="AI267" s="3">
        <f>+IFERROR((AH266*AH267+'Monthly Reserve Generation'!AI266*'Monthly Reserve Generation'!AI267-'Stoping Schedule'!AI266*'Stoping Schedule'!AI267)/AI266,0)</f>
        <v>2.1199999999999992</v>
      </c>
      <c r="AJ267" s="3">
        <f>+IFERROR((AI266*AI267+'Monthly Reserve Generation'!AJ266*'Monthly Reserve Generation'!AJ267-'Stoping Schedule'!AJ266*'Stoping Schedule'!AJ267)/AJ266,0)</f>
        <v>2.1199999999999988</v>
      </c>
      <c r="AK267" s="3">
        <f>+IFERROR((AJ266*AJ267+'Monthly Reserve Generation'!AK266*'Monthly Reserve Generation'!AK267-'Stoping Schedule'!AK266*'Stoping Schedule'!AK267)/AK266,0)</f>
        <v>2.1199999999999983</v>
      </c>
      <c r="AL267" s="3">
        <f>+IFERROR((AK266*AK267+'Monthly Reserve Generation'!AL266*'Monthly Reserve Generation'!AL267-'Stoping Schedule'!AL266*'Stoping Schedule'!AL267)/AL266,0)</f>
        <v>2.1199999999999979</v>
      </c>
      <c r="AM267" s="3">
        <f>+IFERROR((AL266*AL267+'Monthly Reserve Generation'!AM266*'Monthly Reserve Generation'!AM267-'Stoping Schedule'!AM266*'Stoping Schedule'!AM267)/AM266,0)</f>
        <v>2.119999999999997</v>
      </c>
      <c r="AN267" s="3">
        <f>+IFERROR((AM266*AM267+'Monthly Reserve Generation'!AN266*'Monthly Reserve Generation'!AN267-'Stoping Schedule'!AN266*'Stoping Schedule'!AN267)/AN266,0)</f>
        <v>2.1199999999999943</v>
      </c>
      <c r="AO267" s="3">
        <f>+IFERROR((AN266*AN267+'Monthly Reserve Generation'!AO266*'Monthly Reserve Generation'!AO267-'Stoping Schedule'!AO266*'Stoping Schedule'!AO267)/AO266,0)</f>
        <v>2.1199999999999757</v>
      </c>
      <c r="AP267" s="3">
        <f>+IFERROR((AO266*AO267+'Monthly Reserve Generation'!AP266*'Monthly Reserve Generation'!AP267-'Stoping Schedule'!AP266*'Stoping Schedule'!AP267)/AP266,0)</f>
        <v>0</v>
      </c>
      <c r="AQ267" s="3">
        <f>+IFERROR((AP266*AP267+'Monthly Reserve Generation'!AQ266*'Monthly Reserve Generation'!AQ267-'Stoping Schedule'!AQ266*'Stoping Schedule'!AQ267)/AQ266,0)</f>
        <v>0</v>
      </c>
      <c r="AR267" s="3">
        <f>+IFERROR((AQ266*AQ267+'Monthly Reserve Generation'!AR266*'Monthly Reserve Generation'!AR267-'Stoping Schedule'!AR266*'Stoping Schedule'!AR267)/AR266,0)</f>
        <v>0</v>
      </c>
      <c r="AS267" s="3">
        <f>+IFERROR((AR266*AR267+'Monthly Reserve Generation'!AS266*'Monthly Reserve Generation'!AS267-'Stoping Schedule'!AS266*'Stoping Schedule'!AS267)/AS266,0)</f>
        <v>0</v>
      </c>
      <c r="AT267" s="3">
        <f>+IFERROR((AS266*AS267+'Monthly Reserve Generation'!AT266*'Monthly Reserve Generation'!AT267-'Stoping Schedule'!AT266*'Stoping Schedule'!AT267)/AT266,0)</f>
        <v>0</v>
      </c>
      <c r="AU267" s="3">
        <f>+IFERROR((AT266*AT267+'Monthly Reserve Generation'!AU266*'Monthly Reserve Generation'!AU267-'Stoping Schedule'!AU266*'Stoping Schedule'!AU267)/AU266,0)</f>
        <v>0</v>
      </c>
      <c r="AV267" s="3">
        <f>+IFERROR((AU266*AU267+'Monthly Reserve Generation'!AV266*'Monthly Reserve Generation'!AV267-'Stoping Schedule'!AV266*'Stoping Schedule'!AV267)/AV266,0)</f>
        <v>0</v>
      </c>
      <c r="AW267" s="3">
        <f>+IFERROR((AV266*AV267+'Monthly Reserve Generation'!AW266*'Monthly Reserve Generation'!AW267-'Stoping Schedule'!AW266*'Stoping Schedule'!AW267)/AW266,0)</f>
        <v>0</v>
      </c>
      <c r="AX267" s="3">
        <f>+IFERROR((AW266*AW267+'Monthly Reserve Generation'!AX266*'Monthly Reserve Generation'!AX267-'Stoping Schedule'!AX266*'Stoping Schedule'!AX267)/AX266,0)</f>
        <v>0</v>
      </c>
      <c r="AY267" s="3">
        <f>+IFERROR((AX266*AX267+'Monthly Reserve Generation'!AY266*'Monthly Reserve Generation'!AY267-'Stoping Schedule'!AY266*'Stoping Schedule'!AY267)/AY266,0)</f>
        <v>0</v>
      </c>
      <c r="AZ267" s="3">
        <f>+IFERROR((AY266*AY267+'Monthly Reserve Generation'!AZ266*'Monthly Reserve Generation'!AZ267-'Stoping Schedule'!AZ266*'Stoping Schedule'!AZ267)/AZ266,0)</f>
        <v>0</v>
      </c>
      <c r="BA267" s="3">
        <f>+IFERROR((AZ266*AZ267+'Monthly Reserve Generation'!BA266*'Monthly Reserve Generation'!BA267-'Stoping Schedule'!BA266*'Stoping Schedule'!BA267)/BA266,0)</f>
        <v>0</v>
      </c>
      <c r="BB267" s="3">
        <f>+IFERROR((BA266*BA267+'Monthly Reserve Generation'!BB266*'Monthly Reserve Generation'!BB267-'Stoping Schedule'!BB266*'Stoping Schedule'!BB267)/BB266,0)</f>
        <v>0</v>
      </c>
      <c r="BC267" s="3">
        <f>+IFERROR((BB266*BB267+'Monthly Reserve Generation'!BC266*'Monthly Reserve Generation'!BC267-'Stoping Schedule'!BC266*'Stoping Schedule'!BC267)/BC266,0)</f>
        <v>0</v>
      </c>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row>
    <row r="268" spans="1:123" hidden="1" outlineLevel="1" x14ac:dyDescent="0.3">
      <c r="A268" t="s">
        <v>1</v>
      </c>
      <c r="B268" t="s">
        <v>15</v>
      </c>
      <c r="C268" t="s">
        <v>3</v>
      </c>
      <c r="D268" s="3">
        <f>+'Monthly Reserve Generation'!D268-'Stoping Schedule'!D268</f>
        <v>0</v>
      </c>
      <c r="E268" s="3">
        <f>IF((D268+'Monthly Reserve Generation'!E268-'Stoping Schedule'!E268)&gt;1,(D268+'Monthly Reserve Generation'!E268-'Stoping Schedule'!E268),0)</f>
        <v>0</v>
      </c>
      <c r="F268" s="3">
        <f>IF((E268+'Monthly Reserve Generation'!F268-'Stoping Schedule'!F268)&gt;1,(E268+'Monthly Reserve Generation'!F268-'Stoping Schedule'!F268),0)</f>
        <v>0</v>
      </c>
      <c r="G268" s="3">
        <f>IF((F268+'Monthly Reserve Generation'!G268-'Stoping Schedule'!G268)&gt;1,(F268+'Monthly Reserve Generation'!G268-'Stoping Schedule'!G268),0)</f>
        <v>0</v>
      </c>
      <c r="H268" s="3">
        <f>IF((G268+'Monthly Reserve Generation'!H268-'Stoping Schedule'!H268)&gt;1,(G268+'Monthly Reserve Generation'!H268-'Stoping Schedule'!H268),0)</f>
        <v>0</v>
      </c>
      <c r="I268" s="3">
        <f>IF((H268+'Monthly Reserve Generation'!I268-'Stoping Schedule'!I268)&gt;1,(H268+'Monthly Reserve Generation'!I268-'Stoping Schedule'!I268),0)</f>
        <v>0</v>
      </c>
      <c r="J268" s="3">
        <f>IF((I268+'Monthly Reserve Generation'!J268-'Stoping Schedule'!J268)&gt;1,(I268+'Monthly Reserve Generation'!J268-'Stoping Schedule'!J268),0)</f>
        <v>0</v>
      </c>
      <c r="K268" s="3">
        <f>IF((J268+'Monthly Reserve Generation'!K268-'Stoping Schedule'!K268)&gt;1,(J268+'Monthly Reserve Generation'!K268-'Stoping Schedule'!K268),0)</f>
        <v>0</v>
      </c>
      <c r="L268" s="3">
        <f>IF((K268+'Monthly Reserve Generation'!L268-'Stoping Schedule'!L268)&gt;1,(K268+'Monthly Reserve Generation'!L268-'Stoping Schedule'!L268),0)</f>
        <v>0</v>
      </c>
      <c r="M268" s="3">
        <f>IF((L268+'Monthly Reserve Generation'!M268-'Stoping Schedule'!M268)&gt;1,(L268+'Monthly Reserve Generation'!M268-'Stoping Schedule'!M268),0)</f>
        <v>0</v>
      </c>
      <c r="N268" s="3">
        <f>IF((M268+'Monthly Reserve Generation'!N268-'Stoping Schedule'!N268)&gt;1,(M268+'Monthly Reserve Generation'!N268-'Stoping Schedule'!N268),0)</f>
        <v>0</v>
      </c>
      <c r="O268" s="3">
        <f>IF((N268+'Monthly Reserve Generation'!O268-'Stoping Schedule'!O268)&gt;1,(N268+'Monthly Reserve Generation'!O268-'Stoping Schedule'!O268),0)</f>
        <v>0</v>
      </c>
      <c r="P268" s="3">
        <f>IF((O268+'Monthly Reserve Generation'!P268-'Stoping Schedule'!P268)&gt;1,(O268+'Monthly Reserve Generation'!P268-'Stoping Schedule'!P268),0)</f>
        <v>0</v>
      </c>
      <c r="Q268" s="3">
        <f>IF((P268+'Monthly Reserve Generation'!Q268-'Stoping Schedule'!Q268)&gt;1,(P268+'Monthly Reserve Generation'!Q268-'Stoping Schedule'!Q268),0)</f>
        <v>0</v>
      </c>
      <c r="R268" s="3">
        <f>IF((Q268+'Monthly Reserve Generation'!R268-'Stoping Schedule'!R268)&gt;1,(Q268+'Monthly Reserve Generation'!R268-'Stoping Schedule'!R268),0)</f>
        <v>0</v>
      </c>
      <c r="S268" s="3">
        <f>IF((R268+'Monthly Reserve Generation'!S268-'Stoping Schedule'!S268)&gt;1,(R268+'Monthly Reserve Generation'!S268-'Stoping Schedule'!S268),0)</f>
        <v>0</v>
      </c>
      <c r="T268" s="3">
        <f>IF((S268+'Monthly Reserve Generation'!T268-'Stoping Schedule'!T268)&gt;1,(S268+'Monthly Reserve Generation'!T268-'Stoping Schedule'!T268),0)</f>
        <v>0</v>
      </c>
      <c r="U268" s="3">
        <f>IF((T268+'Monthly Reserve Generation'!U268-'Stoping Schedule'!U268)&gt;1,(T268+'Monthly Reserve Generation'!U268-'Stoping Schedule'!U268),0)</f>
        <v>0</v>
      </c>
      <c r="V268" s="3">
        <f>IF((U268+'Monthly Reserve Generation'!V268-'Stoping Schedule'!V268)&gt;1,(U268+'Monthly Reserve Generation'!V268-'Stoping Schedule'!V268),0)</f>
        <v>0</v>
      </c>
      <c r="W268" s="3">
        <f>IF((V268+'Monthly Reserve Generation'!W268-'Stoping Schedule'!W268)&gt;1,(V268+'Monthly Reserve Generation'!W268-'Stoping Schedule'!W268),0)</f>
        <v>0</v>
      </c>
      <c r="X268" s="3">
        <f>IF((W268+'Monthly Reserve Generation'!X268-'Stoping Schedule'!X268)&gt;1,(W268+'Monthly Reserve Generation'!X268-'Stoping Schedule'!X268),0)</f>
        <v>0</v>
      </c>
      <c r="Y268" s="3">
        <f>IF((X268+'Monthly Reserve Generation'!Y268-'Stoping Schedule'!Y268)&gt;1,(X268+'Monthly Reserve Generation'!Y268-'Stoping Schedule'!Y268),0)</f>
        <v>0</v>
      </c>
      <c r="Z268" s="3">
        <f>IF((Y268+'Monthly Reserve Generation'!Z268-'Stoping Schedule'!Z268)&gt;1,(Y268+'Monthly Reserve Generation'!Z268-'Stoping Schedule'!Z268),0)</f>
        <v>0</v>
      </c>
      <c r="AA268" s="3">
        <f>IF((Z268+'Monthly Reserve Generation'!AA268-'Stoping Schedule'!AA268)&gt;1,(Z268+'Monthly Reserve Generation'!AA268-'Stoping Schedule'!AA268),0)</f>
        <v>3171</v>
      </c>
      <c r="AB268" s="3">
        <f>IF((AA268+'Monthly Reserve Generation'!AB268-'Stoping Schedule'!AB268)&gt;1,(AA268+'Monthly Reserve Generation'!AB268-'Stoping Schedule'!AB268),0)</f>
        <v>3171</v>
      </c>
      <c r="AC268" s="3">
        <f>IF((AB268+'Monthly Reserve Generation'!AC268-'Stoping Schedule'!AC268)&gt;1,(AB268+'Monthly Reserve Generation'!AC268-'Stoping Schedule'!AC268),0)</f>
        <v>1149</v>
      </c>
      <c r="AD268" s="3">
        <f>IF((AC268+'Monthly Reserve Generation'!AD268-'Stoping Schedule'!AD268)&gt;1,(AC268+'Monthly Reserve Generation'!AD268-'Stoping Schedule'!AD268),0)</f>
        <v>0</v>
      </c>
      <c r="AE268" s="3">
        <f>IF((AD268+'Monthly Reserve Generation'!AE268-'Stoping Schedule'!AE268)&gt;1,(AD268+'Monthly Reserve Generation'!AE268-'Stoping Schedule'!AE268),0)</f>
        <v>0</v>
      </c>
      <c r="AF268" s="3">
        <f>IF((AE268+'Monthly Reserve Generation'!AF268-'Stoping Schedule'!AF268)&gt;1,(AE268+'Monthly Reserve Generation'!AF268-'Stoping Schedule'!AF268),0)</f>
        <v>0</v>
      </c>
      <c r="AG268" s="3">
        <f>IF((AF268+'Monthly Reserve Generation'!AG268-'Stoping Schedule'!AG268)&gt;1,(AF268+'Monthly Reserve Generation'!AG268-'Stoping Schedule'!AG268),0)</f>
        <v>0</v>
      </c>
      <c r="AH268" s="3">
        <f>IF((AG268+'Monthly Reserve Generation'!AH268-'Stoping Schedule'!AH268)&gt;1,(AG268+'Monthly Reserve Generation'!AH268-'Stoping Schedule'!AH268),0)</f>
        <v>0</v>
      </c>
      <c r="AI268" s="3">
        <f>IF((AH268+'Monthly Reserve Generation'!AI268-'Stoping Schedule'!AI268)&gt;1,(AH268+'Monthly Reserve Generation'!AI268-'Stoping Schedule'!AI268),0)</f>
        <v>0</v>
      </c>
      <c r="AJ268" s="3">
        <f>IF((AI268+'Monthly Reserve Generation'!AJ268-'Stoping Schedule'!AJ268)&gt;1,(AI268+'Monthly Reserve Generation'!AJ268-'Stoping Schedule'!AJ268),0)</f>
        <v>0</v>
      </c>
      <c r="AK268" s="3">
        <f>IF((AJ268+'Monthly Reserve Generation'!AK268-'Stoping Schedule'!AK268)&gt;1,(AJ268+'Monthly Reserve Generation'!AK268-'Stoping Schedule'!AK268),0)</f>
        <v>0</v>
      </c>
      <c r="AL268" s="3">
        <f>IF((AK268+'Monthly Reserve Generation'!AL268-'Stoping Schedule'!AL268)&gt;1,(AK268+'Monthly Reserve Generation'!AL268-'Stoping Schedule'!AL268),0)</f>
        <v>0</v>
      </c>
      <c r="AM268" s="3">
        <f>IF((AL268+'Monthly Reserve Generation'!AM268-'Stoping Schedule'!AM268)&gt;1,(AL268+'Monthly Reserve Generation'!AM268-'Stoping Schedule'!AM268),0)</f>
        <v>0</v>
      </c>
      <c r="AN268" s="3">
        <f>IF((AM268+'Monthly Reserve Generation'!AN268-'Stoping Schedule'!AN268)&gt;1,(AM268+'Monthly Reserve Generation'!AN268-'Stoping Schedule'!AN268),0)</f>
        <v>0</v>
      </c>
      <c r="AO268" s="3">
        <f>IF((AN268+'Monthly Reserve Generation'!AO268-'Stoping Schedule'!AO268)&gt;1,(AN268+'Monthly Reserve Generation'!AO268-'Stoping Schedule'!AO268),0)</f>
        <v>0</v>
      </c>
      <c r="AP268" s="3">
        <f>IF((AO268+'Monthly Reserve Generation'!AP268-'Stoping Schedule'!AP268)&gt;1,(AO268+'Monthly Reserve Generation'!AP268-'Stoping Schedule'!AP268),0)</f>
        <v>0</v>
      </c>
      <c r="AQ268" s="3">
        <f>IF((AP268+'Monthly Reserve Generation'!AQ268-'Stoping Schedule'!AQ268)&gt;1,(AP268+'Monthly Reserve Generation'!AQ268-'Stoping Schedule'!AQ268),0)</f>
        <v>0</v>
      </c>
      <c r="AR268" s="3">
        <f>IF((AQ268+'Monthly Reserve Generation'!AR268-'Stoping Schedule'!AR268)&gt;1,(AQ268+'Monthly Reserve Generation'!AR268-'Stoping Schedule'!AR268),0)</f>
        <v>0</v>
      </c>
      <c r="AS268" s="3">
        <f>IF((AR268+'Monthly Reserve Generation'!AS268-'Stoping Schedule'!AS268)&gt;1,(AR268+'Monthly Reserve Generation'!AS268-'Stoping Schedule'!AS268),0)</f>
        <v>0</v>
      </c>
      <c r="AT268" s="3">
        <f>IF((AS268+'Monthly Reserve Generation'!AT268-'Stoping Schedule'!AT268)&gt;1,(AS268+'Monthly Reserve Generation'!AT268-'Stoping Schedule'!AT268),0)</f>
        <v>0</v>
      </c>
      <c r="AU268" s="3">
        <f>IF((AT268+'Monthly Reserve Generation'!AU268-'Stoping Schedule'!AU268)&gt;1,(AT268+'Monthly Reserve Generation'!AU268-'Stoping Schedule'!AU268),0)</f>
        <v>0</v>
      </c>
      <c r="AV268" s="3">
        <f>IF((AU268+'Monthly Reserve Generation'!AV268-'Stoping Schedule'!AV268)&gt;1,(AU268+'Monthly Reserve Generation'!AV268-'Stoping Schedule'!AV268),0)</f>
        <v>0</v>
      </c>
      <c r="AW268" s="3">
        <f>IF((AV268+'Monthly Reserve Generation'!AW268-'Stoping Schedule'!AW268)&gt;1,(AV268+'Monthly Reserve Generation'!AW268-'Stoping Schedule'!AW268),0)</f>
        <v>0</v>
      </c>
      <c r="AX268" s="3">
        <f>IF((AW268+'Monthly Reserve Generation'!AX268-'Stoping Schedule'!AX268)&gt;1,(AW268+'Monthly Reserve Generation'!AX268-'Stoping Schedule'!AX268),0)</f>
        <v>0</v>
      </c>
      <c r="AY268" s="3">
        <f>IF((AX268+'Monthly Reserve Generation'!AY268-'Stoping Schedule'!AY268)&gt;1,(AX268+'Monthly Reserve Generation'!AY268-'Stoping Schedule'!AY268),0)</f>
        <v>0</v>
      </c>
      <c r="AZ268" s="3">
        <f>IF((AY268+'Monthly Reserve Generation'!AZ268-'Stoping Schedule'!AZ268)&gt;1,(AY268+'Monthly Reserve Generation'!AZ268-'Stoping Schedule'!AZ268),0)</f>
        <v>0</v>
      </c>
      <c r="BA268" s="3">
        <f>IF((AZ268+'Monthly Reserve Generation'!BA268-'Stoping Schedule'!BA268)&gt;1,(AZ268+'Monthly Reserve Generation'!BA268-'Stoping Schedule'!BA268),0)</f>
        <v>0</v>
      </c>
      <c r="BB268" s="3">
        <f>IF((BA268+'Monthly Reserve Generation'!BB268-'Stoping Schedule'!BB268)&gt;1,(BA268+'Monthly Reserve Generation'!BB268-'Stoping Schedule'!BB268),0)</f>
        <v>0</v>
      </c>
      <c r="BC268" s="3">
        <f>IF((BB268+'Monthly Reserve Generation'!BC268-'Stoping Schedule'!BC268)&gt;1,(BB268+'Monthly Reserve Generation'!BC268-'Stoping Schedule'!BC268),0)</f>
        <v>0</v>
      </c>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row>
    <row r="269" spans="1:123" hidden="1" outlineLevel="1" x14ac:dyDescent="0.3">
      <c r="A269" t="s">
        <v>1</v>
      </c>
      <c r="B269" t="s">
        <v>15</v>
      </c>
      <c r="C269" t="s">
        <v>4</v>
      </c>
      <c r="D269" s="3">
        <f>+IFERROR(('Monthly Reserve Generation'!D268*'Monthly Reserve Generation'!D269-'Stoping Schedule'!D268*'Stoping Schedule'!D269)/D268,0)</f>
        <v>0</v>
      </c>
      <c r="E269" s="3">
        <f>+IFERROR((D268*D269+'Monthly Reserve Generation'!E268*'Monthly Reserve Generation'!E269-'Stoping Schedule'!E268*'Stoping Schedule'!E269)/E268,0)</f>
        <v>0</v>
      </c>
      <c r="F269" s="3">
        <f>+IFERROR((E268*E269+'Monthly Reserve Generation'!F268*'Monthly Reserve Generation'!F269-'Stoping Schedule'!F268*'Stoping Schedule'!F269)/F268,0)</f>
        <v>0</v>
      </c>
      <c r="G269" s="3">
        <f>+IFERROR((F268*F269+'Monthly Reserve Generation'!G268*'Monthly Reserve Generation'!G269-'Stoping Schedule'!G268*'Stoping Schedule'!G269)/G268,0)</f>
        <v>0</v>
      </c>
      <c r="H269" s="3">
        <f>+IFERROR((G268*G269+'Monthly Reserve Generation'!H268*'Monthly Reserve Generation'!H269-'Stoping Schedule'!H268*'Stoping Schedule'!H269)/H268,0)</f>
        <v>0</v>
      </c>
      <c r="I269" s="3">
        <f>+IFERROR((H268*H269+'Monthly Reserve Generation'!I268*'Monthly Reserve Generation'!I269-'Stoping Schedule'!I268*'Stoping Schedule'!I269)/I268,0)</f>
        <v>0</v>
      </c>
      <c r="J269" s="3">
        <f>+IFERROR((I268*I269+'Monthly Reserve Generation'!J268*'Monthly Reserve Generation'!J269-'Stoping Schedule'!J268*'Stoping Schedule'!J269)/J268,0)</f>
        <v>0</v>
      </c>
      <c r="K269" s="3">
        <f>+IFERROR((J268*J269+'Monthly Reserve Generation'!K268*'Monthly Reserve Generation'!K269-'Stoping Schedule'!K268*'Stoping Schedule'!K269)/K268,0)</f>
        <v>0</v>
      </c>
      <c r="L269" s="3">
        <f>+IFERROR((K268*K269+'Monthly Reserve Generation'!L268*'Monthly Reserve Generation'!L269-'Stoping Schedule'!L268*'Stoping Schedule'!L269)/L268,0)</f>
        <v>0</v>
      </c>
      <c r="M269" s="3">
        <f>+IFERROR((L268*L269+'Monthly Reserve Generation'!M268*'Monthly Reserve Generation'!M269-'Stoping Schedule'!M268*'Stoping Schedule'!M269)/M268,0)</f>
        <v>0</v>
      </c>
      <c r="N269" s="3">
        <f>+IFERROR((M268*M269+'Monthly Reserve Generation'!N268*'Monthly Reserve Generation'!N269-'Stoping Schedule'!N268*'Stoping Schedule'!N269)/N268,0)</f>
        <v>0</v>
      </c>
      <c r="O269" s="3">
        <f>+IFERROR((N268*N269+'Monthly Reserve Generation'!O268*'Monthly Reserve Generation'!O269-'Stoping Schedule'!O268*'Stoping Schedule'!O269)/O268,0)</f>
        <v>0</v>
      </c>
      <c r="P269" s="3">
        <f>+IFERROR((O268*O269+'Monthly Reserve Generation'!P268*'Monthly Reserve Generation'!P269-'Stoping Schedule'!P268*'Stoping Schedule'!P269)/P268,0)</f>
        <v>0</v>
      </c>
      <c r="Q269" s="3">
        <f>+IFERROR((P268*P269+'Monthly Reserve Generation'!Q268*'Monthly Reserve Generation'!Q269-'Stoping Schedule'!Q268*'Stoping Schedule'!Q269)/Q268,0)</f>
        <v>0</v>
      </c>
      <c r="R269" s="3">
        <f>+IFERROR((Q268*Q269+'Monthly Reserve Generation'!R268*'Monthly Reserve Generation'!R269-'Stoping Schedule'!R268*'Stoping Schedule'!R269)/R268,0)</f>
        <v>0</v>
      </c>
      <c r="S269" s="3">
        <f>+IFERROR((R268*R269+'Monthly Reserve Generation'!S268*'Monthly Reserve Generation'!S269-'Stoping Schedule'!S268*'Stoping Schedule'!S269)/S268,0)</f>
        <v>0</v>
      </c>
      <c r="T269" s="3">
        <f>+IFERROR((S268*S269+'Monthly Reserve Generation'!T268*'Monthly Reserve Generation'!T269-'Stoping Schedule'!T268*'Stoping Schedule'!T269)/T268,0)</f>
        <v>0</v>
      </c>
      <c r="U269" s="3">
        <f>+IFERROR((T268*T269+'Monthly Reserve Generation'!U268*'Monthly Reserve Generation'!U269-'Stoping Schedule'!U268*'Stoping Schedule'!U269)/U268,0)</f>
        <v>0</v>
      </c>
      <c r="V269" s="3">
        <f>+IFERROR((U268*U269+'Monthly Reserve Generation'!V268*'Monthly Reserve Generation'!V269-'Stoping Schedule'!V268*'Stoping Schedule'!V269)/V268,0)</f>
        <v>0</v>
      </c>
      <c r="W269" s="3">
        <f>+IFERROR((V268*V269+'Monthly Reserve Generation'!W268*'Monthly Reserve Generation'!W269-'Stoping Schedule'!W268*'Stoping Schedule'!W269)/W268,0)</f>
        <v>0</v>
      </c>
      <c r="X269" s="3">
        <f>+IFERROR((W268*W269+'Monthly Reserve Generation'!X268*'Monthly Reserve Generation'!X269-'Stoping Schedule'!X268*'Stoping Schedule'!X269)/X268,0)</f>
        <v>0</v>
      </c>
      <c r="Y269" s="3">
        <f>+IFERROR((X268*X269+'Monthly Reserve Generation'!Y268*'Monthly Reserve Generation'!Y269-'Stoping Schedule'!Y268*'Stoping Schedule'!Y269)/Y268,0)</f>
        <v>0</v>
      </c>
      <c r="Z269" s="3">
        <f>+IFERROR((Y268*Y269+'Monthly Reserve Generation'!Z268*'Monthly Reserve Generation'!Z269-'Stoping Schedule'!Z268*'Stoping Schedule'!Z269)/Z268,0)</f>
        <v>0</v>
      </c>
      <c r="AA269" s="3">
        <f>+IFERROR((Z268*Z269+'Monthly Reserve Generation'!AA268*'Monthly Reserve Generation'!AA269-'Stoping Schedule'!AA268*'Stoping Schedule'!AA269)/AA268,0)</f>
        <v>3.97</v>
      </c>
      <c r="AB269" s="3">
        <f>+IFERROR((AA268*AA269+'Monthly Reserve Generation'!AB268*'Monthly Reserve Generation'!AB269-'Stoping Schedule'!AB268*'Stoping Schedule'!AB269)/AB268,0)</f>
        <v>3.97</v>
      </c>
      <c r="AC269" s="3">
        <f>+IFERROR((AB268*AB269+'Monthly Reserve Generation'!AC268*'Monthly Reserve Generation'!AC269-'Stoping Schedule'!AC268*'Stoping Schedule'!AC269)/AC268,0)</f>
        <v>3.9700000000000006</v>
      </c>
      <c r="AD269" s="3">
        <f>+IFERROR((AC268*AC269+'Monthly Reserve Generation'!AD268*'Monthly Reserve Generation'!AD269-'Stoping Schedule'!AD268*'Stoping Schedule'!AD269)/AD268,0)</f>
        <v>0</v>
      </c>
      <c r="AE269" s="3">
        <f>+IFERROR((AD268*AD269+'Monthly Reserve Generation'!AE268*'Monthly Reserve Generation'!AE269-'Stoping Schedule'!AE268*'Stoping Schedule'!AE269)/AE268,0)</f>
        <v>0</v>
      </c>
      <c r="AF269" s="3">
        <f>+IFERROR((AE268*AE269+'Monthly Reserve Generation'!AF268*'Monthly Reserve Generation'!AF269-'Stoping Schedule'!AF268*'Stoping Schedule'!AF269)/AF268,0)</f>
        <v>0</v>
      </c>
      <c r="AG269" s="3">
        <f>+IFERROR((AF268*AF269+'Monthly Reserve Generation'!AG268*'Monthly Reserve Generation'!AG269-'Stoping Schedule'!AG268*'Stoping Schedule'!AG269)/AG268,0)</f>
        <v>0</v>
      </c>
      <c r="AH269" s="3">
        <f>+IFERROR((AG268*AG269+'Monthly Reserve Generation'!AH268*'Monthly Reserve Generation'!AH269-'Stoping Schedule'!AH268*'Stoping Schedule'!AH269)/AH268,0)</f>
        <v>0</v>
      </c>
      <c r="AI269" s="3">
        <f>+IFERROR((AH268*AH269+'Monthly Reserve Generation'!AI268*'Monthly Reserve Generation'!AI269-'Stoping Schedule'!AI268*'Stoping Schedule'!AI269)/AI268,0)</f>
        <v>0</v>
      </c>
      <c r="AJ269" s="3">
        <f>+IFERROR((AI268*AI269+'Monthly Reserve Generation'!AJ268*'Monthly Reserve Generation'!AJ269-'Stoping Schedule'!AJ268*'Stoping Schedule'!AJ269)/AJ268,0)</f>
        <v>0</v>
      </c>
      <c r="AK269" s="3">
        <f>+IFERROR((AJ268*AJ269+'Monthly Reserve Generation'!AK268*'Monthly Reserve Generation'!AK269-'Stoping Schedule'!AK268*'Stoping Schedule'!AK269)/AK268,0)</f>
        <v>0</v>
      </c>
      <c r="AL269" s="3">
        <f>+IFERROR((AK268*AK269+'Monthly Reserve Generation'!AL268*'Monthly Reserve Generation'!AL269-'Stoping Schedule'!AL268*'Stoping Schedule'!AL269)/AL268,0)</f>
        <v>0</v>
      </c>
      <c r="AM269" s="3">
        <f>+IFERROR((AL268*AL269+'Monthly Reserve Generation'!AM268*'Monthly Reserve Generation'!AM269-'Stoping Schedule'!AM268*'Stoping Schedule'!AM269)/AM268,0)</f>
        <v>0</v>
      </c>
      <c r="AN269" s="3">
        <f>+IFERROR((AM268*AM269+'Monthly Reserve Generation'!AN268*'Monthly Reserve Generation'!AN269-'Stoping Schedule'!AN268*'Stoping Schedule'!AN269)/AN268,0)</f>
        <v>0</v>
      </c>
      <c r="AO269" s="3">
        <f>+IFERROR((AN268*AN269+'Monthly Reserve Generation'!AO268*'Monthly Reserve Generation'!AO269-'Stoping Schedule'!AO268*'Stoping Schedule'!AO269)/AO268,0)</f>
        <v>0</v>
      </c>
      <c r="AP269" s="3">
        <f>+IFERROR((AO268*AO269+'Monthly Reserve Generation'!AP268*'Monthly Reserve Generation'!AP269-'Stoping Schedule'!AP268*'Stoping Schedule'!AP269)/AP268,0)</f>
        <v>0</v>
      </c>
      <c r="AQ269" s="3">
        <f>+IFERROR((AP268*AP269+'Monthly Reserve Generation'!AQ268*'Monthly Reserve Generation'!AQ269-'Stoping Schedule'!AQ268*'Stoping Schedule'!AQ269)/AQ268,0)</f>
        <v>0</v>
      </c>
      <c r="AR269" s="3">
        <f>+IFERROR((AQ268*AQ269+'Monthly Reserve Generation'!AR268*'Monthly Reserve Generation'!AR269-'Stoping Schedule'!AR268*'Stoping Schedule'!AR269)/AR268,0)</f>
        <v>0</v>
      </c>
      <c r="AS269" s="3">
        <f>+IFERROR((AR268*AR269+'Monthly Reserve Generation'!AS268*'Monthly Reserve Generation'!AS269-'Stoping Schedule'!AS268*'Stoping Schedule'!AS269)/AS268,0)</f>
        <v>0</v>
      </c>
      <c r="AT269" s="3">
        <f>+IFERROR((AS268*AS269+'Monthly Reserve Generation'!AT268*'Monthly Reserve Generation'!AT269-'Stoping Schedule'!AT268*'Stoping Schedule'!AT269)/AT268,0)</f>
        <v>0</v>
      </c>
      <c r="AU269" s="3">
        <f>+IFERROR((AT268*AT269+'Monthly Reserve Generation'!AU268*'Monthly Reserve Generation'!AU269-'Stoping Schedule'!AU268*'Stoping Schedule'!AU269)/AU268,0)</f>
        <v>0</v>
      </c>
      <c r="AV269" s="3">
        <f>+IFERROR((AU268*AU269+'Monthly Reserve Generation'!AV268*'Monthly Reserve Generation'!AV269-'Stoping Schedule'!AV268*'Stoping Schedule'!AV269)/AV268,0)</f>
        <v>0</v>
      </c>
      <c r="AW269" s="3">
        <f>+IFERROR((AV268*AV269+'Monthly Reserve Generation'!AW268*'Monthly Reserve Generation'!AW269-'Stoping Schedule'!AW268*'Stoping Schedule'!AW269)/AW268,0)</f>
        <v>0</v>
      </c>
      <c r="AX269" s="3">
        <f>+IFERROR((AW268*AW269+'Monthly Reserve Generation'!AX268*'Monthly Reserve Generation'!AX269-'Stoping Schedule'!AX268*'Stoping Schedule'!AX269)/AX268,0)</f>
        <v>0</v>
      </c>
      <c r="AY269" s="3">
        <f>+IFERROR((AX268*AX269+'Monthly Reserve Generation'!AY268*'Monthly Reserve Generation'!AY269-'Stoping Schedule'!AY268*'Stoping Schedule'!AY269)/AY268,0)</f>
        <v>0</v>
      </c>
      <c r="AZ269" s="3">
        <f>+IFERROR((AY268*AY269+'Monthly Reserve Generation'!AZ268*'Monthly Reserve Generation'!AZ269-'Stoping Schedule'!AZ268*'Stoping Schedule'!AZ269)/AZ268,0)</f>
        <v>0</v>
      </c>
      <c r="BA269" s="3">
        <f>+IFERROR((AZ268*AZ269+'Monthly Reserve Generation'!BA268*'Monthly Reserve Generation'!BA269-'Stoping Schedule'!BA268*'Stoping Schedule'!BA269)/BA268,0)</f>
        <v>0</v>
      </c>
      <c r="BB269" s="3">
        <f>+IFERROR((BA268*BA269+'Monthly Reserve Generation'!BB268*'Monthly Reserve Generation'!BB269-'Stoping Schedule'!BB268*'Stoping Schedule'!BB269)/BB268,0)</f>
        <v>0</v>
      </c>
      <c r="BC269" s="3">
        <f>+IFERROR((BB268*BB269+'Monthly Reserve Generation'!BC268*'Monthly Reserve Generation'!BC269-'Stoping Schedule'!BC268*'Stoping Schedule'!BC269)/BC268,0)</f>
        <v>0</v>
      </c>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row>
    <row r="270" spans="1:123" hidden="1" outlineLevel="1" x14ac:dyDescent="0.3">
      <c r="A270" t="s">
        <v>1</v>
      </c>
      <c r="B270" t="s">
        <v>16</v>
      </c>
      <c r="C270" t="s">
        <v>3</v>
      </c>
      <c r="D270" s="3">
        <f>+'Monthly Reserve Generation'!D270-'Stoping Schedule'!D270</f>
        <v>0</v>
      </c>
      <c r="E270" s="3">
        <f>IF((D270+'Monthly Reserve Generation'!E270-'Stoping Schedule'!E270)&gt;1,(D270+'Monthly Reserve Generation'!E270-'Stoping Schedule'!E270),0)</f>
        <v>0</v>
      </c>
      <c r="F270" s="3">
        <f>IF((E270+'Monthly Reserve Generation'!F270-'Stoping Schedule'!F270)&gt;1,(E270+'Monthly Reserve Generation'!F270-'Stoping Schedule'!F270),0)</f>
        <v>0</v>
      </c>
      <c r="G270" s="3">
        <f>IF((F270+'Monthly Reserve Generation'!G270-'Stoping Schedule'!G270)&gt;1,(F270+'Monthly Reserve Generation'!G270-'Stoping Schedule'!G270),0)</f>
        <v>0</v>
      </c>
      <c r="H270" s="3">
        <f>IF((G270+'Monthly Reserve Generation'!H270-'Stoping Schedule'!H270)&gt;1,(G270+'Monthly Reserve Generation'!H270-'Stoping Schedule'!H270),0)</f>
        <v>0</v>
      </c>
      <c r="I270" s="3">
        <f>IF((H270+'Monthly Reserve Generation'!I270-'Stoping Schedule'!I270)&gt;1,(H270+'Monthly Reserve Generation'!I270-'Stoping Schedule'!I270),0)</f>
        <v>0</v>
      </c>
      <c r="J270" s="3">
        <f>IF((I270+'Monthly Reserve Generation'!J270-'Stoping Schedule'!J270)&gt;1,(I270+'Monthly Reserve Generation'!J270-'Stoping Schedule'!J270),0)</f>
        <v>0</v>
      </c>
      <c r="K270" s="3">
        <f>IF((J270+'Monthly Reserve Generation'!K270-'Stoping Schedule'!K270)&gt;1,(J270+'Monthly Reserve Generation'!K270-'Stoping Schedule'!K270),0)</f>
        <v>0</v>
      </c>
      <c r="L270" s="3">
        <f>IF((K270+'Monthly Reserve Generation'!L270-'Stoping Schedule'!L270)&gt;1,(K270+'Monthly Reserve Generation'!L270-'Stoping Schedule'!L270),0)</f>
        <v>0</v>
      </c>
      <c r="M270" s="3">
        <f>IF((L270+'Monthly Reserve Generation'!M270-'Stoping Schedule'!M270)&gt;1,(L270+'Monthly Reserve Generation'!M270-'Stoping Schedule'!M270),0)</f>
        <v>0</v>
      </c>
      <c r="N270" s="3">
        <f>IF((M270+'Monthly Reserve Generation'!N270-'Stoping Schedule'!N270)&gt;1,(M270+'Monthly Reserve Generation'!N270-'Stoping Schedule'!N270),0)</f>
        <v>0</v>
      </c>
      <c r="O270" s="3">
        <f>IF((N270+'Monthly Reserve Generation'!O270-'Stoping Schedule'!O270)&gt;1,(N270+'Monthly Reserve Generation'!O270-'Stoping Schedule'!O270),0)</f>
        <v>0</v>
      </c>
      <c r="P270" s="3">
        <f>IF((O270+'Monthly Reserve Generation'!P270-'Stoping Schedule'!P270)&gt;1,(O270+'Monthly Reserve Generation'!P270-'Stoping Schedule'!P270),0)</f>
        <v>0</v>
      </c>
      <c r="Q270" s="3">
        <f>IF((P270+'Monthly Reserve Generation'!Q270-'Stoping Schedule'!Q270)&gt;1,(P270+'Monthly Reserve Generation'!Q270-'Stoping Schedule'!Q270),0)</f>
        <v>0</v>
      </c>
      <c r="R270" s="3">
        <f>IF((Q270+'Monthly Reserve Generation'!R270-'Stoping Schedule'!R270)&gt;1,(Q270+'Monthly Reserve Generation'!R270-'Stoping Schedule'!R270),0)</f>
        <v>0</v>
      </c>
      <c r="S270" s="3">
        <f>IF((R270+'Monthly Reserve Generation'!S270-'Stoping Schedule'!S270)&gt;1,(R270+'Monthly Reserve Generation'!S270-'Stoping Schedule'!S270),0)</f>
        <v>0</v>
      </c>
      <c r="T270" s="3">
        <f>IF((S270+'Monthly Reserve Generation'!T270-'Stoping Schedule'!T270)&gt;1,(S270+'Monthly Reserve Generation'!T270-'Stoping Schedule'!T270),0)</f>
        <v>0</v>
      </c>
      <c r="U270" s="3">
        <f>IF((T270+'Monthly Reserve Generation'!U270-'Stoping Schedule'!U270)&gt;1,(T270+'Monthly Reserve Generation'!U270-'Stoping Schedule'!U270),0)</f>
        <v>0</v>
      </c>
      <c r="V270" s="3">
        <f>IF((U270+'Monthly Reserve Generation'!V270-'Stoping Schedule'!V270)&gt;1,(U270+'Monthly Reserve Generation'!V270-'Stoping Schedule'!V270),0)</f>
        <v>0</v>
      </c>
      <c r="W270" s="3">
        <f>IF((V270+'Monthly Reserve Generation'!W270-'Stoping Schedule'!W270)&gt;1,(V270+'Monthly Reserve Generation'!W270-'Stoping Schedule'!W270),0)</f>
        <v>0</v>
      </c>
      <c r="X270" s="3">
        <f>IF((W270+'Monthly Reserve Generation'!X270-'Stoping Schedule'!X270)&gt;1,(W270+'Monthly Reserve Generation'!X270-'Stoping Schedule'!X270),0)</f>
        <v>0</v>
      </c>
      <c r="Y270" s="3">
        <f>IF((X270+'Monthly Reserve Generation'!Y270-'Stoping Schedule'!Y270)&gt;1,(X270+'Monthly Reserve Generation'!Y270-'Stoping Schedule'!Y270),0)</f>
        <v>0</v>
      </c>
      <c r="Z270" s="3">
        <f>IF((Y270+'Monthly Reserve Generation'!Z270-'Stoping Schedule'!Z270)&gt;1,(Y270+'Monthly Reserve Generation'!Z270-'Stoping Schedule'!Z270),0)</f>
        <v>0</v>
      </c>
      <c r="AA270" s="3">
        <f>IF((Z270+'Monthly Reserve Generation'!AA270-'Stoping Schedule'!AA270)&gt;1,(Z270+'Monthly Reserve Generation'!AA270-'Stoping Schedule'!AA270),0)</f>
        <v>2720</v>
      </c>
      <c r="AB270" s="3">
        <f>IF((AA270+'Monthly Reserve Generation'!AB270-'Stoping Schedule'!AB270)&gt;1,(AA270+'Monthly Reserve Generation'!AB270-'Stoping Schedule'!AB270),0)</f>
        <v>2720</v>
      </c>
      <c r="AC270" s="3">
        <f>IF((AB270+'Monthly Reserve Generation'!AC270-'Stoping Schedule'!AC270)&gt;1,(AB270+'Monthly Reserve Generation'!AC270-'Stoping Schedule'!AC270),0)</f>
        <v>2684</v>
      </c>
      <c r="AD270" s="3">
        <f>IF((AC270+'Monthly Reserve Generation'!AD270-'Stoping Schedule'!AD270)&gt;1,(AC270+'Monthly Reserve Generation'!AD270-'Stoping Schedule'!AD270),0)</f>
        <v>886</v>
      </c>
      <c r="AE270" s="3">
        <f>IF((AD270+'Monthly Reserve Generation'!AE270-'Stoping Schedule'!AE270)&gt;1,(AD270+'Monthly Reserve Generation'!AE270-'Stoping Schedule'!AE270),0)</f>
        <v>0</v>
      </c>
      <c r="AF270" s="3">
        <f>IF((AE270+'Monthly Reserve Generation'!AF270-'Stoping Schedule'!AF270)&gt;1,(AE270+'Monthly Reserve Generation'!AF270-'Stoping Schedule'!AF270),0)</f>
        <v>0</v>
      </c>
      <c r="AG270" s="3">
        <f>IF((AF270+'Monthly Reserve Generation'!AG270-'Stoping Schedule'!AG270)&gt;1,(AF270+'Monthly Reserve Generation'!AG270-'Stoping Schedule'!AG270),0)</f>
        <v>0</v>
      </c>
      <c r="AH270" s="3">
        <f>IF((AG270+'Monthly Reserve Generation'!AH270-'Stoping Schedule'!AH270)&gt;1,(AG270+'Monthly Reserve Generation'!AH270-'Stoping Schedule'!AH270),0)</f>
        <v>0</v>
      </c>
      <c r="AI270" s="3">
        <f>IF((AH270+'Monthly Reserve Generation'!AI270-'Stoping Schedule'!AI270)&gt;1,(AH270+'Monthly Reserve Generation'!AI270-'Stoping Schedule'!AI270),0)</f>
        <v>0</v>
      </c>
      <c r="AJ270" s="3">
        <f>IF((AI270+'Monthly Reserve Generation'!AJ270-'Stoping Schedule'!AJ270)&gt;1,(AI270+'Monthly Reserve Generation'!AJ270-'Stoping Schedule'!AJ270),0)</f>
        <v>0</v>
      </c>
      <c r="AK270" s="3">
        <f>IF((AJ270+'Monthly Reserve Generation'!AK270-'Stoping Schedule'!AK270)&gt;1,(AJ270+'Monthly Reserve Generation'!AK270-'Stoping Schedule'!AK270),0)</f>
        <v>0</v>
      </c>
      <c r="AL270" s="3">
        <f>IF((AK270+'Monthly Reserve Generation'!AL270-'Stoping Schedule'!AL270)&gt;1,(AK270+'Monthly Reserve Generation'!AL270-'Stoping Schedule'!AL270),0)</f>
        <v>0</v>
      </c>
      <c r="AM270" s="3">
        <f>IF((AL270+'Monthly Reserve Generation'!AM270-'Stoping Schedule'!AM270)&gt;1,(AL270+'Monthly Reserve Generation'!AM270-'Stoping Schedule'!AM270),0)</f>
        <v>0</v>
      </c>
      <c r="AN270" s="3">
        <f>IF((AM270+'Monthly Reserve Generation'!AN270-'Stoping Schedule'!AN270)&gt;1,(AM270+'Monthly Reserve Generation'!AN270-'Stoping Schedule'!AN270),0)</f>
        <v>0</v>
      </c>
      <c r="AO270" s="3">
        <f>IF((AN270+'Monthly Reserve Generation'!AO270-'Stoping Schedule'!AO270)&gt;1,(AN270+'Monthly Reserve Generation'!AO270-'Stoping Schedule'!AO270),0)</f>
        <v>0</v>
      </c>
      <c r="AP270" s="3">
        <f>IF((AO270+'Monthly Reserve Generation'!AP270-'Stoping Schedule'!AP270)&gt;1,(AO270+'Monthly Reserve Generation'!AP270-'Stoping Schedule'!AP270),0)</f>
        <v>0</v>
      </c>
      <c r="AQ270" s="3">
        <f>IF((AP270+'Monthly Reserve Generation'!AQ270-'Stoping Schedule'!AQ270)&gt;1,(AP270+'Monthly Reserve Generation'!AQ270-'Stoping Schedule'!AQ270),0)</f>
        <v>0</v>
      </c>
      <c r="AR270" s="3">
        <f>IF((AQ270+'Monthly Reserve Generation'!AR270-'Stoping Schedule'!AR270)&gt;1,(AQ270+'Monthly Reserve Generation'!AR270-'Stoping Schedule'!AR270),0)</f>
        <v>0</v>
      </c>
      <c r="AS270" s="3">
        <f>IF((AR270+'Monthly Reserve Generation'!AS270-'Stoping Schedule'!AS270)&gt;1,(AR270+'Monthly Reserve Generation'!AS270-'Stoping Schedule'!AS270),0)</f>
        <v>0</v>
      </c>
      <c r="AT270" s="3">
        <f>IF((AS270+'Monthly Reserve Generation'!AT270-'Stoping Schedule'!AT270)&gt;1,(AS270+'Monthly Reserve Generation'!AT270-'Stoping Schedule'!AT270),0)</f>
        <v>0</v>
      </c>
      <c r="AU270" s="3">
        <f>IF((AT270+'Monthly Reserve Generation'!AU270-'Stoping Schedule'!AU270)&gt;1,(AT270+'Monthly Reserve Generation'!AU270-'Stoping Schedule'!AU270),0)</f>
        <v>0</v>
      </c>
      <c r="AV270" s="3">
        <f>IF((AU270+'Monthly Reserve Generation'!AV270-'Stoping Schedule'!AV270)&gt;1,(AU270+'Monthly Reserve Generation'!AV270-'Stoping Schedule'!AV270),0)</f>
        <v>0</v>
      </c>
      <c r="AW270" s="3">
        <f>IF((AV270+'Monthly Reserve Generation'!AW270-'Stoping Schedule'!AW270)&gt;1,(AV270+'Monthly Reserve Generation'!AW270-'Stoping Schedule'!AW270),0)</f>
        <v>0</v>
      </c>
      <c r="AX270" s="3">
        <f>IF((AW270+'Monthly Reserve Generation'!AX270-'Stoping Schedule'!AX270)&gt;1,(AW270+'Monthly Reserve Generation'!AX270-'Stoping Schedule'!AX270),0)</f>
        <v>0</v>
      </c>
      <c r="AY270" s="3">
        <f>IF((AX270+'Monthly Reserve Generation'!AY270-'Stoping Schedule'!AY270)&gt;1,(AX270+'Monthly Reserve Generation'!AY270-'Stoping Schedule'!AY270),0)</f>
        <v>0</v>
      </c>
      <c r="AZ270" s="3">
        <f>IF((AY270+'Monthly Reserve Generation'!AZ270-'Stoping Schedule'!AZ270)&gt;1,(AY270+'Monthly Reserve Generation'!AZ270-'Stoping Schedule'!AZ270),0)</f>
        <v>0</v>
      </c>
      <c r="BA270" s="3">
        <f>IF((AZ270+'Monthly Reserve Generation'!BA270-'Stoping Schedule'!BA270)&gt;1,(AZ270+'Monthly Reserve Generation'!BA270-'Stoping Schedule'!BA270),0)</f>
        <v>0</v>
      </c>
      <c r="BB270" s="3">
        <f>IF((BA270+'Monthly Reserve Generation'!BB270-'Stoping Schedule'!BB270)&gt;1,(BA270+'Monthly Reserve Generation'!BB270-'Stoping Schedule'!BB270),0)</f>
        <v>0</v>
      </c>
      <c r="BC270" s="3">
        <f>IF((BB270+'Monthly Reserve Generation'!BC270-'Stoping Schedule'!BC270)&gt;1,(BB270+'Monthly Reserve Generation'!BC270-'Stoping Schedule'!BC270),0)</f>
        <v>0</v>
      </c>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row>
    <row r="271" spans="1:123" hidden="1" outlineLevel="1" x14ac:dyDescent="0.3">
      <c r="A271" t="s">
        <v>1</v>
      </c>
      <c r="B271" t="s">
        <v>16</v>
      </c>
      <c r="C271" t="s">
        <v>4</v>
      </c>
      <c r="D271" s="3">
        <f>+IFERROR(('Monthly Reserve Generation'!D270*'Monthly Reserve Generation'!D271-'Stoping Schedule'!D270*'Stoping Schedule'!D271)/D270,0)</f>
        <v>0</v>
      </c>
      <c r="E271" s="3">
        <f>+IFERROR((D270*D271+'Monthly Reserve Generation'!E270*'Monthly Reserve Generation'!E271-'Stoping Schedule'!E270*'Stoping Schedule'!E271)/E270,0)</f>
        <v>0</v>
      </c>
      <c r="F271" s="3">
        <f>+IFERROR((E270*E271+'Monthly Reserve Generation'!F270*'Monthly Reserve Generation'!F271-'Stoping Schedule'!F270*'Stoping Schedule'!F271)/F270,0)</f>
        <v>0</v>
      </c>
      <c r="G271" s="3">
        <f>+IFERROR((F270*F271+'Monthly Reserve Generation'!G270*'Monthly Reserve Generation'!G271-'Stoping Schedule'!G270*'Stoping Schedule'!G271)/G270,0)</f>
        <v>0</v>
      </c>
      <c r="H271" s="3">
        <f>+IFERROR((G270*G271+'Monthly Reserve Generation'!H270*'Monthly Reserve Generation'!H271-'Stoping Schedule'!H270*'Stoping Schedule'!H271)/H270,0)</f>
        <v>0</v>
      </c>
      <c r="I271" s="3">
        <f>+IFERROR((H270*H271+'Monthly Reserve Generation'!I270*'Monthly Reserve Generation'!I271-'Stoping Schedule'!I270*'Stoping Schedule'!I271)/I270,0)</f>
        <v>0</v>
      </c>
      <c r="J271" s="3">
        <f>+IFERROR((I270*I271+'Monthly Reserve Generation'!J270*'Monthly Reserve Generation'!J271-'Stoping Schedule'!J270*'Stoping Schedule'!J271)/J270,0)</f>
        <v>0</v>
      </c>
      <c r="K271" s="3">
        <f>+IFERROR((J270*J271+'Monthly Reserve Generation'!K270*'Monthly Reserve Generation'!K271-'Stoping Schedule'!K270*'Stoping Schedule'!K271)/K270,0)</f>
        <v>0</v>
      </c>
      <c r="L271" s="3">
        <f>+IFERROR((K270*K271+'Monthly Reserve Generation'!L270*'Monthly Reserve Generation'!L271-'Stoping Schedule'!L270*'Stoping Schedule'!L271)/L270,0)</f>
        <v>0</v>
      </c>
      <c r="M271" s="3">
        <f>+IFERROR((L270*L271+'Monthly Reserve Generation'!M270*'Monthly Reserve Generation'!M271-'Stoping Schedule'!M270*'Stoping Schedule'!M271)/M270,0)</f>
        <v>0</v>
      </c>
      <c r="N271" s="3">
        <f>+IFERROR((M270*M271+'Monthly Reserve Generation'!N270*'Monthly Reserve Generation'!N271-'Stoping Schedule'!N270*'Stoping Schedule'!N271)/N270,0)</f>
        <v>0</v>
      </c>
      <c r="O271" s="3">
        <f>+IFERROR((N270*N271+'Monthly Reserve Generation'!O270*'Monthly Reserve Generation'!O271-'Stoping Schedule'!O270*'Stoping Schedule'!O271)/O270,0)</f>
        <v>0</v>
      </c>
      <c r="P271" s="3">
        <f>+IFERROR((O270*O271+'Monthly Reserve Generation'!P270*'Monthly Reserve Generation'!P271-'Stoping Schedule'!P270*'Stoping Schedule'!P271)/P270,0)</f>
        <v>0</v>
      </c>
      <c r="Q271" s="3">
        <f>+IFERROR((P270*P271+'Monthly Reserve Generation'!Q270*'Monthly Reserve Generation'!Q271-'Stoping Schedule'!Q270*'Stoping Schedule'!Q271)/Q270,0)</f>
        <v>0</v>
      </c>
      <c r="R271" s="3">
        <f>+IFERROR((Q270*Q271+'Monthly Reserve Generation'!R270*'Monthly Reserve Generation'!R271-'Stoping Schedule'!R270*'Stoping Schedule'!R271)/R270,0)</f>
        <v>0</v>
      </c>
      <c r="S271" s="3">
        <f>+IFERROR((R270*R271+'Monthly Reserve Generation'!S270*'Monthly Reserve Generation'!S271-'Stoping Schedule'!S270*'Stoping Schedule'!S271)/S270,0)</f>
        <v>0</v>
      </c>
      <c r="T271" s="3">
        <f>+IFERROR((S270*S271+'Monthly Reserve Generation'!T270*'Monthly Reserve Generation'!T271-'Stoping Schedule'!T270*'Stoping Schedule'!T271)/T270,0)</f>
        <v>0</v>
      </c>
      <c r="U271" s="3">
        <f>+IFERROR((T270*T271+'Monthly Reserve Generation'!U270*'Monthly Reserve Generation'!U271-'Stoping Schedule'!U270*'Stoping Schedule'!U271)/U270,0)</f>
        <v>0</v>
      </c>
      <c r="V271" s="3">
        <f>+IFERROR((U270*U271+'Monthly Reserve Generation'!V270*'Monthly Reserve Generation'!V271-'Stoping Schedule'!V270*'Stoping Schedule'!V271)/V270,0)</f>
        <v>0</v>
      </c>
      <c r="W271" s="3">
        <f>+IFERROR((V270*V271+'Monthly Reserve Generation'!W270*'Monthly Reserve Generation'!W271-'Stoping Schedule'!W270*'Stoping Schedule'!W271)/W270,0)</f>
        <v>0</v>
      </c>
      <c r="X271" s="3">
        <f>+IFERROR((W270*W271+'Monthly Reserve Generation'!X270*'Monthly Reserve Generation'!X271-'Stoping Schedule'!X270*'Stoping Schedule'!X271)/X270,0)</f>
        <v>0</v>
      </c>
      <c r="Y271" s="3">
        <f>+IFERROR((X270*X271+'Monthly Reserve Generation'!Y270*'Monthly Reserve Generation'!Y271-'Stoping Schedule'!Y270*'Stoping Schedule'!Y271)/Y270,0)</f>
        <v>0</v>
      </c>
      <c r="Z271" s="3">
        <f>+IFERROR((Y270*Y271+'Monthly Reserve Generation'!Z270*'Monthly Reserve Generation'!Z271-'Stoping Schedule'!Z270*'Stoping Schedule'!Z271)/Z270,0)</f>
        <v>0</v>
      </c>
      <c r="AA271" s="3">
        <f>+IFERROR((Z270*Z271+'Monthly Reserve Generation'!AA270*'Monthly Reserve Generation'!AA271-'Stoping Schedule'!AA270*'Stoping Schedule'!AA271)/AA270,0)</f>
        <v>3.58</v>
      </c>
      <c r="AB271" s="3">
        <f>+IFERROR((AA270*AA271+'Monthly Reserve Generation'!AB270*'Monthly Reserve Generation'!AB271-'Stoping Schedule'!AB270*'Stoping Schedule'!AB271)/AB270,0)</f>
        <v>3.58</v>
      </c>
      <c r="AC271" s="3">
        <f>+IFERROR((AB270*AB271+'Monthly Reserve Generation'!AC270*'Monthly Reserve Generation'!AC271-'Stoping Schedule'!AC270*'Stoping Schedule'!AC271)/AC270,0)</f>
        <v>3.5800000000000005</v>
      </c>
      <c r="AD271" s="3">
        <f>+IFERROR((AC270*AC271+'Monthly Reserve Generation'!AD270*'Monthly Reserve Generation'!AD271-'Stoping Schedule'!AD270*'Stoping Schedule'!AD271)/AD270,0)</f>
        <v>3.580000000000001</v>
      </c>
      <c r="AE271" s="3">
        <f>+IFERROR((AD270*AD271+'Monthly Reserve Generation'!AE270*'Monthly Reserve Generation'!AE271-'Stoping Schedule'!AE270*'Stoping Schedule'!AE271)/AE270,0)</f>
        <v>0</v>
      </c>
      <c r="AF271" s="3">
        <f>+IFERROR((AE270*AE271+'Monthly Reserve Generation'!AF270*'Monthly Reserve Generation'!AF271-'Stoping Schedule'!AF270*'Stoping Schedule'!AF271)/AF270,0)</f>
        <v>0</v>
      </c>
      <c r="AG271" s="3">
        <f>+IFERROR((AF270*AF271+'Monthly Reserve Generation'!AG270*'Monthly Reserve Generation'!AG271-'Stoping Schedule'!AG270*'Stoping Schedule'!AG271)/AG270,0)</f>
        <v>0</v>
      </c>
      <c r="AH271" s="3">
        <f>+IFERROR((AG270*AG271+'Monthly Reserve Generation'!AH270*'Monthly Reserve Generation'!AH271-'Stoping Schedule'!AH270*'Stoping Schedule'!AH271)/AH270,0)</f>
        <v>0</v>
      </c>
      <c r="AI271" s="3">
        <f>+IFERROR((AH270*AH271+'Monthly Reserve Generation'!AI270*'Monthly Reserve Generation'!AI271-'Stoping Schedule'!AI270*'Stoping Schedule'!AI271)/AI270,0)</f>
        <v>0</v>
      </c>
      <c r="AJ271" s="3">
        <f>+IFERROR((AI270*AI271+'Monthly Reserve Generation'!AJ270*'Monthly Reserve Generation'!AJ271-'Stoping Schedule'!AJ270*'Stoping Schedule'!AJ271)/AJ270,0)</f>
        <v>0</v>
      </c>
      <c r="AK271" s="3">
        <f>+IFERROR((AJ270*AJ271+'Monthly Reserve Generation'!AK270*'Monthly Reserve Generation'!AK271-'Stoping Schedule'!AK270*'Stoping Schedule'!AK271)/AK270,0)</f>
        <v>0</v>
      </c>
      <c r="AL271" s="3">
        <f>+IFERROR((AK270*AK271+'Monthly Reserve Generation'!AL270*'Monthly Reserve Generation'!AL271-'Stoping Schedule'!AL270*'Stoping Schedule'!AL271)/AL270,0)</f>
        <v>0</v>
      </c>
      <c r="AM271" s="3">
        <f>+IFERROR((AL270*AL271+'Monthly Reserve Generation'!AM270*'Monthly Reserve Generation'!AM271-'Stoping Schedule'!AM270*'Stoping Schedule'!AM271)/AM270,0)</f>
        <v>0</v>
      </c>
      <c r="AN271" s="3">
        <f>+IFERROR((AM270*AM271+'Monthly Reserve Generation'!AN270*'Monthly Reserve Generation'!AN271-'Stoping Schedule'!AN270*'Stoping Schedule'!AN271)/AN270,0)</f>
        <v>0</v>
      </c>
      <c r="AO271" s="3">
        <f>+IFERROR((AN270*AN271+'Monthly Reserve Generation'!AO270*'Monthly Reserve Generation'!AO271-'Stoping Schedule'!AO270*'Stoping Schedule'!AO271)/AO270,0)</f>
        <v>0</v>
      </c>
      <c r="AP271" s="3">
        <f>+IFERROR((AO270*AO271+'Monthly Reserve Generation'!AP270*'Monthly Reserve Generation'!AP271-'Stoping Schedule'!AP270*'Stoping Schedule'!AP271)/AP270,0)</f>
        <v>0</v>
      </c>
      <c r="AQ271" s="3">
        <f>+IFERROR((AP270*AP271+'Monthly Reserve Generation'!AQ270*'Monthly Reserve Generation'!AQ271-'Stoping Schedule'!AQ270*'Stoping Schedule'!AQ271)/AQ270,0)</f>
        <v>0</v>
      </c>
      <c r="AR271" s="3">
        <f>+IFERROR((AQ270*AQ271+'Monthly Reserve Generation'!AR270*'Monthly Reserve Generation'!AR271-'Stoping Schedule'!AR270*'Stoping Schedule'!AR271)/AR270,0)</f>
        <v>0</v>
      </c>
      <c r="AS271" s="3">
        <f>+IFERROR((AR270*AR271+'Monthly Reserve Generation'!AS270*'Monthly Reserve Generation'!AS271-'Stoping Schedule'!AS270*'Stoping Schedule'!AS271)/AS270,0)</f>
        <v>0</v>
      </c>
      <c r="AT271" s="3">
        <f>+IFERROR((AS270*AS271+'Monthly Reserve Generation'!AT270*'Monthly Reserve Generation'!AT271-'Stoping Schedule'!AT270*'Stoping Schedule'!AT271)/AT270,0)</f>
        <v>0</v>
      </c>
      <c r="AU271" s="3">
        <f>+IFERROR((AT270*AT271+'Monthly Reserve Generation'!AU270*'Monthly Reserve Generation'!AU271-'Stoping Schedule'!AU270*'Stoping Schedule'!AU271)/AU270,0)</f>
        <v>0</v>
      </c>
      <c r="AV271" s="3">
        <f>+IFERROR((AU270*AU271+'Monthly Reserve Generation'!AV270*'Monthly Reserve Generation'!AV271-'Stoping Schedule'!AV270*'Stoping Schedule'!AV271)/AV270,0)</f>
        <v>0</v>
      </c>
      <c r="AW271" s="3">
        <f>+IFERROR((AV270*AV271+'Monthly Reserve Generation'!AW270*'Monthly Reserve Generation'!AW271-'Stoping Schedule'!AW270*'Stoping Schedule'!AW271)/AW270,0)</f>
        <v>0</v>
      </c>
      <c r="AX271" s="3">
        <f>+IFERROR((AW270*AW271+'Monthly Reserve Generation'!AX270*'Monthly Reserve Generation'!AX271-'Stoping Schedule'!AX270*'Stoping Schedule'!AX271)/AX270,0)</f>
        <v>0</v>
      </c>
      <c r="AY271" s="3">
        <f>+IFERROR((AX270*AX271+'Monthly Reserve Generation'!AY270*'Monthly Reserve Generation'!AY271-'Stoping Schedule'!AY270*'Stoping Schedule'!AY271)/AY270,0)</f>
        <v>0</v>
      </c>
      <c r="AZ271" s="3">
        <f>+IFERROR((AY270*AY271+'Monthly Reserve Generation'!AZ270*'Monthly Reserve Generation'!AZ271-'Stoping Schedule'!AZ270*'Stoping Schedule'!AZ271)/AZ270,0)</f>
        <v>0</v>
      </c>
      <c r="BA271" s="3">
        <f>+IFERROR((AZ270*AZ271+'Monthly Reserve Generation'!BA270*'Monthly Reserve Generation'!BA271-'Stoping Schedule'!BA270*'Stoping Schedule'!BA271)/BA270,0)</f>
        <v>0</v>
      </c>
      <c r="BB271" s="3">
        <f>+IFERROR((BA270*BA271+'Monthly Reserve Generation'!BB270*'Monthly Reserve Generation'!BB271-'Stoping Schedule'!BB270*'Stoping Schedule'!BB271)/BB270,0)</f>
        <v>0</v>
      </c>
      <c r="BC271" s="3">
        <f>+IFERROR((BB270*BB271+'Monthly Reserve Generation'!BC270*'Monthly Reserve Generation'!BC271-'Stoping Schedule'!BC270*'Stoping Schedule'!BC271)/BC270,0)</f>
        <v>0</v>
      </c>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row>
    <row r="272" spans="1:123" hidden="1" outlineLevel="1" x14ac:dyDescent="0.3">
      <c r="A272" t="s">
        <v>1</v>
      </c>
      <c r="B272" t="s">
        <v>17</v>
      </c>
      <c r="C272" t="s">
        <v>3</v>
      </c>
      <c r="D272" s="3">
        <f>+'Monthly Reserve Generation'!D272-'Stoping Schedule'!D272</f>
        <v>0</v>
      </c>
      <c r="E272" s="3">
        <f>IF((D272+'Monthly Reserve Generation'!E272-'Stoping Schedule'!E272)&gt;1,(D272+'Monthly Reserve Generation'!E272-'Stoping Schedule'!E272),0)</f>
        <v>0</v>
      </c>
      <c r="F272" s="3">
        <f>IF((E272+'Monthly Reserve Generation'!F272-'Stoping Schedule'!F272)&gt;1,(E272+'Monthly Reserve Generation'!F272-'Stoping Schedule'!F272),0)</f>
        <v>0</v>
      </c>
      <c r="G272" s="3">
        <f>IF((F272+'Monthly Reserve Generation'!G272-'Stoping Schedule'!G272)&gt;1,(F272+'Monthly Reserve Generation'!G272-'Stoping Schedule'!G272),0)</f>
        <v>0</v>
      </c>
      <c r="H272" s="3">
        <f>IF((G272+'Monthly Reserve Generation'!H272-'Stoping Schedule'!H272)&gt;1,(G272+'Monthly Reserve Generation'!H272-'Stoping Schedule'!H272),0)</f>
        <v>0</v>
      </c>
      <c r="I272" s="3">
        <f>IF((H272+'Monthly Reserve Generation'!I272-'Stoping Schedule'!I272)&gt;1,(H272+'Monthly Reserve Generation'!I272-'Stoping Schedule'!I272),0)</f>
        <v>0</v>
      </c>
      <c r="J272" s="3">
        <f>IF((I272+'Monthly Reserve Generation'!J272-'Stoping Schedule'!J272)&gt;1,(I272+'Monthly Reserve Generation'!J272-'Stoping Schedule'!J272),0)</f>
        <v>0</v>
      </c>
      <c r="K272" s="3">
        <f>IF((J272+'Monthly Reserve Generation'!K272-'Stoping Schedule'!K272)&gt;1,(J272+'Monthly Reserve Generation'!K272-'Stoping Schedule'!K272),0)</f>
        <v>0</v>
      </c>
      <c r="L272" s="3">
        <f>IF((K272+'Monthly Reserve Generation'!L272-'Stoping Schedule'!L272)&gt;1,(K272+'Monthly Reserve Generation'!L272-'Stoping Schedule'!L272),0)</f>
        <v>0</v>
      </c>
      <c r="M272" s="3">
        <f>IF((L272+'Monthly Reserve Generation'!M272-'Stoping Schedule'!M272)&gt;1,(L272+'Monthly Reserve Generation'!M272-'Stoping Schedule'!M272),0)</f>
        <v>0</v>
      </c>
      <c r="N272" s="3">
        <f>IF((M272+'Monthly Reserve Generation'!N272-'Stoping Schedule'!N272)&gt;1,(M272+'Monthly Reserve Generation'!N272-'Stoping Schedule'!N272),0)</f>
        <v>0</v>
      </c>
      <c r="O272" s="3">
        <f>IF((N272+'Monthly Reserve Generation'!O272-'Stoping Schedule'!O272)&gt;1,(N272+'Monthly Reserve Generation'!O272-'Stoping Schedule'!O272),0)</f>
        <v>0</v>
      </c>
      <c r="P272" s="3">
        <f>IF((O272+'Monthly Reserve Generation'!P272-'Stoping Schedule'!P272)&gt;1,(O272+'Monthly Reserve Generation'!P272-'Stoping Schedule'!P272),0)</f>
        <v>0</v>
      </c>
      <c r="Q272" s="3">
        <f>IF((P272+'Monthly Reserve Generation'!Q272-'Stoping Schedule'!Q272)&gt;1,(P272+'Monthly Reserve Generation'!Q272-'Stoping Schedule'!Q272),0)</f>
        <v>0</v>
      </c>
      <c r="R272" s="3">
        <f>IF((Q272+'Monthly Reserve Generation'!R272-'Stoping Schedule'!R272)&gt;1,(Q272+'Monthly Reserve Generation'!R272-'Stoping Schedule'!R272),0)</f>
        <v>0</v>
      </c>
      <c r="S272" s="3">
        <f>IF((R272+'Monthly Reserve Generation'!S272-'Stoping Schedule'!S272)&gt;1,(R272+'Monthly Reserve Generation'!S272-'Stoping Schedule'!S272),0)</f>
        <v>0</v>
      </c>
      <c r="T272" s="3">
        <f>IF((S272+'Monthly Reserve Generation'!T272-'Stoping Schedule'!T272)&gt;1,(S272+'Monthly Reserve Generation'!T272-'Stoping Schedule'!T272),0)</f>
        <v>0</v>
      </c>
      <c r="U272" s="3">
        <f>IF((T272+'Monthly Reserve Generation'!U272-'Stoping Schedule'!U272)&gt;1,(T272+'Monthly Reserve Generation'!U272-'Stoping Schedule'!U272),0)</f>
        <v>0</v>
      </c>
      <c r="V272" s="3">
        <f>IF((U272+'Monthly Reserve Generation'!V272-'Stoping Schedule'!V272)&gt;1,(U272+'Monthly Reserve Generation'!V272-'Stoping Schedule'!V272),0)</f>
        <v>0</v>
      </c>
      <c r="W272" s="3">
        <f>IF((V272+'Monthly Reserve Generation'!W272-'Stoping Schedule'!W272)&gt;1,(V272+'Monthly Reserve Generation'!W272-'Stoping Schedule'!W272),0)</f>
        <v>0</v>
      </c>
      <c r="X272" s="3">
        <f>IF((W272+'Monthly Reserve Generation'!X272-'Stoping Schedule'!X272)&gt;1,(W272+'Monthly Reserve Generation'!X272-'Stoping Schedule'!X272),0)</f>
        <v>0</v>
      </c>
      <c r="Y272" s="3">
        <f>IF((X272+'Monthly Reserve Generation'!Y272-'Stoping Schedule'!Y272)&gt;1,(X272+'Monthly Reserve Generation'!Y272-'Stoping Schedule'!Y272),0)</f>
        <v>0</v>
      </c>
      <c r="Z272" s="3">
        <f>IF((Y272+'Monthly Reserve Generation'!Z272-'Stoping Schedule'!Z272)&gt;1,(Y272+'Monthly Reserve Generation'!Z272-'Stoping Schedule'!Z272),0)</f>
        <v>0</v>
      </c>
      <c r="AA272" s="3">
        <f>IF((Z272+'Monthly Reserve Generation'!AA272-'Stoping Schedule'!AA272)&gt;1,(Z272+'Monthly Reserve Generation'!AA272-'Stoping Schedule'!AA272),0)</f>
        <v>0</v>
      </c>
      <c r="AB272" s="3">
        <f>IF((AA272+'Monthly Reserve Generation'!AB272-'Stoping Schedule'!AB272)&gt;1,(AA272+'Monthly Reserve Generation'!AB272-'Stoping Schedule'!AB272),0)</f>
        <v>1204</v>
      </c>
      <c r="AC272" s="3">
        <f>IF((AB272+'Monthly Reserve Generation'!AC272-'Stoping Schedule'!AC272)&gt;1,(AB272+'Monthly Reserve Generation'!AC272-'Stoping Schedule'!AC272),0)</f>
        <v>1204</v>
      </c>
      <c r="AD272" s="3">
        <f>IF((AC272+'Monthly Reserve Generation'!AD272-'Stoping Schedule'!AD272)&gt;1,(AC272+'Monthly Reserve Generation'!AD272-'Stoping Schedule'!AD272),0)</f>
        <v>0</v>
      </c>
      <c r="AE272" s="3">
        <f>IF((AD272+'Monthly Reserve Generation'!AE272-'Stoping Schedule'!AE272)&gt;1,(AD272+'Monthly Reserve Generation'!AE272-'Stoping Schedule'!AE272),0)</f>
        <v>0</v>
      </c>
      <c r="AF272" s="3">
        <f>IF((AE272+'Monthly Reserve Generation'!AF272-'Stoping Schedule'!AF272)&gt;1,(AE272+'Monthly Reserve Generation'!AF272-'Stoping Schedule'!AF272),0)</f>
        <v>0</v>
      </c>
      <c r="AG272" s="3">
        <f>IF((AF272+'Monthly Reserve Generation'!AG272-'Stoping Schedule'!AG272)&gt;1,(AF272+'Monthly Reserve Generation'!AG272-'Stoping Schedule'!AG272),0)</f>
        <v>0</v>
      </c>
      <c r="AH272" s="3">
        <f>IF((AG272+'Monthly Reserve Generation'!AH272-'Stoping Schedule'!AH272)&gt;1,(AG272+'Monthly Reserve Generation'!AH272-'Stoping Schedule'!AH272),0)</f>
        <v>0</v>
      </c>
      <c r="AI272" s="3">
        <f>IF((AH272+'Monthly Reserve Generation'!AI272-'Stoping Schedule'!AI272)&gt;1,(AH272+'Monthly Reserve Generation'!AI272-'Stoping Schedule'!AI272),0)</f>
        <v>0</v>
      </c>
      <c r="AJ272" s="3">
        <f>IF((AI272+'Monthly Reserve Generation'!AJ272-'Stoping Schedule'!AJ272)&gt;1,(AI272+'Monthly Reserve Generation'!AJ272-'Stoping Schedule'!AJ272),0)</f>
        <v>0</v>
      </c>
      <c r="AK272" s="3">
        <f>IF((AJ272+'Monthly Reserve Generation'!AK272-'Stoping Schedule'!AK272)&gt;1,(AJ272+'Monthly Reserve Generation'!AK272-'Stoping Schedule'!AK272),0)</f>
        <v>0</v>
      </c>
      <c r="AL272" s="3">
        <f>IF((AK272+'Monthly Reserve Generation'!AL272-'Stoping Schedule'!AL272)&gt;1,(AK272+'Monthly Reserve Generation'!AL272-'Stoping Schedule'!AL272),0)</f>
        <v>0</v>
      </c>
      <c r="AM272" s="3">
        <f>IF((AL272+'Monthly Reserve Generation'!AM272-'Stoping Schedule'!AM272)&gt;1,(AL272+'Monthly Reserve Generation'!AM272-'Stoping Schedule'!AM272),0)</f>
        <v>0</v>
      </c>
      <c r="AN272" s="3">
        <f>IF((AM272+'Monthly Reserve Generation'!AN272-'Stoping Schedule'!AN272)&gt;1,(AM272+'Monthly Reserve Generation'!AN272-'Stoping Schedule'!AN272),0)</f>
        <v>0</v>
      </c>
      <c r="AO272" s="3">
        <f>IF((AN272+'Monthly Reserve Generation'!AO272-'Stoping Schedule'!AO272)&gt;1,(AN272+'Monthly Reserve Generation'!AO272-'Stoping Schedule'!AO272),0)</f>
        <v>0</v>
      </c>
      <c r="AP272" s="3">
        <f>IF((AO272+'Monthly Reserve Generation'!AP272-'Stoping Schedule'!AP272)&gt;1,(AO272+'Monthly Reserve Generation'!AP272-'Stoping Schedule'!AP272),0)</f>
        <v>0</v>
      </c>
      <c r="AQ272" s="3">
        <f>IF((AP272+'Monthly Reserve Generation'!AQ272-'Stoping Schedule'!AQ272)&gt;1,(AP272+'Monthly Reserve Generation'!AQ272-'Stoping Schedule'!AQ272),0)</f>
        <v>0</v>
      </c>
      <c r="AR272" s="3">
        <f>IF((AQ272+'Monthly Reserve Generation'!AR272-'Stoping Schedule'!AR272)&gt;1,(AQ272+'Monthly Reserve Generation'!AR272-'Stoping Schedule'!AR272),0)</f>
        <v>0</v>
      </c>
      <c r="AS272" s="3">
        <f>IF((AR272+'Monthly Reserve Generation'!AS272-'Stoping Schedule'!AS272)&gt;1,(AR272+'Monthly Reserve Generation'!AS272-'Stoping Schedule'!AS272),0)</f>
        <v>0</v>
      </c>
      <c r="AT272" s="3">
        <f>IF((AS272+'Monthly Reserve Generation'!AT272-'Stoping Schedule'!AT272)&gt;1,(AS272+'Monthly Reserve Generation'!AT272-'Stoping Schedule'!AT272),0)</f>
        <v>0</v>
      </c>
      <c r="AU272" s="3">
        <f>IF((AT272+'Monthly Reserve Generation'!AU272-'Stoping Schedule'!AU272)&gt;1,(AT272+'Monthly Reserve Generation'!AU272-'Stoping Schedule'!AU272),0)</f>
        <v>0</v>
      </c>
      <c r="AV272" s="3">
        <f>IF((AU272+'Monthly Reserve Generation'!AV272-'Stoping Schedule'!AV272)&gt;1,(AU272+'Monthly Reserve Generation'!AV272-'Stoping Schedule'!AV272),0)</f>
        <v>0</v>
      </c>
      <c r="AW272" s="3">
        <f>IF((AV272+'Monthly Reserve Generation'!AW272-'Stoping Schedule'!AW272)&gt;1,(AV272+'Monthly Reserve Generation'!AW272-'Stoping Schedule'!AW272),0)</f>
        <v>0</v>
      </c>
      <c r="AX272" s="3">
        <f>IF((AW272+'Monthly Reserve Generation'!AX272-'Stoping Schedule'!AX272)&gt;1,(AW272+'Monthly Reserve Generation'!AX272-'Stoping Schedule'!AX272),0)</f>
        <v>0</v>
      </c>
      <c r="AY272" s="3">
        <f>IF((AX272+'Monthly Reserve Generation'!AY272-'Stoping Schedule'!AY272)&gt;1,(AX272+'Monthly Reserve Generation'!AY272-'Stoping Schedule'!AY272),0)</f>
        <v>0</v>
      </c>
      <c r="AZ272" s="3">
        <f>IF((AY272+'Monthly Reserve Generation'!AZ272-'Stoping Schedule'!AZ272)&gt;1,(AY272+'Monthly Reserve Generation'!AZ272-'Stoping Schedule'!AZ272),0)</f>
        <v>0</v>
      </c>
      <c r="BA272" s="3">
        <f>IF((AZ272+'Monthly Reserve Generation'!BA272-'Stoping Schedule'!BA272)&gt;1,(AZ272+'Monthly Reserve Generation'!BA272-'Stoping Schedule'!BA272),0)</f>
        <v>0</v>
      </c>
      <c r="BB272" s="3">
        <f>IF((BA272+'Monthly Reserve Generation'!BB272-'Stoping Schedule'!BB272)&gt;1,(BA272+'Monthly Reserve Generation'!BB272-'Stoping Schedule'!BB272),0)</f>
        <v>0</v>
      </c>
      <c r="BC272" s="3">
        <f>IF((BB272+'Monthly Reserve Generation'!BC272-'Stoping Schedule'!BC272)&gt;1,(BB272+'Monthly Reserve Generation'!BC272-'Stoping Schedule'!BC272),0)</f>
        <v>0</v>
      </c>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row>
    <row r="273" spans="1:123" hidden="1" outlineLevel="1" x14ac:dyDescent="0.3">
      <c r="A273" t="s">
        <v>1</v>
      </c>
      <c r="B273" t="s">
        <v>17</v>
      </c>
      <c r="C273" t="s">
        <v>4</v>
      </c>
      <c r="D273" s="3">
        <f>+IFERROR(('Monthly Reserve Generation'!D272*'Monthly Reserve Generation'!D273-'Stoping Schedule'!D272*'Stoping Schedule'!D273)/D272,0)</f>
        <v>0</v>
      </c>
      <c r="E273" s="3">
        <f>+IFERROR((D272*D273+'Monthly Reserve Generation'!E272*'Monthly Reserve Generation'!E273-'Stoping Schedule'!E272*'Stoping Schedule'!E273)/E272,0)</f>
        <v>0</v>
      </c>
      <c r="F273" s="3">
        <f>+IFERROR((E272*E273+'Monthly Reserve Generation'!F272*'Monthly Reserve Generation'!F273-'Stoping Schedule'!F272*'Stoping Schedule'!F273)/F272,0)</f>
        <v>0</v>
      </c>
      <c r="G273" s="3">
        <f>+IFERROR((F272*F273+'Monthly Reserve Generation'!G272*'Monthly Reserve Generation'!G273-'Stoping Schedule'!G272*'Stoping Schedule'!G273)/G272,0)</f>
        <v>0</v>
      </c>
      <c r="H273" s="3">
        <f>+IFERROR((G272*G273+'Monthly Reserve Generation'!H272*'Monthly Reserve Generation'!H273-'Stoping Schedule'!H272*'Stoping Schedule'!H273)/H272,0)</f>
        <v>0</v>
      </c>
      <c r="I273" s="3">
        <f>+IFERROR((H272*H273+'Monthly Reserve Generation'!I272*'Monthly Reserve Generation'!I273-'Stoping Schedule'!I272*'Stoping Schedule'!I273)/I272,0)</f>
        <v>0</v>
      </c>
      <c r="J273" s="3">
        <f>+IFERROR((I272*I273+'Monthly Reserve Generation'!J272*'Monthly Reserve Generation'!J273-'Stoping Schedule'!J272*'Stoping Schedule'!J273)/J272,0)</f>
        <v>0</v>
      </c>
      <c r="K273" s="3">
        <f>+IFERROR((J272*J273+'Monthly Reserve Generation'!K272*'Monthly Reserve Generation'!K273-'Stoping Schedule'!K272*'Stoping Schedule'!K273)/K272,0)</f>
        <v>0</v>
      </c>
      <c r="L273" s="3">
        <f>+IFERROR((K272*K273+'Monthly Reserve Generation'!L272*'Monthly Reserve Generation'!L273-'Stoping Schedule'!L272*'Stoping Schedule'!L273)/L272,0)</f>
        <v>0</v>
      </c>
      <c r="M273" s="3">
        <f>+IFERROR((L272*L273+'Monthly Reserve Generation'!M272*'Monthly Reserve Generation'!M273-'Stoping Schedule'!M272*'Stoping Schedule'!M273)/M272,0)</f>
        <v>0</v>
      </c>
      <c r="N273" s="3">
        <f>+IFERROR((M272*M273+'Monthly Reserve Generation'!N272*'Monthly Reserve Generation'!N273-'Stoping Schedule'!N272*'Stoping Schedule'!N273)/N272,0)</f>
        <v>0</v>
      </c>
      <c r="O273" s="3">
        <f>+IFERROR((N272*N273+'Monthly Reserve Generation'!O272*'Monthly Reserve Generation'!O273-'Stoping Schedule'!O272*'Stoping Schedule'!O273)/O272,0)</f>
        <v>0</v>
      </c>
      <c r="P273" s="3">
        <f>+IFERROR((O272*O273+'Monthly Reserve Generation'!P272*'Monthly Reserve Generation'!P273-'Stoping Schedule'!P272*'Stoping Schedule'!P273)/P272,0)</f>
        <v>0</v>
      </c>
      <c r="Q273" s="3">
        <f>+IFERROR((P272*P273+'Monthly Reserve Generation'!Q272*'Monthly Reserve Generation'!Q273-'Stoping Schedule'!Q272*'Stoping Schedule'!Q273)/Q272,0)</f>
        <v>0</v>
      </c>
      <c r="R273" s="3">
        <f>+IFERROR((Q272*Q273+'Monthly Reserve Generation'!R272*'Monthly Reserve Generation'!R273-'Stoping Schedule'!R272*'Stoping Schedule'!R273)/R272,0)</f>
        <v>0</v>
      </c>
      <c r="S273" s="3">
        <f>+IFERROR((R272*R273+'Monthly Reserve Generation'!S272*'Monthly Reserve Generation'!S273-'Stoping Schedule'!S272*'Stoping Schedule'!S273)/S272,0)</f>
        <v>0</v>
      </c>
      <c r="T273" s="3">
        <f>+IFERROR((S272*S273+'Monthly Reserve Generation'!T272*'Monthly Reserve Generation'!T273-'Stoping Schedule'!T272*'Stoping Schedule'!T273)/T272,0)</f>
        <v>0</v>
      </c>
      <c r="U273" s="3">
        <f>+IFERROR((T272*T273+'Monthly Reserve Generation'!U272*'Monthly Reserve Generation'!U273-'Stoping Schedule'!U272*'Stoping Schedule'!U273)/U272,0)</f>
        <v>0</v>
      </c>
      <c r="V273" s="3">
        <f>+IFERROR((U272*U273+'Monthly Reserve Generation'!V272*'Monthly Reserve Generation'!V273-'Stoping Schedule'!V272*'Stoping Schedule'!V273)/V272,0)</f>
        <v>0</v>
      </c>
      <c r="W273" s="3">
        <f>+IFERROR((V272*V273+'Monthly Reserve Generation'!W272*'Monthly Reserve Generation'!W273-'Stoping Schedule'!W272*'Stoping Schedule'!W273)/W272,0)</f>
        <v>0</v>
      </c>
      <c r="X273" s="3">
        <f>+IFERROR((W272*W273+'Monthly Reserve Generation'!X272*'Monthly Reserve Generation'!X273-'Stoping Schedule'!X272*'Stoping Schedule'!X273)/X272,0)</f>
        <v>0</v>
      </c>
      <c r="Y273" s="3">
        <f>+IFERROR((X272*X273+'Monthly Reserve Generation'!Y272*'Monthly Reserve Generation'!Y273-'Stoping Schedule'!Y272*'Stoping Schedule'!Y273)/Y272,0)</f>
        <v>0</v>
      </c>
      <c r="Z273" s="3">
        <f>+IFERROR((Y272*Y273+'Monthly Reserve Generation'!Z272*'Monthly Reserve Generation'!Z273-'Stoping Schedule'!Z272*'Stoping Schedule'!Z273)/Z272,0)</f>
        <v>0</v>
      </c>
      <c r="AA273" s="3">
        <f>+IFERROR((Z272*Z273+'Monthly Reserve Generation'!AA272*'Monthly Reserve Generation'!AA273-'Stoping Schedule'!AA272*'Stoping Schedule'!AA273)/AA272,0)</f>
        <v>0</v>
      </c>
      <c r="AB273" s="3">
        <f>+IFERROR((AA272*AA273+'Monthly Reserve Generation'!AB272*'Monthly Reserve Generation'!AB273-'Stoping Schedule'!AB272*'Stoping Schedule'!AB273)/AB272,0)</f>
        <v>1.7899999999999998</v>
      </c>
      <c r="AC273" s="3">
        <f>+IFERROR((AB272*AB273+'Monthly Reserve Generation'!AC272*'Monthly Reserve Generation'!AC273-'Stoping Schedule'!AC272*'Stoping Schedule'!AC273)/AC272,0)</f>
        <v>1.7899999999999998</v>
      </c>
      <c r="AD273" s="3">
        <f>+IFERROR((AC272*AC273+'Monthly Reserve Generation'!AD272*'Monthly Reserve Generation'!AD273-'Stoping Schedule'!AD272*'Stoping Schedule'!AD273)/AD272,0)</f>
        <v>0</v>
      </c>
      <c r="AE273" s="3">
        <f>+IFERROR((AD272*AD273+'Monthly Reserve Generation'!AE272*'Monthly Reserve Generation'!AE273-'Stoping Schedule'!AE272*'Stoping Schedule'!AE273)/AE272,0)</f>
        <v>0</v>
      </c>
      <c r="AF273" s="3">
        <f>+IFERROR((AE272*AE273+'Monthly Reserve Generation'!AF272*'Monthly Reserve Generation'!AF273-'Stoping Schedule'!AF272*'Stoping Schedule'!AF273)/AF272,0)</f>
        <v>0</v>
      </c>
      <c r="AG273" s="3">
        <f>+IFERROR((AF272*AF273+'Monthly Reserve Generation'!AG272*'Monthly Reserve Generation'!AG273-'Stoping Schedule'!AG272*'Stoping Schedule'!AG273)/AG272,0)</f>
        <v>0</v>
      </c>
      <c r="AH273" s="3">
        <f>+IFERROR((AG272*AG273+'Monthly Reserve Generation'!AH272*'Monthly Reserve Generation'!AH273-'Stoping Schedule'!AH272*'Stoping Schedule'!AH273)/AH272,0)</f>
        <v>0</v>
      </c>
      <c r="AI273" s="3">
        <f>+IFERROR((AH272*AH273+'Monthly Reserve Generation'!AI272*'Monthly Reserve Generation'!AI273-'Stoping Schedule'!AI272*'Stoping Schedule'!AI273)/AI272,0)</f>
        <v>0</v>
      </c>
      <c r="AJ273" s="3">
        <f>+IFERROR((AI272*AI273+'Monthly Reserve Generation'!AJ272*'Monthly Reserve Generation'!AJ273-'Stoping Schedule'!AJ272*'Stoping Schedule'!AJ273)/AJ272,0)</f>
        <v>0</v>
      </c>
      <c r="AK273" s="3">
        <f>+IFERROR((AJ272*AJ273+'Monthly Reserve Generation'!AK272*'Monthly Reserve Generation'!AK273-'Stoping Schedule'!AK272*'Stoping Schedule'!AK273)/AK272,0)</f>
        <v>0</v>
      </c>
      <c r="AL273" s="3">
        <f>+IFERROR((AK272*AK273+'Monthly Reserve Generation'!AL272*'Monthly Reserve Generation'!AL273-'Stoping Schedule'!AL272*'Stoping Schedule'!AL273)/AL272,0)</f>
        <v>0</v>
      </c>
      <c r="AM273" s="3">
        <f>+IFERROR((AL272*AL273+'Monthly Reserve Generation'!AM272*'Monthly Reserve Generation'!AM273-'Stoping Schedule'!AM272*'Stoping Schedule'!AM273)/AM272,0)</f>
        <v>0</v>
      </c>
      <c r="AN273" s="3">
        <f>+IFERROR((AM272*AM273+'Monthly Reserve Generation'!AN272*'Monthly Reserve Generation'!AN273-'Stoping Schedule'!AN272*'Stoping Schedule'!AN273)/AN272,0)</f>
        <v>0</v>
      </c>
      <c r="AO273" s="3">
        <f>+IFERROR((AN272*AN273+'Monthly Reserve Generation'!AO272*'Monthly Reserve Generation'!AO273-'Stoping Schedule'!AO272*'Stoping Schedule'!AO273)/AO272,0)</f>
        <v>0</v>
      </c>
      <c r="AP273" s="3">
        <f>+IFERROR((AO272*AO273+'Monthly Reserve Generation'!AP272*'Monthly Reserve Generation'!AP273-'Stoping Schedule'!AP272*'Stoping Schedule'!AP273)/AP272,0)</f>
        <v>0</v>
      </c>
      <c r="AQ273" s="3">
        <f>+IFERROR((AP272*AP273+'Monthly Reserve Generation'!AQ272*'Monthly Reserve Generation'!AQ273-'Stoping Schedule'!AQ272*'Stoping Schedule'!AQ273)/AQ272,0)</f>
        <v>0</v>
      </c>
      <c r="AR273" s="3">
        <f>+IFERROR((AQ272*AQ273+'Monthly Reserve Generation'!AR272*'Monthly Reserve Generation'!AR273-'Stoping Schedule'!AR272*'Stoping Schedule'!AR273)/AR272,0)</f>
        <v>0</v>
      </c>
      <c r="AS273" s="3">
        <f>+IFERROR((AR272*AR273+'Monthly Reserve Generation'!AS272*'Monthly Reserve Generation'!AS273-'Stoping Schedule'!AS272*'Stoping Schedule'!AS273)/AS272,0)</f>
        <v>0</v>
      </c>
      <c r="AT273" s="3">
        <f>+IFERROR((AS272*AS273+'Monthly Reserve Generation'!AT272*'Monthly Reserve Generation'!AT273-'Stoping Schedule'!AT272*'Stoping Schedule'!AT273)/AT272,0)</f>
        <v>0</v>
      </c>
      <c r="AU273" s="3">
        <f>+IFERROR((AT272*AT273+'Monthly Reserve Generation'!AU272*'Monthly Reserve Generation'!AU273-'Stoping Schedule'!AU272*'Stoping Schedule'!AU273)/AU272,0)</f>
        <v>0</v>
      </c>
      <c r="AV273" s="3">
        <f>+IFERROR((AU272*AU273+'Monthly Reserve Generation'!AV272*'Monthly Reserve Generation'!AV273-'Stoping Schedule'!AV272*'Stoping Schedule'!AV273)/AV272,0)</f>
        <v>0</v>
      </c>
      <c r="AW273" s="3">
        <f>+IFERROR((AV272*AV273+'Monthly Reserve Generation'!AW272*'Monthly Reserve Generation'!AW273-'Stoping Schedule'!AW272*'Stoping Schedule'!AW273)/AW272,0)</f>
        <v>0</v>
      </c>
      <c r="AX273" s="3">
        <f>+IFERROR((AW272*AW273+'Monthly Reserve Generation'!AX272*'Monthly Reserve Generation'!AX273-'Stoping Schedule'!AX272*'Stoping Schedule'!AX273)/AX272,0)</f>
        <v>0</v>
      </c>
      <c r="AY273" s="3">
        <f>+IFERROR((AX272*AX273+'Monthly Reserve Generation'!AY272*'Monthly Reserve Generation'!AY273-'Stoping Schedule'!AY272*'Stoping Schedule'!AY273)/AY272,0)</f>
        <v>0</v>
      </c>
      <c r="AZ273" s="3">
        <f>+IFERROR((AY272*AY273+'Monthly Reserve Generation'!AZ272*'Monthly Reserve Generation'!AZ273-'Stoping Schedule'!AZ272*'Stoping Schedule'!AZ273)/AZ272,0)</f>
        <v>0</v>
      </c>
      <c r="BA273" s="3">
        <f>+IFERROR((AZ272*AZ273+'Monthly Reserve Generation'!BA272*'Monthly Reserve Generation'!BA273-'Stoping Schedule'!BA272*'Stoping Schedule'!BA273)/BA272,0)</f>
        <v>0</v>
      </c>
      <c r="BB273" s="3">
        <f>+IFERROR((BA272*BA273+'Monthly Reserve Generation'!BB272*'Monthly Reserve Generation'!BB273-'Stoping Schedule'!BB272*'Stoping Schedule'!BB273)/BB272,0)</f>
        <v>0</v>
      </c>
      <c r="BC273" s="3">
        <f>+IFERROR((BB272*BB273+'Monthly Reserve Generation'!BC272*'Monthly Reserve Generation'!BC273-'Stoping Schedule'!BC272*'Stoping Schedule'!BC273)/BC272,0)</f>
        <v>0</v>
      </c>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row>
    <row r="274" spans="1:123" hidden="1" outlineLevel="1" x14ac:dyDescent="0.3">
      <c r="A274" t="s">
        <v>1</v>
      </c>
      <c r="B274" t="s">
        <v>18</v>
      </c>
      <c r="C274" t="s">
        <v>3</v>
      </c>
      <c r="D274" s="3">
        <f>+'Monthly Reserve Generation'!D274-'Stoping Schedule'!D274</f>
        <v>0</v>
      </c>
      <c r="E274" s="3">
        <f>IF((D274+'Monthly Reserve Generation'!E274-'Stoping Schedule'!E274)&gt;1,(D274+'Monthly Reserve Generation'!E274-'Stoping Schedule'!E274),0)</f>
        <v>0</v>
      </c>
      <c r="F274" s="3">
        <f>IF((E274+'Monthly Reserve Generation'!F274-'Stoping Schedule'!F274)&gt;1,(E274+'Monthly Reserve Generation'!F274-'Stoping Schedule'!F274),0)</f>
        <v>0</v>
      </c>
      <c r="G274" s="3">
        <f>IF((F274+'Monthly Reserve Generation'!G274-'Stoping Schedule'!G274)&gt;1,(F274+'Monthly Reserve Generation'!G274-'Stoping Schedule'!G274),0)</f>
        <v>0</v>
      </c>
      <c r="H274" s="3">
        <f>IF((G274+'Monthly Reserve Generation'!H274-'Stoping Schedule'!H274)&gt;1,(G274+'Monthly Reserve Generation'!H274-'Stoping Schedule'!H274),0)</f>
        <v>0</v>
      </c>
      <c r="I274" s="3">
        <f>IF((H274+'Monthly Reserve Generation'!I274-'Stoping Schedule'!I274)&gt;1,(H274+'Monthly Reserve Generation'!I274-'Stoping Schedule'!I274),0)</f>
        <v>0</v>
      </c>
      <c r="J274" s="3">
        <f>IF((I274+'Monthly Reserve Generation'!J274-'Stoping Schedule'!J274)&gt;1,(I274+'Monthly Reserve Generation'!J274-'Stoping Schedule'!J274),0)</f>
        <v>0</v>
      </c>
      <c r="K274" s="3">
        <f>IF((J274+'Monthly Reserve Generation'!K274-'Stoping Schedule'!K274)&gt;1,(J274+'Monthly Reserve Generation'!K274-'Stoping Schedule'!K274),0)</f>
        <v>0</v>
      </c>
      <c r="L274" s="3">
        <f>IF((K274+'Monthly Reserve Generation'!L274-'Stoping Schedule'!L274)&gt;1,(K274+'Monthly Reserve Generation'!L274-'Stoping Schedule'!L274),0)</f>
        <v>0</v>
      </c>
      <c r="M274" s="3">
        <f>IF((L274+'Monthly Reserve Generation'!M274-'Stoping Schedule'!M274)&gt;1,(L274+'Monthly Reserve Generation'!M274-'Stoping Schedule'!M274),0)</f>
        <v>0</v>
      </c>
      <c r="N274" s="3">
        <f>IF((M274+'Monthly Reserve Generation'!N274-'Stoping Schedule'!N274)&gt;1,(M274+'Monthly Reserve Generation'!N274-'Stoping Schedule'!N274),0)</f>
        <v>0</v>
      </c>
      <c r="O274" s="3">
        <f>IF((N274+'Monthly Reserve Generation'!O274-'Stoping Schedule'!O274)&gt;1,(N274+'Monthly Reserve Generation'!O274-'Stoping Schedule'!O274),0)</f>
        <v>0</v>
      </c>
      <c r="P274" s="3">
        <f>IF((O274+'Monthly Reserve Generation'!P274-'Stoping Schedule'!P274)&gt;1,(O274+'Monthly Reserve Generation'!P274-'Stoping Schedule'!P274),0)</f>
        <v>0</v>
      </c>
      <c r="Q274" s="3">
        <f>IF((P274+'Monthly Reserve Generation'!Q274-'Stoping Schedule'!Q274)&gt;1,(P274+'Monthly Reserve Generation'!Q274-'Stoping Schedule'!Q274),0)</f>
        <v>0</v>
      </c>
      <c r="R274" s="3">
        <f>IF((Q274+'Monthly Reserve Generation'!R274-'Stoping Schedule'!R274)&gt;1,(Q274+'Monthly Reserve Generation'!R274-'Stoping Schedule'!R274),0)</f>
        <v>0</v>
      </c>
      <c r="S274" s="3">
        <f>IF((R274+'Monthly Reserve Generation'!S274-'Stoping Schedule'!S274)&gt;1,(R274+'Monthly Reserve Generation'!S274-'Stoping Schedule'!S274),0)</f>
        <v>0</v>
      </c>
      <c r="T274" s="3">
        <f>IF((S274+'Monthly Reserve Generation'!T274-'Stoping Schedule'!T274)&gt;1,(S274+'Monthly Reserve Generation'!T274-'Stoping Schedule'!T274),0)</f>
        <v>0</v>
      </c>
      <c r="U274" s="3">
        <f>IF((T274+'Monthly Reserve Generation'!U274-'Stoping Schedule'!U274)&gt;1,(T274+'Monthly Reserve Generation'!U274-'Stoping Schedule'!U274),0)</f>
        <v>0</v>
      </c>
      <c r="V274" s="3">
        <f>IF((U274+'Monthly Reserve Generation'!V274-'Stoping Schedule'!V274)&gt;1,(U274+'Monthly Reserve Generation'!V274-'Stoping Schedule'!V274),0)</f>
        <v>0</v>
      </c>
      <c r="W274" s="3">
        <f>IF((V274+'Monthly Reserve Generation'!W274-'Stoping Schedule'!W274)&gt;1,(V274+'Monthly Reserve Generation'!W274-'Stoping Schedule'!W274),0)</f>
        <v>0</v>
      </c>
      <c r="X274" s="3">
        <f>IF((W274+'Monthly Reserve Generation'!X274-'Stoping Schedule'!X274)&gt;1,(W274+'Monthly Reserve Generation'!X274-'Stoping Schedule'!X274),0)</f>
        <v>0</v>
      </c>
      <c r="Y274" s="3">
        <f>IF((X274+'Monthly Reserve Generation'!Y274-'Stoping Schedule'!Y274)&gt;1,(X274+'Monthly Reserve Generation'!Y274-'Stoping Schedule'!Y274),0)</f>
        <v>0</v>
      </c>
      <c r="Z274" s="3">
        <f>IF((Y274+'Monthly Reserve Generation'!Z274-'Stoping Schedule'!Z274)&gt;1,(Y274+'Monthly Reserve Generation'!Z274-'Stoping Schedule'!Z274),0)</f>
        <v>0</v>
      </c>
      <c r="AA274" s="3">
        <f>IF((Z274+'Monthly Reserve Generation'!AA274-'Stoping Schedule'!AA274)&gt;1,(Z274+'Monthly Reserve Generation'!AA274-'Stoping Schedule'!AA274),0)</f>
        <v>0</v>
      </c>
      <c r="AB274" s="3">
        <f>IF((AA274+'Monthly Reserve Generation'!AB274-'Stoping Schedule'!AB274)&gt;1,(AA274+'Monthly Reserve Generation'!AB274-'Stoping Schedule'!AB274),0)</f>
        <v>2106</v>
      </c>
      <c r="AC274" s="3">
        <f>IF((AB274+'Monthly Reserve Generation'!AC274-'Stoping Schedule'!AC274)&gt;1,(AB274+'Monthly Reserve Generation'!AC274-'Stoping Schedule'!AC274),0)</f>
        <v>2106</v>
      </c>
      <c r="AD274" s="3">
        <f>IF((AC274+'Monthly Reserve Generation'!AD274-'Stoping Schedule'!AD274)&gt;1,(AC274+'Monthly Reserve Generation'!AD274-'Stoping Schedule'!AD274),0)</f>
        <v>308</v>
      </c>
      <c r="AE274" s="3">
        <f>IF((AD274+'Monthly Reserve Generation'!AE274-'Stoping Schedule'!AE274)&gt;1,(AD274+'Monthly Reserve Generation'!AE274-'Stoping Schedule'!AE274),0)</f>
        <v>0</v>
      </c>
      <c r="AF274" s="3">
        <f>IF((AE274+'Monthly Reserve Generation'!AF274-'Stoping Schedule'!AF274)&gt;1,(AE274+'Monthly Reserve Generation'!AF274-'Stoping Schedule'!AF274),0)</f>
        <v>0</v>
      </c>
      <c r="AG274" s="3">
        <f>IF((AF274+'Monthly Reserve Generation'!AG274-'Stoping Schedule'!AG274)&gt;1,(AF274+'Monthly Reserve Generation'!AG274-'Stoping Schedule'!AG274),0)</f>
        <v>0</v>
      </c>
      <c r="AH274" s="3">
        <f>IF((AG274+'Monthly Reserve Generation'!AH274-'Stoping Schedule'!AH274)&gt;1,(AG274+'Monthly Reserve Generation'!AH274-'Stoping Schedule'!AH274),0)</f>
        <v>0</v>
      </c>
      <c r="AI274" s="3">
        <f>IF((AH274+'Monthly Reserve Generation'!AI274-'Stoping Schedule'!AI274)&gt;1,(AH274+'Monthly Reserve Generation'!AI274-'Stoping Schedule'!AI274),0)</f>
        <v>0</v>
      </c>
      <c r="AJ274" s="3">
        <f>IF((AI274+'Monthly Reserve Generation'!AJ274-'Stoping Schedule'!AJ274)&gt;1,(AI274+'Monthly Reserve Generation'!AJ274-'Stoping Schedule'!AJ274),0)</f>
        <v>0</v>
      </c>
      <c r="AK274" s="3">
        <f>IF((AJ274+'Monthly Reserve Generation'!AK274-'Stoping Schedule'!AK274)&gt;1,(AJ274+'Monthly Reserve Generation'!AK274-'Stoping Schedule'!AK274),0)</f>
        <v>0</v>
      </c>
      <c r="AL274" s="3">
        <f>IF((AK274+'Monthly Reserve Generation'!AL274-'Stoping Schedule'!AL274)&gt;1,(AK274+'Monthly Reserve Generation'!AL274-'Stoping Schedule'!AL274),0)</f>
        <v>0</v>
      </c>
      <c r="AM274" s="3">
        <f>IF((AL274+'Monthly Reserve Generation'!AM274-'Stoping Schedule'!AM274)&gt;1,(AL274+'Monthly Reserve Generation'!AM274-'Stoping Schedule'!AM274),0)</f>
        <v>0</v>
      </c>
      <c r="AN274" s="3">
        <f>IF((AM274+'Monthly Reserve Generation'!AN274-'Stoping Schedule'!AN274)&gt;1,(AM274+'Monthly Reserve Generation'!AN274-'Stoping Schedule'!AN274),0)</f>
        <v>0</v>
      </c>
      <c r="AO274" s="3">
        <f>IF((AN274+'Monthly Reserve Generation'!AO274-'Stoping Schedule'!AO274)&gt;1,(AN274+'Monthly Reserve Generation'!AO274-'Stoping Schedule'!AO274),0)</f>
        <v>0</v>
      </c>
      <c r="AP274" s="3">
        <f>IF((AO274+'Monthly Reserve Generation'!AP274-'Stoping Schedule'!AP274)&gt;1,(AO274+'Monthly Reserve Generation'!AP274-'Stoping Schedule'!AP274),0)</f>
        <v>0</v>
      </c>
      <c r="AQ274" s="3">
        <f>IF((AP274+'Monthly Reserve Generation'!AQ274-'Stoping Schedule'!AQ274)&gt;1,(AP274+'Monthly Reserve Generation'!AQ274-'Stoping Schedule'!AQ274),0)</f>
        <v>0</v>
      </c>
      <c r="AR274" s="3">
        <f>IF((AQ274+'Monthly Reserve Generation'!AR274-'Stoping Schedule'!AR274)&gt;1,(AQ274+'Monthly Reserve Generation'!AR274-'Stoping Schedule'!AR274),0)</f>
        <v>0</v>
      </c>
      <c r="AS274" s="3">
        <f>IF((AR274+'Monthly Reserve Generation'!AS274-'Stoping Schedule'!AS274)&gt;1,(AR274+'Monthly Reserve Generation'!AS274-'Stoping Schedule'!AS274),0)</f>
        <v>0</v>
      </c>
      <c r="AT274" s="3">
        <f>IF((AS274+'Monthly Reserve Generation'!AT274-'Stoping Schedule'!AT274)&gt;1,(AS274+'Monthly Reserve Generation'!AT274-'Stoping Schedule'!AT274),0)</f>
        <v>0</v>
      </c>
      <c r="AU274" s="3">
        <f>IF((AT274+'Monthly Reserve Generation'!AU274-'Stoping Schedule'!AU274)&gt;1,(AT274+'Monthly Reserve Generation'!AU274-'Stoping Schedule'!AU274),0)</f>
        <v>0</v>
      </c>
      <c r="AV274" s="3">
        <f>IF((AU274+'Monthly Reserve Generation'!AV274-'Stoping Schedule'!AV274)&gt;1,(AU274+'Monthly Reserve Generation'!AV274-'Stoping Schedule'!AV274),0)</f>
        <v>0</v>
      </c>
      <c r="AW274" s="3">
        <f>IF((AV274+'Monthly Reserve Generation'!AW274-'Stoping Schedule'!AW274)&gt;1,(AV274+'Monthly Reserve Generation'!AW274-'Stoping Schedule'!AW274),0)</f>
        <v>0</v>
      </c>
      <c r="AX274" s="3">
        <f>IF((AW274+'Monthly Reserve Generation'!AX274-'Stoping Schedule'!AX274)&gt;1,(AW274+'Monthly Reserve Generation'!AX274-'Stoping Schedule'!AX274),0)</f>
        <v>0</v>
      </c>
      <c r="AY274" s="3">
        <f>IF((AX274+'Monthly Reserve Generation'!AY274-'Stoping Schedule'!AY274)&gt;1,(AX274+'Monthly Reserve Generation'!AY274-'Stoping Schedule'!AY274),0)</f>
        <v>0</v>
      </c>
      <c r="AZ274" s="3">
        <f>IF((AY274+'Monthly Reserve Generation'!AZ274-'Stoping Schedule'!AZ274)&gt;1,(AY274+'Monthly Reserve Generation'!AZ274-'Stoping Schedule'!AZ274),0)</f>
        <v>0</v>
      </c>
      <c r="BA274" s="3">
        <f>IF((AZ274+'Monthly Reserve Generation'!BA274-'Stoping Schedule'!BA274)&gt;1,(AZ274+'Monthly Reserve Generation'!BA274-'Stoping Schedule'!BA274),0)</f>
        <v>0</v>
      </c>
      <c r="BB274" s="3">
        <f>IF((BA274+'Monthly Reserve Generation'!BB274-'Stoping Schedule'!BB274)&gt;1,(BA274+'Monthly Reserve Generation'!BB274-'Stoping Schedule'!BB274),0)</f>
        <v>0</v>
      </c>
      <c r="BC274" s="3">
        <f>IF((BB274+'Monthly Reserve Generation'!BC274-'Stoping Schedule'!BC274)&gt;1,(BB274+'Monthly Reserve Generation'!BC274-'Stoping Schedule'!BC274),0)</f>
        <v>0</v>
      </c>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row>
    <row r="275" spans="1:123" hidden="1" outlineLevel="1" x14ac:dyDescent="0.3">
      <c r="A275" t="s">
        <v>1</v>
      </c>
      <c r="B275" t="s">
        <v>18</v>
      </c>
      <c r="C275" t="s">
        <v>4</v>
      </c>
      <c r="D275" s="3">
        <f>+IFERROR(('Monthly Reserve Generation'!D274*'Monthly Reserve Generation'!D275-'Stoping Schedule'!D274*'Stoping Schedule'!D275)/D274,0)</f>
        <v>0</v>
      </c>
      <c r="E275" s="3">
        <f>+IFERROR((D274*D275+'Monthly Reserve Generation'!E274*'Monthly Reserve Generation'!E275-'Stoping Schedule'!E274*'Stoping Schedule'!E275)/E274,0)</f>
        <v>0</v>
      </c>
      <c r="F275" s="3">
        <f>+IFERROR((E274*E275+'Monthly Reserve Generation'!F274*'Monthly Reserve Generation'!F275-'Stoping Schedule'!F274*'Stoping Schedule'!F275)/F274,0)</f>
        <v>0</v>
      </c>
      <c r="G275" s="3">
        <f>+IFERROR((F274*F275+'Monthly Reserve Generation'!G274*'Monthly Reserve Generation'!G275-'Stoping Schedule'!G274*'Stoping Schedule'!G275)/G274,0)</f>
        <v>0</v>
      </c>
      <c r="H275" s="3">
        <f>+IFERROR((G274*G275+'Monthly Reserve Generation'!H274*'Monthly Reserve Generation'!H275-'Stoping Schedule'!H274*'Stoping Schedule'!H275)/H274,0)</f>
        <v>0</v>
      </c>
      <c r="I275" s="3">
        <f>+IFERROR((H274*H275+'Monthly Reserve Generation'!I274*'Monthly Reserve Generation'!I275-'Stoping Schedule'!I274*'Stoping Schedule'!I275)/I274,0)</f>
        <v>0</v>
      </c>
      <c r="J275" s="3">
        <f>+IFERROR((I274*I275+'Monthly Reserve Generation'!J274*'Monthly Reserve Generation'!J275-'Stoping Schedule'!J274*'Stoping Schedule'!J275)/J274,0)</f>
        <v>0</v>
      </c>
      <c r="K275" s="3">
        <f>+IFERROR((J274*J275+'Monthly Reserve Generation'!K274*'Monthly Reserve Generation'!K275-'Stoping Schedule'!K274*'Stoping Schedule'!K275)/K274,0)</f>
        <v>0</v>
      </c>
      <c r="L275" s="3">
        <f>+IFERROR((K274*K275+'Monthly Reserve Generation'!L274*'Monthly Reserve Generation'!L275-'Stoping Schedule'!L274*'Stoping Schedule'!L275)/L274,0)</f>
        <v>0</v>
      </c>
      <c r="M275" s="3">
        <f>+IFERROR((L274*L275+'Monthly Reserve Generation'!M274*'Monthly Reserve Generation'!M275-'Stoping Schedule'!M274*'Stoping Schedule'!M275)/M274,0)</f>
        <v>0</v>
      </c>
      <c r="N275" s="3">
        <f>+IFERROR((M274*M275+'Monthly Reserve Generation'!N274*'Monthly Reserve Generation'!N275-'Stoping Schedule'!N274*'Stoping Schedule'!N275)/N274,0)</f>
        <v>0</v>
      </c>
      <c r="O275" s="3">
        <f>+IFERROR((N274*N275+'Monthly Reserve Generation'!O274*'Monthly Reserve Generation'!O275-'Stoping Schedule'!O274*'Stoping Schedule'!O275)/O274,0)</f>
        <v>0</v>
      </c>
      <c r="P275" s="3">
        <f>+IFERROR((O274*O275+'Monthly Reserve Generation'!P274*'Monthly Reserve Generation'!P275-'Stoping Schedule'!P274*'Stoping Schedule'!P275)/P274,0)</f>
        <v>0</v>
      </c>
      <c r="Q275" s="3">
        <f>+IFERROR((P274*P275+'Monthly Reserve Generation'!Q274*'Monthly Reserve Generation'!Q275-'Stoping Schedule'!Q274*'Stoping Schedule'!Q275)/Q274,0)</f>
        <v>0</v>
      </c>
      <c r="R275" s="3">
        <f>+IFERROR((Q274*Q275+'Monthly Reserve Generation'!R274*'Monthly Reserve Generation'!R275-'Stoping Schedule'!R274*'Stoping Schedule'!R275)/R274,0)</f>
        <v>0</v>
      </c>
      <c r="S275" s="3">
        <f>+IFERROR((R274*R275+'Monthly Reserve Generation'!S274*'Monthly Reserve Generation'!S275-'Stoping Schedule'!S274*'Stoping Schedule'!S275)/S274,0)</f>
        <v>0</v>
      </c>
      <c r="T275" s="3">
        <f>+IFERROR((S274*S275+'Monthly Reserve Generation'!T274*'Monthly Reserve Generation'!T275-'Stoping Schedule'!T274*'Stoping Schedule'!T275)/T274,0)</f>
        <v>0</v>
      </c>
      <c r="U275" s="3">
        <f>+IFERROR((T274*T275+'Monthly Reserve Generation'!U274*'Monthly Reserve Generation'!U275-'Stoping Schedule'!U274*'Stoping Schedule'!U275)/U274,0)</f>
        <v>0</v>
      </c>
      <c r="V275" s="3">
        <f>+IFERROR((U274*U275+'Monthly Reserve Generation'!V274*'Monthly Reserve Generation'!V275-'Stoping Schedule'!V274*'Stoping Schedule'!V275)/V274,0)</f>
        <v>0</v>
      </c>
      <c r="W275" s="3">
        <f>+IFERROR((V274*V275+'Monthly Reserve Generation'!W274*'Monthly Reserve Generation'!W275-'Stoping Schedule'!W274*'Stoping Schedule'!W275)/W274,0)</f>
        <v>0</v>
      </c>
      <c r="X275" s="3">
        <f>+IFERROR((W274*W275+'Monthly Reserve Generation'!X274*'Monthly Reserve Generation'!X275-'Stoping Schedule'!X274*'Stoping Schedule'!X275)/X274,0)</f>
        <v>0</v>
      </c>
      <c r="Y275" s="3">
        <f>+IFERROR((X274*X275+'Monthly Reserve Generation'!Y274*'Monthly Reserve Generation'!Y275-'Stoping Schedule'!Y274*'Stoping Schedule'!Y275)/Y274,0)</f>
        <v>0</v>
      </c>
      <c r="Z275" s="3">
        <f>+IFERROR((Y274*Y275+'Monthly Reserve Generation'!Z274*'Monthly Reserve Generation'!Z275-'Stoping Schedule'!Z274*'Stoping Schedule'!Z275)/Z274,0)</f>
        <v>0</v>
      </c>
      <c r="AA275" s="3">
        <f>+IFERROR((Z274*Z275+'Monthly Reserve Generation'!AA274*'Monthly Reserve Generation'!AA275-'Stoping Schedule'!AA274*'Stoping Schedule'!AA275)/AA274,0)</f>
        <v>0</v>
      </c>
      <c r="AB275" s="3">
        <f>+IFERROR((AA274*AA275+'Monthly Reserve Generation'!AB274*'Monthly Reserve Generation'!AB275-'Stoping Schedule'!AB274*'Stoping Schedule'!AB275)/AB274,0)</f>
        <v>2.4900000000000002</v>
      </c>
      <c r="AC275" s="3">
        <f>+IFERROR((AB274*AB275+'Monthly Reserve Generation'!AC274*'Monthly Reserve Generation'!AC275-'Stoping Schedule'!AC274*'Stoping Schedule'!AC275)/AC274,0)</f>
        <v>2.4900000000000002</v>
      </c>
      <c r="AD275" s="3">
        <f>+IFERROR((AC274*AC275+'Monthly Reserve Generation'!AD274*'Monthly Reserve Generation'!AD275-'Stoping Schedule'!AD274*'Stoping Schedule'!AD275)/AD274,0)</f>
        <v>2.4900000000000002</v>
      </c>
      <c r="AE275" s="3">
        <f>+IFERROR((AD274*AD275+'Monthly Reserve Generation'!AE274*'Monthly Reserve Generation'!AE275-'Stoping Schedule'!AE274*'Stoping Schedule'!AE275)/AE274,0)</f>
        <v>0</v>
      </c>
      <c r="AF275" s="3">
        <f>+IFERROR((AE274*AE275+'Monthly Reserve Generation'!AF274*'Monthly Reserve Generation'!AF275-'Stoping Schedule'!AF274*'Stoping Schedule'!AF275)/AF274,0)</f>
        <v>0</v>
      </c>
      <c r="AG275" s="3">
        <f>+IFERROR((AF274*AF275+'Monthly Reserve Generation'!AG274*'Monthly Reserve Generation'!AG275-'Stoping Schedule'!AG274*'Stoping Schedule'!AG275)/AG274,0)</f>
        <v>0</v>
      </c>
      <c r="AH275" s="3">
        <f>+IFERROR((AG274*AG275+'Monthly Reserve Generation'!AH274*'Monthly Reserve Generation'!AH275-'Stoping Schedule'!AH274*'Stoping Schedule'!AH275)/AH274,0)</f>
        <v>0</v>
      </c>
      <c r="AI275" s="3">
        <f>+IFERROR((AH274*AH275+'Monthly Reserve Generation'!AI274*'Monthly Reserve Generation'!AI275-'Stoping Schedule'!AI274*'Stoping Schedule'!AI275)/AI274,0)</f>
        <v>0</v>
      </c>
      <c r="AJ275" s="3">
        <f>+IFERROR((AI274*AI275+'Monthly Reserve Generation'!AJ274*'Monthly Reserve Generation'!AJ275-'Stoping Schedule'!AJ274*'Stoping Schedule'!AJ275)/AJ274,0)</f>
        <v>0</v>
      </c>
      <c r="AK275" s="3">
        <f>+IFERROR((AJ274*AJ275+'Monthly Reserve Generation'!AK274*'Monthly Reserve Generation'!AK275-'Stoping Schedule'!AK274*'Stoping Schedule'!AK275)/AK274,0)</f>
        <v>0</v>
      </c>
      <c r="AL275" s="3">
        <f>+IFERROR((AK274*AK275+'Monthly Reserve Generation'!AL274*'Monthly Reserve Generation'!AL275-'Stoping Schedule'!AL274*'Stoping Schedule'!AL275)/AL274,0)</f>
        <v>0</v>
      </c>
      <c r="AM275" s="3">
        <f>+IFERROR((AL274*AL275+'Monthly Reserve Generation'!AM274*'Monthly Reserve Generation'!AM275-'Stoping Schedule'!AM274*'Stoping Schedule'!AM275)/AM274,0)</f>
        <v>0</v>
      </c>
      <c r="AN275" s="3">
        <f>+IFERROR((AM274*AM275+'Monthly Reserve Generation'!AN274*'Monthly Reserve Generation'!AN275-'Stoping Schedule'!AN274*'Stoping Schedule'!AN275)/AN274,0)</f>
        <v>0</v>
      </c>
      <c r="AO275" s="3">
        <f>+IFERROR((AN274*AN275+'Monthly Reserve Generation'!AO274*'Monthly Reserve Generation'!AO275-'Stoping Schedule'!AO274*'Stoping Schedule'!AO275)/AO274,0)</f>
        <v>0</v>
      </c>
      <c r="AP275" s="3">
        <f>+IFERROR((AO274*AO275+'Monthly Reserve Generation'!AP274*'Monthly Reserve Generation'!AP275-'Stoping Schedule'!AP274*'Stoping Schedule'!AP275)/AP274,0)</f>
        <v>0</v>
      </c>
      <c r="AQ275" s="3">
        <f>+IFERROR((AP274*AP275+'Monthly Reserve Generation'!AQ274*'Monthly Reserve Generation'!AQ275-'Stoping Schedule'!AQ274*'Stoping Schedule'!AQ275)/AQ274,0)</f>
        <v>0</v>
      </c>
      <c r="AR275" s="3">
        <f>+IFERROR((AQ274*AQ275+'Monthly Reserve Generation'!AR274*'Monthly Reserve Generation'!AR275-'Stoping Schedule'!AR274*'Stoping Schedule'!AR275)/AR274,0)</f>
        <v>0</v>
      </c>
      <c r="AS275" s="3">
        <f>+IFERROR((AR274*AR275+'Monthly Reserve Generation'!AS274*'Monthly Reserve Generation'!AS275-'Stoping Schedule'!AS274*'Stoping Schedule'!AS275)/AS274,0)</f>
        <v>0</v>
      </c>
      <c r="AT275" s="3">
        <f>+IFERROR((AS274*AS275+'Monthly Reserve Generation'!AT274*'Monthly Reserve Generation'!AT275-'Stoping Schedule'!AT274*'Stoping Schedule'!AT275)/AT274,0)</f>
        <v>0</v>
      </c>
      <c r="AU275" s="3">
        <f>+IFERROR((AT274*AT275+'Monthly Reserve Generation'!AU274*'Monthly Reserve Generation'!AU275-'Stoping Schedule'!AU274*'Stoping Schedule'!AU275)/AU274,0)</f>
        <v>0</v>
      </c>
      <c r="AV275" s="3">
        <f>+IFERROR((AU274*AU275+'Monthly Reserve Generation'!AV274*'Monthly Reserve Generation'!AV275-'Stoping Schedule'!AV274*'Stoping Schedule'!AV275)/AV274,0)</f>
        <v>0</v>
      </c>
      <c r="AW275" s="3">
        <f>+IFERROR((AV274*AV275+'Monthly Reserve Generation'!AW274*'Monthly Reserve Generation'!AW275-'Stoping Schedule'!AW274*'Stoping Schedule'!AW275)/AW274,0)</f>
        <v>0</v>
      </c>
      <c r="AX275" s="3">
        <f>+IFERROR((AW274*AW275+'Monthly Reserve Generation'!AX274*'Monthly Reserve Generation'!AX275-'Stoping Schedule'!AX274*'Stoping Schedule'!AX275)/AX274,0)</f>
        <v>0</v>
      </c>
      <c r="AY275" s="3">
        <f>+IFERROR((AX274*AX275+'Monthly Reserve Generation'!AY274*'Monthly Reserve Generation'!AY275-'Stoping Schedule'!AY274*'Stoping Schedule'!AY275)/AY274,0)</f>
        <v>0</v>
      </c>
      <c r="AZ275" s="3">
        <f>+IFERROR((AY274*AY275+'Monthly Reserve Generation'!AZ274*'Monthly Reserve Generation'!AZ275-'Stoping Schedule'!AZ274*'Stoping Schedule'!AZ275)/AZ274,0)</f>
        <v>0</v>
      </c>
      <c r="BA275" s="3">
        <f>+IFERROR((AZ274*AZ275+'Monthly Reserve Generation'!BA274*'Monthly Reserve Generation'!BA275-'Stoping Schedule'!BA274*'Stoping Schedule'!BA275)/BA274,0)</f>
        <v>0</v>
      </c>
      <c r="BB275" s="3">
        <f>+IFERROR((BA274*BA275+'Monthly Reserve Generation'!BB274*'Monthly Reserve Generation'!BB275-'Stoping Schedule'!BB274*'Stoping Schedule'!BB275)/BB274,0)</f>
        <v>0</v>
      </c>
      <c r="BC275" s="3">
        <f>+IFERROR((BB274*BB275+'Monthly Reserve Generation'!BC274*'Monthly Reserve Generation'!BC275-'Stoping Schedule'!BC274*'Stoping Schedule'!BC275)/BC274,0)</f>
        <v>0</v>
      </c>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row>
    <row r="276" spans="1:123" hidden="1" outlineLevel="1" x14ac:dyDescent="0.3">
      <c r="A276" t="s">
        <v>1</v>
      </c>
      <c r="B276" t="s">
        <v>19</v>
      </c>
      <c r="C276" t="s">
        <v>3</v>
      </c>
      <c r="D276" s="3">
        <f>+'Monthly Reserve Generation'!D276-'Stoping Schedule'!D276</f>
        <v>0</v>
      </c>
      <c r="E276" s="3">
        <f>IF((D276+'Monthly Reserve Generation'!E276-'Stoping Schedule'!E276)&gt;1,(D276+'Monthly Reserve Generation'!E276-'Stoping Schedule'!E276),0)</f>
        <v>0</v>
      </c>
      <c r="F276" s="3">
        <f>IF((E276+'Monthly Reserve Generation'!F276-'Stoping Schedule'!F276)&gt;1,(E276+'Monthly Reserve Generation'!F276-'Stoping Schedule'!F276),0)</f>
        <v>0</v>
      </c>
      <c r="G276" s="3">
        <f>IF((F276+'Monthly Reserve Generation'!G276-'Stoping Schedule'!G276)&gt;1,(F276+'Monthly Reserve Generation'!G276-'Stoping Schedule'!G276),0)</f>
        <v>0</v>
      </c>
      <c r="H276" s="3">
        <f>IF((G276+'Monthly Reserve Generation'!H276-'Stoping Schedule'!H276)&gt;1,(G276+'Monthly Reserve Generation'!H276-'Stoping Schedule'!H276),0)</f>
        <v>0</v>
      </c>
      <c r="I276" s="3">
        <f>IF((H276+'Monthly Reserve Generation'!I276-'Stoping Schedule'!I276)&gt;1,(H276+'Monthly Reserve Generation'!I276-'Stoping Schedule'!I276),0)</f>
        <v>0</v>
      </c>
      <c r="J276" s="3">
        <f>IF((I276+'Monthly Reserve Generation'!J276-'Stoping Schedule'!J276)&gt;1,(I276+'Monthly Reserve Generation'!J276-'Stoping Schedule'!J276),0)</f>
        <v>0</v>
      </c>
      <c r="K276" s="3">
        <f>IF((J276+'Monthly Reserve Generation'!K276-'Stoping Schedule'!K276)&gt;1,(J276+'Monthly Reserve Generation'!K276-'Stoping Schedule'!K276),0)</f>
        <v>0</v>
      </c>
      <c r="L276" s="3">
        <f>IF((K276+'Monthly Reserve Generation'!L276-'Stoping Schedule'!L276)&gt;1,(K276+'Monthly Reserve Generation'!L276-'Stoping Schedule'!L276),0)</f>
        <v>0</v>
      </c>
      <c r="M276" s="3">
        <f>IF((L276+'Monthly Reserve Generation'!M276-'Stoping Schedule'!M276)&gt;1,(L276+'Monthly Reserve Generation'!M276-'Stoping Schedule'!M276),0)</f>
        <v>0</v>
      </c>
      <c r="N276" s="3">
        <f>IF((M276+'Monthly Reserve Generation'!N276-'Stoping Schedule'!N276)&gt;1,(M276+'Monthly Reserve Generation'!N276-'Stoping Schedule'!N276),0)</f>
        <v>0</v>
      </c>
      <c r="O276" s="3">
        <f>IF((N276+'Monthly Reserve Generation'!O276-'Stoping Schedule'!O276)&gt;1,(N276+'Monthly Reserve Generation'!O276-'Stoping Schedule'!O276),0)</f>
        <v>0</v>
      </c>
      <c r="P276" s="3">
        <f>IF((O276+'Monthly Reserve Generation'!P276-'Stoping Schedule'!P276)&gt;1,(O276+'Monthly Reserve Generation'!P276-'Stoping Schedule'!P276),0)</f>
        <v>0</v>
      </c>
      <c r="Q276" s="3">
        <f>IF((P276+'Monthly Reserve Generation'!Q276-'Stoping Schedule'!Q276)&gt;1,(P276+'Monthly Reserve Generation'!Q276-'Stoping Schedule'!Q276),0)</f>
        <v>0</v>
      </c>
      <c r="R276" s="3">
        <f>IF((Q276+'Monthly Reserve Generation'!R276-'Stoping Schedule'!R276)&gt;1,(Q276+'Monthly Reserve Generation'!R276-'Stoping Schedule'!R276),0)</f>
        <v>0</v>
      </c>
      <c r="S276" s="3">
        <f>IF((R276+'Monthly Reserve Generation'!S276-'Stoping Schedule'!S276)&gt;1,(R276+'Monthly Reserve Generation'!S276-'Stoping Schedule'!S276),0)</f>
        <v>0</v>
      </c>
      <c r="T276" s="3">
        <f>IF((S276+'Monthly Reserve Generation'!T276-'Stoping Schedule'!T276)&gt;1,(S276+'Monthly Reserve Generation'!T276-'Stoping Schedule'!T276),0)</f>
        <v>0</v>
      </c>
      <c r="U276" s="3">
        <f>IF((T276+'Monthly Reserve Generation'!U276-'Stoping Schedule'!U276)&gt;1,(T276+'Monthly Reserve Generation'!U276-'Stoping Schedule'!U276),0)</f>
        <v>0</v>
      </c>
      <c r="V276" s="3">
        <f>IF((U276+'Monthly Reserve Generation'!V276-'Stoping Schedule'!V276)&gt;1,(U276+'Monthly Reserve Generation'!V276-'Stoping Schedule'!V276),0)</f>
        <v>0</v>
      </c>
      <c r="W276" s="3">
        <f>IF((V276+'Monthly Reserve Generation'!W276-'Stoping Schedule'!W276)&gt;1,(V276+'Monthly Reserve Generation'!W276-'Stoping Schedule'!W276),0)</f>
        <v>0</v>
      </c>
      <c r="X276" s="3">
        <f>IF((W276+'Monthly Reserve Generation'!X276-'Stoping Schedule'!X276)&gt;1,(W276+'Monthly Reserve Generation'!X276-'Stoping Schedule'!X276),0)</f>
        <v>0</v>
      </c>
      <c r="Y276" s="3">
        <f>IF((X276+'Monthly Reserve Generation'!Y276-'Stoping Schedule'!Y276)&gt;1,(X276+'Monthly Reserve Generation'!Y276-'Stoping Schedule'!Y276),0)</f>
        <v>0</v>
      </c>
      <c r="Z276" s="3">
        <f>IF((Y276+'Monthly Reserve Generation'!Z276-'Stoping Schedule'!Z276)&gt;1,(Y276+'Monthly Reserve Generation'!Z276-'Stoping Schedule'!Z276),0)</f>
        <v>0</v>
      </c>
      <c r="AA276" s="3">
        <f>IF((Z276+'Monthly Reserve Generation'!AA276-'Stoping Schedule'!AA276)&gt;1,(Z276+'Monthly Reserve Generation'!AA276-'Stoping Schedule'!AA276),0)</f>
        <v>15313</v>
      </c>
      <c r="AB276" s="3">
        <f>IF((AA276+'Monthly Reserve Generation'!AB276-'Stoping Schedule'!AB276)&gt;1,(AA276+'Monthly Reserve Generation'!AB276-'Stoping Schedule'!AB276),0)</f>
        <v>15313</v>
      </c>
      <c r="AC276" s="3">
        <f>IF((AB276+'Monthly Reserve Generation'!AC276-'Stoping Schedule'!AC276)&gt;1,(AB276+'Monthly Reserve Generation'!AC276-'Stoping Schedule'!AC276),0)</f>
        <v>15313</v>
      </c>
      <c r="AD276" s="3">
        <f>IF((AC276+'Monthly Reserve Generation'!AD276-'Stoping Schedule'!AD276)&gt;1,(AC276+'Monthly Reserve Generation'!AD276-'Stoping Schedule'!AD276),0)</f>
        <v>13515</v>
      </c>
      <c r="AE276" s="3">
        <f>IF((AD276+'Monthly Reserve Generation'!AE276-'Stoping Schedule'!AE276)&gt;1,(AD276+'Monthly Reserve Generation'!AE276-'Stoping Schedule'!AE276),0)</f>
        <v>11568</v>
      </c>
      <c r="AF276" s="3">
        <f>IF((AE276+'Monthly Reserve Generation'!AF276-'Stoping Schedule'!AF276)&gt;1,(AE276+'Monthly Reserve Generation'!AF276-'Stoping Schedule'!AF276),0)</f>
        <v>9546</v>
      </c>
      <c r="AG276" s="3">
        <f>IF((AF276+'Monthly Reserve Generation'!AG276-'Stoping Schedule'!AG276)&gt;1,(AF276+'Monthly Reserve Generation'!AG276-'Stoping Schedule'!AG276),0)</f>
        <v>7673</v>
      </c>
      <c r="AH276" s="3">
        <f>IF((AG276+'Monthly Reserve Generation'!AH276-'Stoping Schedule'!AH276)&gt;1,(AG276+'Monthly Reserve Generation'!AH276-'Stoping Schedule'!AH276),0)</f>
        <v>5875</v>
      </c>
      <c r="AI276" s="3">
        <f>IF((AH276+'Monthly Reserve Generation'!AI276-'Stoping Schedule'!AI276)&gt;1,(AH276+'Monthly Reserve Generation'!AI276-'Stoping Schedule'!AI276),0)</f>
        <v>4002</v>
      </c>
      <c r="AJ276" s="3">
        <f>IF((AI276+'Monthly Reserve Generation'!AJ276-'Stoping Schedule'!AJ276)&gt;1,(AI276+'Monthly Reserve Generation'!AJ276-'Stoping Schedule'!AJ276),0)</f>
        <v>2204</v>
      </c>
      <c r="AK276" s="3">
        <f>IF((AJ276+'Monthly Reserve Generation'!AK276-'Stoping Schedule'!AK276)&gt;1,(AJ276+'Monthly Reserve Generation'!AK276-'Stoping Schedule'!AK276),0)</f>
        <v>406</v>
      </c>
      <c r="AL276" s="3">
        <f>IF((AK276+'Monthly Reserve Generation'!AL276-'Stoping Schedule'!AL276)&gt;1,(AK276+'Monthly Reserve Generation'!AL276-'Stoping Schedule'!AL276),0)</f>
        <v>0</v>
      </c>
      <c r="AM276" s="3">
        <f>IF((AL276+'Monthly Reserve Generation'!AM276-'Stoping Schedule'!AM276)&gt;1,(AL276+'Monthly Reserve Generation'!AM276-'Stoping Schedule'!AM276),0)</f>
        <v>0</v>
      </c>
      <c r="AN276" s="3">
        <f>IF((AM276+'Monthly Reserve Generation'!AN276-'Stoping Schedule'!AN276)&gt;1,(AM276+'Monthly Reserve Generation'!AN276-'Stoping Schedule'!AN276),0)</f>
        <v>0</v>
      </c>
      <c r="AO276" s="3">
        <f>IF((AN276+'Monthly Reserve Generation'!AO276-'Stoping Schedule'!AO276)&gt;1,(AN276+'Monthly Reserve Generation'!AO276-'Stoping Schedule'!AO276),0)</f>
        <v>0</v>
      </c>
      <c r="AP276" s="3">
        <f>IF((AO276+'Monthly Reserve Generation'!AP276-'Stoping Schedule'!AP276)&gt;1,(AO276+'Monthly Reserve Generation'!AP276-'Stoping Schedule'!AP276),0)</f>
        <v>0</v>
      </c>
      <c r="AQ276" s="3">
        <f>IF((AP276+'Monthly Reserve Generation'!AQ276-'Stoping Schedule'!AQ276)&gt;1,(AP276+'Monthly Reserve Generation'!AQ276-'Stoping Schedule'!AQ276),0)</f>
        <v>0</v>
      </c>
      <c r="AR276" s="3">
        <f>IF((AQ276+'Monthly Reserve Generation'!AR276-'Stoping Schedule'!AR276)&gt;1,(AQ276+'Monthly Reserve Generation'!AR276-'Stoping Schedule'!AR276),0)</f>
        <v>0</v>
      </c>
      <c r="AS276" s="3">
        <f>IF((AR276+'Monthly Reserve Generation'!AS276-'Stoping Schedule'!AS276)&gt;1,(AR276+'Monthly Reserve Generation'!AS276-'Stoping Schedule'!AS276),0)</f>
        <v>0</v>
      </c>
      <c r="AT276" s="3">
        <f>IF((AS276+'Monthly Reserve Generation'!AT276-'Stoping Schedule'!AT276)&gt;1,(AS276+'Monthly Reserve Generation'!AT276-'Stoping Schedule'!AT276),0)</f>
        <v>0</v>
      </c>
      <c r="AU276" s="3">
        <f>IF((AT276+'Monthly Reserve Generation'!AU276-'Stoping Schedule'!AU276)&gt;1,(AT276+'Monthly Reserve Generation'!AU276-'Stoping Schedule'!AU276),0)</f>
        <v>0</v>
      </c>
      <c r="AV276" s="3">
        <f>IF((AU276+'Monthly Reserve Generation'!AV276-'Stoping Schedule'!AV276)&gt;1,(AU276+'Monthly Reserve Generation'!AV276-'Stoping Schedule'!AV276),0)</f>
        <v>0</v>
      </c>
      <c r="AW276" s="3">
        <f>IF((AV276+'Monthly Reserve Generation'!AW276-'Stoping Schedule'!AW276)&gt;1,(AV276+'Monthly Reserve Generation'!AW276-'Stoping Schedule'!AW276),0)</f>
        <v>0</v>
      </c>
      <c r="AX276" s="3">
        <f>IF((AW276+'Monthly Reserve Generation'!AX276-'Stoping Schedule'!AX276)&gt;1,(AW276+'Monthly Reserve Generation'!AX276-'Stoping Schedule'!AX276),0)</f>
        <v>0</v>
      </c>
      <c r="AY276" s="3">
        <f>IF((AX276+'Monthly Reserve Generation'!AY276-'Stoping Schedule'!AY276)&gt;1,(AX276+'Monthly Reserve Generation'!AY276-'Stoping Schedule'!AY276),0)</f>
        <v>0</v>
      </c>
      <c r="AZ276" s="3">
        <f>IF((AY276+'Monthly Reserve Generation'!AZ276-'Stoping Schedule'!AZ276)&gt;1,(AY276+'Monthly Reserve Generation'!AZ276-'Stoping Schedule'!AZ276),0)</f>
        <v>0</v>
      </c>
      <c r="BA276" s="3">
        <f>IF((AZ276+'Monthly Reserve Generation'!BA276-'Stoping Schedule'!BA276)&gt;1,(AZ276+'Monthly Reserve Generation'!BA276-'Stoping Schedule'!BA276),0)</f>
        <v>0</v>
      </c>
      <c r="BB276" s="3">
        <f>IF((BA276+'Monthly Reserve Generation'!BB276-'Stoping Schedule'!BB276)&gt;1,(BA276+'Monthly Reserve Generation'!BB276-'Stoping Schedule'!BB276),0)</f>
        <v>0</v>
      </c>
      <c r="BC276" s="3">
        <f>IF((BB276+'Monthly Reserve Generation'!BC276-'Stoping Schedule'!BC276)&gt;1,(BB276+'Monthly Reserve Generation'!BC276-'Stoping Schedule'!BC276),0)</f>
        <v>0</v>
      </c>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row>
    <row r="277" spans="1:123" hidden="1" outlineLevel="1" x14ac:dyDescent="0.3">
      <c r="A277" t="s">
        <v>1</v>
      </c>
      <c r="B277" t="s">
        <v>19</v>
      </c>
      <c r="C277" t="s">
        <v>4</v>
      </c>
      <c r="D277" s="3">
        <f>+IFERROR(('Monthly Reserve Generation'!D276*'Monthly Reserve Generation'!D277-'Stoping Schedule'!D276*'Stoping Schedule'!D277)/D276,0)</f>
        <v>0</v>
      </c>
      <c r="E277" s="3">
        <f>+IFERROR((D276*D277+'Monthly Reserve Generation'!E276*'Monthly Reserve Generation'!E277-'Stoping Schedule'!E276*'Stoping Schedule'!E277)/E276,0)</f>
        <v>0</v>
      </c>
      <c r="F277" s="3">
        <f>+IFERROR((E276*E277+'Monthly Reserve Generation'!F276*'Monthly Reserve Generation'!F277-'Stoping Schedule'!F276*'Stoping Schedule'!F277)/F276,0)</f>
        <v>0</v>
      </c>
      <c r="G277" s="3">
        <f>+IFERROR((F276*F277+'Monthly Reserve Generation'!G276*'Monthly Reserve Generation'!G277-'Stoping Schedule'!G276*'Stoping Schedule'!G277)/G276,0)</f>
        <v>0</v>
      </c>
      <c r="H277" s="3">
        <f>+IFERROR((G276*G277+'Monthly Reserve Generation'!H276*'Monthly Reserve Generation'!H277-'Stoping Schedule'!H276*'Stoping Schedule'!H277)/H276,0)</f>
        <v>0</v>
      </c>
      <c r="I277" s="3">
        <f>+IFERROR((H276*H277+'Monthly Reserve Generation'!I276*'Monthly Reserve Generation'!I277-'Stoping Schedule'!I276*'Stoping Schedule'!I277)/I276,0)</f>
        <v>0</v>
      </c>
      <c r="J277" s="3">
        <f>+IFERROR((I276*I277+'Monthly Reserve Generation'!J276*'Monthly Reserve Generation'!J277-'Stoping Schedule'!J276*'Stoping Schedule'!J277)/J276,0)</f>
        <v>0</v>
      </c>
      <c r="K277" s="3">
        <f>+IFERROR((J276*J277+'Monthly Reserve Generation'!K276*'Monthly Reserve Generation'!K277-'Stoping Schedule'!K276*'Stoping Schedule'!K277)/K276,0)</f>
        <v>0</v>
      </c>
      <c r="L277" s="3">
        <f>+IFERROR((K276*K277+'Monthly Reserve Generation'!L276*'Monthly Reserve Generation'!L277-'Stoping Schedule'!L276*'Stoping Schedule'!L277)/L276,0)</f>
        <v>0</v>
      </c>
      <c r="M277" s="3">
        <f>+IFERROR((L276*L277+'Monthly Reserve Generation'!M276*'Monthly Reserve Generation'!M277-'Stoping Schedule'!M276*'Stoping Schedule'!M277)/M276,0)</f>
        <v>0</v>
      </c>
      <c r="N277" s="3">
        <f>+IFERROR((M276*M277+'Monthly Reserve Generation'!N276*'Monthly Reserve Generation'!N277-'Stoping Schedule'!N276*'Stoping Schedule'!N277)/N276,0)</f>
        <v>0</v>
      </c>
      <c r="O277" s="3">
        <f>+IFERROR((N276*N277+'Monthly Reserve Generation'!O276*'Monthly Reserve Generation'!O277-'Stoping Schedule'!O276*'Stoping Schedule'!O277)/O276,0)</f>
        <v>0</v>
      </c>
      <c r="P277" s="3">
        <f>+IFERROR((O276*O277+'Monthly Reserve Generation'!P276*'Monthly Reserve Generation'!P277-'Stoping Schedule'!P276*'Stoping Schedule'!P277)/P276,0)</f>
        <v>0</v>
      </c>
      <c r="Q277" s="3">
        <f>+IFERROR((P276*P277+'Monthly Reserve Generation'!Q276*'Monthly Reserve Generation'!Q277-'Stoping Schedule'!Q276*'Stoping Schedule'!Q277)/Q276,0)</f>
        <v>0</v>
      </c>
      <c r="R277" s="3">
        <f>+IFERROR((Q276*Q277+'Monthly Reserve Generation'!R276*'Monthly Reserve Generation'!R277-'Stoping Schedule'!R276*'Stoping Schedule'!R277)/R276,0)</f>
        <v>0</v>
      </c>
      <c r="S277" s="3">
        <f>+IFERROR((R276*R277+'Monthly Reserve Generation'!S276*'Monthly Reserve Generation'!S277-'Stoping Schedule'!S276*'Stoping Schedule'!S277)/S276,0)</f>
        <v>0</v>
      </c>
      <c r="T277" s="3">
        <f>+IFERROR((S276*S277+'Monthly Reserve Generation'!T276*'Monthly Reserve Generation'!T277-'Stoping Schedule'!T276*'Stoping Schedule'!T277)/T276,0)</f>
        <v>0</v>
      </c>
      <c r="U277" s="3">
        <f>+IFERROR((T276*T277+'Monthly Reserve Generation'!U276*'Monthly Reserve Generation'!U277-'Stoping Schedule'!U276*'Stoping Schedule'!U277)/U276,0)</f>
        <v>0</v>
      </c>
      <c r="V277" s="3">
        <f>+IFERROR((U276*U277+'Monthly Reserve Generation'!V276*'Monthly Reserve Generation'!V277-'Stoping Schedule'!V276*'Stoping Schedule'!V277)/V276,0)</f>
        <v>0</v>
      </c>
      <c r="W277" s="3">
        <f>+IFERROR((V276*V277+'Monthly Reserve Generation'!W276*'Monthly Reserve Generation'!W277-'Stoping Schedule'!W276*'Stoping Schedule'!W277)/W276,0)</f>
        <v>0</v>
      </c>
      <c r="X277" s="3">
        <f>+IFERROR((W276*W277+'Monthly Reserve Generation'!X276*'Monthly Reserve Generation'!X277-'Stoping Schedule'!X276*'Stoping Schedule'!X277)/X276,0)</f>
        <v>0</v>
      </c>
      <c r="Y277" s="3">
        <f>+IFERROR((X276*X277+'Monthly Reserve Generation'!Y276*'Monthly Reserve Generation'!Y277-'Stoping Schedule'!Y276*'Stoping Schedule'!Y277)/Y276,0)</f>
        <v>0</v>
      </c>
      <c r="Z277" s="3">
        <f>+IFERROR((Y276*Y277+'Monthly Reserve Generation'!Z276*'Monthly Reserve Generation'!Z277-'Stoping Schedule'!Z276*'Stoping Schedule'!Z277)/Z276,0)</f>
        <v>0</v>
      </c>
      <c r="AA277" s="3">
        <f>+IFERROR((Z276*Z277+'Monthly Reserve Generation'!AA276*'Monthly Reserve Generation'!AA277-'Stoping Schedule'!AA276*'Stoping Schedule'!AA277)/AA276,0)</f>
        <v>2.02</v>
      </c>
      <c r="AB277" s="3">
        <f>+IFERROR((AA276*AA277+'Monthly Reserve Generation'!AB276*'Monthly Reserve Generation'!AB277-'Stoping Schedule'!AB276*'Stoping Schedule'!AB277)/AB276,0)</f>
        <v>2.02</v>
      </c>
      <c r="AC277" s="3">
        <f>+IFERROR((AB276*AB277+'Monthly Reserve Generation'!AC276*'Monthly Reserve Generation'!AC277-'Stoping Schedule'!AC276*'Stoping Schedule'!AC277)/AC276,0)</f>
        <v>2.02</v>
      </c>
      <c r="AD277" s="3">
        <f>+IFERROR((AC276*AC277+'Monthly Reserve Generation'!AD276*'Monthly Reserve Generation'!AD277-'Stoping Schedule'!AD276*'Stoping Schedule'!AD277)/AD276,0)</f>
        <v>2.02</v>
      </c>
      <c r="AE277" s="3">
        <f>+IFERROR((AD276*AD277+'Monthly Reserve Generation'!AE276*'Monthly Reserve Generation'!AE277-'Stoping Schedule'!AE276*'Stoping Schedule'!AE277)/AE276,0)</f>
        <v>2.02</v>
      </c>
      <c r="AF277" s="3">
        <f>+IFERROR((AE276*AE277+'Monthly Reserve Generation'!AF276*'Monthly Reserve Generation'!AF277-'Stoping Schedule'!AF276*'Stoping Schedule'!AF277)/AF276,0)</f>
        <v>2.02</v>
      </c>
      <c r="AG277" s="3">
        <f>+IFERROR((AF276*AF277+'Monthly Reserve Generation'!AG276*'Monthly Reserve Generation'!AG277-'Stoping Schedule'!AG276*'Stoping Schedule'!AG277)/AG276,0)</f>
        <v>2.0200000000000005</v>
      </c>
      <c r="AH277" s="3">
        <f>+IFERROR((AG276*AG277+'Monthly Reserve Generation'!AH276*'Monthly Reserve Generation'!AH277-'Stoping Schedule'!AH276*'Stoping Schedule'!AH277)/AH276,0)</f>
        <v>2.0200000000000005</v>
      </c>
      <c r="AI277" s="3">
        <f>+IFERROR((AH276*AH277+'Monthly Reserve Generation'!AI276*'Monthly Reserve Generation'!AI277-'Stoping Schedule'!AI276*'Stoping Schedule'!AI277)/AI276,0)</f>
        <v>2.0200000000000005</v>
      </c>
      <c r="AJ277" s="3">
        <f>+IFERROR((AI276*AI277+'Monthly Reserve Generation'!AJ276*'Monthly Reserve Generation'!AJ277-'Stoping Schedule'!AJ276*'Stoping Schedule'!AJ277)/AJ276,0)</f>
        <v>2.0200000000000009</v>
      </c>
      <c r="AK277" s="3">
        <f>+IFERROR((AJ276*AJ277+'Monthly Reserve Generation'!AK276*'Monthly Reserve Generation'!AK277-'Stoping Schedule'!AK276*'Stoping Schedule'!AK277)/AK276,0)</f>
        <v>2.020000000000004</v>
      </c>
      <c r="AL277" s="3">
        <f>+IFERROR((AK276*AK277+'Monthly Reserve Generation'!AL276*'Monthly Reserve Generation'!AL277-'Stoping Schedule'!AL276*'Stoping Schedule'!AL277)/AL276,0)</f>
        <v>0</v>
      </c>
      <c r="AM277" s="3">
        <f>+IFERROR((AL276*AL277+'Monthly Reserve Generation'!AM276*'Monthly Reserve Generation'!AM277-'Stoping Schedule'!AM276*'Stoping Schedule'!AM277)/AM276,0)</f>
        <v>0</v>
      </c>
      <c r="AN277" s="3">
        <f>+IFERROR((AM276*AM277+'Monthly Reserve Generation'!AN276*'Monthly Reserve Generation'!AN277-'Stoping Schedule'!AN276*'Stoping Schedule'!AN277)/AN276,0)</f>
        <v>0</v>
      </c>
      <c r="AO277" s="3">
        <f>+IFERROR((AN276*AN277+'Monthly Reserve Generation'!AO276*'Monthly Reserve Generation'!AO277-'Stoping Schedule'!AO276*'Stoping Schedule'!AO277)/AO276,0)</f>
        <v>0</v>
      </c>
      <c r="AP277" s="3">
        <f>+IFERROR((AO276*AO277+'Monthly Reserve Generation'!AP276*'Monthly Reserve Generation'!AP277-'Stoping Schedule'!AP276*'Stoping Schedule'!AP277)/AP276,0)</f>
        <v>0</v>
      </c>
      <c r="AQ277" s="3">
        <f>+IFERROR((AP276*AP277+'Monthly Reserve Generation'!AQ276*'Monthly Reserve Generation'!AQ277-'Stoping Schedule'!AQ276*'Stoping Schedule'!AQ277)/AQ276,0)</f>
        <v>0</v>
      </c>
      <c r="AR277" s="3">
        <f>+IFERROR((AQ276*AQ277+'Monthly Reserve Generation'!AR276*'Monthly Reserve Generation'!AR277-'Stoping Schedule'!AR276*'Stoping Schedule'!AR277)/AR276,0)</f>
        <v>0</v>
      </c>
      <c r="AS277" s="3">
        <f>+IFERROR((AR276*AR277+'Monthly Reserve Generation'!AS276*'Monthly Reserve Generation'!AS277-'Stoping Schedule'!AS276*'Stoping Schedule'!AS277)/AS276,0)</f>
        <v>0</v>
      </c>
      <c r="AT277" s="3">
        <f>+IFERROR((AS276*AS277+'Monthly Reserve Generation'!AT276*'Monthly Reserve Generation'!AT277-'Stoping Schedule'!AT276*'Stoping Schedule'!AT277)/AT276,0)</f>
        <v>0</v>
      </c>
      <c r="AU277" s="3">
        <f>+IFERROR((AT276*AT277+'Monthly Reserve Generation'!AU276*'Monthly Reserve Generation'!AU277-'Stoping Schedule'!AU276*'Stoping Schedule'!AU277)/AU276,0)</f>
        <v>0</v>
      </c>
      <c r="AV277" s="3">
        <f>+IFERROR((AU276*AU277+'Monthly Reserve Generation'!AV276*'Monthly Reserve Generation'!AV277-'Stoping Schedule'!AV276*'Stoping Schedule'!AV277)/AV276,0)</f>
        <v>0</v>
      </c>
      <c r="AW277" s="3">
        <f>+IFERROR((AV276*AV277+'Monthly Reserve Generation'!AW276*'Monthly Reserve Generation'!AW277-'Stoping Schedule'!AW276*'Stoping Schedule'!AW277)/AW276,0)</f>
        <v>0</v>
      </c>
      <c r="AX277" s="3">
        <f>+IFERROR((AW276*AW277+'Monthly Reserve Generation'!AX276*'Monthly Reserve Generation'!AX277-'Stoping Schedule'!AX276*'Stoping Schedule'!AX277)/AX276,0)</f>
        <v>0</v>
      </c>
      <c r="AY277" s="3">
        <f>+IFERROR((AX276*AX277+'Monthly Reserve Generation'!AY276*'Monthly Reserve Generation'!AY277-'Stoping Schedule'!AY276*'Stoping Schedule'!AY277)/AY276,0)</f>
        <v>0</v>
      </c>
      <c r="AZ277" s="3">
        <f>+IFERROR((AY276*AY277+'Monthly Reserve Generation'!AZ276*'Monthly Reserve Generation'!AZ277-'Stoping Schedule'!AZ276*'Stoping Schedule'!AZ277)/AZ276,0)</f>
        <v>0</v>
      </c>
      <c r="BA277" s="3">
        <f>+IFERROR((AZ276*AZ277+'Monthly Reserve Generation'!BA276*'Monthly Reserve Generation'!BA277-'Stoping Schedule'!BA276*'Stoping Schedule'!BA277)/BA276,0)</f>
        <v>0</v>
      </c>
      <c r="BB277" s="3">
        <f>+IFERROR((BA276*BA277+'Monthly Reserve Generation'!BB276*'Monthly Reserve Generation'!BB277-'Stoping Schedule'!BB276*'Stoping Schedule'!BB277)/BB276,0)</f>
        <v>0</v>
      </c>
      <c r="BC277" s="3">
        <f>+IFERROR((BB276*BB277+'Monthly Reserve Generation'!BC276*'Monthly Reserve Generation'!BC277-'Stoping Schedule'!BC276*'Stoping Schedule'!BC277)/BC276,0)</f>
        <v>0</v>
      </c>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row>
    <row r="278" spans="1:123" hidden="1" outlineLevel="1" x14ac:dyDescent="0.3">
      <c r="A278" t="s">
        <v>1</v>
      </c>
      <c r="B278" t="s">
        <v>20</v>
      </c>
      <c r="C278" t="s">
        <v>3</v>
      </c>
      <c r="D278" s="3">
        <f>+'Monthly Reserve Generation'!D278-'Stoping Schedule'!D278</f>
        <v>0</v>
      </c>
      <c r="E278" s="3">
        <f>IF((D278+'Monthly Reserve Generation'!E278-'Stoping Schedule'!E278)&gt;1,(D278+'Monthly Reserve Generation'!E278-'Stoping Schedule'!E278),0)</f>
        <v>0</v>
      </c>
      <c r="F278" s="3">
        <f>IF((E278+'Monthly Reserve Generation'!F278-'Stoping Schedule'!F278)&gt;1,(E278+'Monthly Reserve Generation'!F278-'Stoping Schedule'!F278),0)</f>
        <v>0</v>
      </c>
      <c r="G278" s="3">
        <f>IF((F278+'Monthly Reserve Generation'!G278-'Stoping Schedule'!G278)&gt;1,(F278+'Monthly Reserve Generation'!G278-'Stoping Schedule'!G278),0)</f>
        <v>0</v>
      </c>
      <c r="H278" s="3">
        <f>IF((G278+'Monthly Reserve Generation'!H278-'Stoping Schedule'!H278)&gt;1,(G278+'Monthly Reserve Generation'!H278-'Stoping Schedule'!H278),0)</f>
        <v>0</v>
      </c>
      <c r="I278" s="3">
        <f>IF((H278+'Monthly Reserve Generation'!I278-'Stoping Schedule'!I278)&gt;1,(H278+'Monthly Reserve Generation'!I278-'Stoping Schedule'!I278),0)</f>
        <v>0</v>
      </c>
      <c r="J278" s="3">
        <f>IF((I278+'Monthly Reserve Generation'!J278-'Stoping Schedule'!J278)&gt;1,(I278+'Monthly Reserve Generation'!J278-'Stoping Schedule'!J278),0)</f>
        <v>0</v>
      </c>
      <c r="K278" s="3">
        <f>IF((J278+'Monthly Reserve Generation'!K278-'Stoping Schedule'!K278)&gt;1,(J278+'Monthly Reserve Generation'!K278-'Stoping Schedule'!K278),0)</f>
        <v>0</v>
      </c>
      <c r="L278" s="3">
        <f>IF((K278+'Monthly Reserve Generation'!L278-'Stoping Schedule'!L278)&gt;1,(K278+'Monthly Reserve Generation'!L278-'Stoping Schedule'!L278),0)</f>
        <v>0</v>
      </c>
      <c r="M278" s="3">
        <f>IF((L278+'Monthly Reserve Generation'!M278-'Stoping Schedule'!M278)&gt;1,(L278+'Monthly Reserve Generation'!M278-'Stoping Schedule'!M278),0)</f>
        <v>0</v>
      </c>
      <c r="N278" s="3">
        <f>IF((M278+'Monthly Reserve Generation'!N278-'Stoping Schedule'!N278)&gt;1,(M278+'Monthly Reserve Generation'!N278-'Stoping Schedule'!N278),0)</f>
        <v>0</v>
      </c>
      <c r="O278" s="3">
        <f>IF((N278+'Monthly Reserve Generation'!O278-'Stoping Schedule'!O278)&gt;1,(N278+'Monthly Reserve Generation'!O278-'Stoping Schedule'!O278),0)</f>
        <v>0</v>
      </c>
      <c r="P278" s="3">
        <f>IF((O278+'Monthly Reserve Generation'!P278-'Stoping Schedule'!P278)&gt;1,(O278+'Monthly Reserve Generation'!P278-'Stoping Schedule'!P278),0)</f>
        <v>0</v>
      </c>
      <c r="Q278" s="3">
        <f>IF((P278+'Monthly Reserve Generation'!Q278-'Stoping Schedule'!Q278)&gt;1,(P278+'Monthly Reserve Generation'!Q278-'Stoping Schedule'!Q278),0)</f>
        <v>0</v>
      </c>
      <c r="R278" s="3">
        <f>IF((Q278+'Monthly Reserve Generation'!R278-'Stoping Schedule'!R278)&gt;1,(Q278+'Monthly Reserve Generation'!R278-'Stoping Schedule'!R278),0)</f>
        <v>0</v>
      </c>
      <c r="S278" s="3">
        <f>IF((R278+'Monthly Reserve Generation'!S278-'Stoping Schedule'!S278)&gt;1,(R278+'Monthly Reserve Generation'!S278-'Stoping Schedule'!S278),0)</f>
        <v>0</v>
      </c>
      <c r="T278" s="3">
        <f>IF((S278+'Monthly Reserve Generation'!T278-'Stoping Schedule'!T278)&gt;1,(S278+'Monthly Reserve Generation'!T278-'Stoping Schedule'!T278),0)</f>
        <v>0</v>
      </c>
      <c r="U278" s="3">
        <f>IF((T278+'Monthly Reserve Generation'!U278-'Stoping Schedule'!U278)&gt;1,(T278+'Monthly Reserve Generation'!U278-'Stoping Schedule'!U278),0)</f>
        <v>0</v>
      </c>
      <c r="V278" s="3">
        <f>IF((U278+'Monthly Reserve Generation'!V278-'Stoping Schedule'!V278)&gt;1,(U278+'Monthly Reserve Generation'!V278-'Stoping Schedule'!V278),0)</f>
        <v>0</v>
      </c>
      <c r="W278" s="3">
        <f>IF((V278+'Monthly Reserve Generation'!W278-'Stoping Schedule'!W278)&gt;1,(V278+'Monthly Reserve Generation'!W278-'Stoping Schedule'!W278),0)</f>
        <v>0</v>
      </c>
      <c r="X278" s="3">
        <f>IF((W278+'Monthly Reserve Generation'!X278-'Stoping Schedule'!X278)&gt;1,(W278+'Monthly Reserve Generation'!X278-'Stoping Schedule'!X278),0)</f>
        <v>0</v>
      </c>
      <c r="Y278" s="3">
        <f>IF((X278+'Monthly Reserve Generation'!Y278-'Stoping Schedule'!Y278)&gt;1,(X278+'Monthly Reserve Generation'!Y278-'Stoping Schedule'!Y278),0)</f>
        <v>0</v>
      </c>
      <c r="Z278" s="3">
        <f>IF((Y278+'Monthly Reserve Generation'!Z278-'Stoping Schedule'!Z278)&gt;1,(Y278+'Monthly Reserve Generation'!Z278-'Stoping Schedule'!Z278),0)</f>
        <v>0</v>
      </c>
      <c r="AA278" s="3">
        <f>IF((Z278+'Monthly Reserve Generation'!AA278-'Stoping Schedule'!AA278)&gt;1,(Z278+'Monthly Reserve Generation'!AA278-'Stoping Schedule'!AA278),0)</f>
        <v>13457</v>
      </c>
      <c r="AB278" s="3">
        <f>IF((AA278+'Monthly Reserve Generation'!AB278-'Stoping Schedule'!AB278)&gt;1,(AA278+'Monthly Reserve Generation'!AB278-'Stoping Schedule'!AB278),0)</f>
        <v>13457</v>
      </c>
      <c r="AC278" s="3">
        <f>IF((AB278+'Monthly Reserve Generation'!AC278-'Stoping Schedule'!AC278)&gt;1,(AB278+'Monthly Reserve Generation'!AC278-'Stoping Schedule'!AC278),0)</f>
        <v>13457</v>
      </c>
      <c r="AD278" s="3">
        <f>IF((AC278+'Monthly Reserve Generation'!AD278-'Stoping Schedule'!AD278)&gt;1,(AC278+'Monthly Reserve Generation'!AD278-'Stoping Schedule'!AD278),0)</f>
        <v>12837</v>
      </c>
      <c r="AE278" s="3">
        <f>IF((AD278+'Monthly Reserve Generation'!AE278-'Stoping Schedule'!AE278)&gt;1,(AD278+'Monthly Reserve Generation'!AE278-'Stoping Schedule'!AE278),0)</f>
        <v>10890</v>
      </c>
      <c r="AF278" s="3">
        <f>IF((AE278+'Monthly Reserve Generation'!AF278-'Stoping Schedule'!AF278)&gt;1,(AE278+'Monthly Reserve Generation'!AF278-'Stoping Schedule'!AF278),0)</f>
        <v>8868</v>
      </c>
      <c r="AG278" s="3">
        <f>IF((AF278+'Monthly Reserve Generation'!AG278-'Stoping Schedule'!AG278)&gt;1,(AF278+'Monthly Reserve Generation'!AG278-'Stoping Schedule'!AG278),0)</f>
        <v>6996</v>
      </c>
      <c r="AH278" s="3">
        <f>IF((AG278+'Monthly Reserve Generation'!AH278-'Stoping Schedule'!AH278)&gt;1,(AG278+'Monthly Reserve Generation'!AH278-'Stoping Schedule'!AH278),0)</f>
        <v>5198</v>
      </c>
      <c r="AI278" s="3">
        <f>IF((AH278+'Monthly Reserve Generation'!AI278-'Stoping Schedule'!AI278)&gt;1,(AH278+'Monthly Reserve Generation'!AI278-'Stoping Schedule'!AI278),0)</f>
        <v>3326</v>
      </c>
      <c r="AJ278" s="3">
        <f>IF((AI278+'Monthly Reserve Generation'!AJ278-'Stoping Schedule'!AJ278)&gt;1,(AI278+'Monthly Reserve Generation'!AJ278-'Stoping Schedule'!AJ278),0)</f>
        <v>1528</v>
      </c>
      <c r="AK278" s="3">
        <f>IF((AJ278+'Monthly Reserve Generation'!AK278-'Stoping Schedule'!AK278)&gt;1,(AJ278+'Monthly Reserve Generation'!AK278-'Stoping Schedule'!AK278),0)</f>
        <v>0</v>
      </c>
      <c r="AL278" s="3">
        <f>IF((AK278+'Monthly Reserve Generation'!AL278-'Stoping Schedule'!AL278)&gt;1,(AK278+'Monthly Reserve Generation'!AL278-'Stoping Schedule'!AL278),0)</f>
        <v>0</v>
      </c>
      <c r="AM278" s="3">
        <f>IF((AL278+'Monthly Reserve Generation'!AM278-'Stoping Schedule'!AM278)&gt;1,(AL278+'Monthly Reserve Generation'!AM278-'Stoping Schedule'!AM278),0)</f>
        <v>0</v>
      </c>
      <c r="AN278" s="3">
        <f>IF((AM278+'Monthly Reserve Generation'!AN278-'Stoping Schedule'!AN278)&gt;1,(AM278+'Monthly Reserve Generation'!AN278-'Stoping Schedule'!AN278),0)</f>
        <v>0</v>
      </c>
      <c r="AO278" s="3">
        <f>IF((AN278+'Monthly Reserve Generation'!AO278-'Stoping Schedule'!AO278)&gt;1,(AN278+'Monthly Reserve Generation'!AO278-'Stoping Schedule'!AO278),0)</f>
        <v>0</v>
      </c>
      <c r="AP278" s="3">
        <f>IF((AO278+'Monthly Reserve Generation'!AP278-'Stoping Schedule'!AP278)&gt;1,(AO278+'Monthly Reserve Generation'!AP278-'Stoping Schedule'!AP278),0)</f>
        <v>0</v>
      </c>
      <c r="AQ278" s="3">
        <f>IF((AP278+'Monthly Reserve Generation'!AQ278-'Stoping Schedule'!AQ278)&gt;1,(AP278+'Monthly Reserve Generation'!AQ278-'Stoping Schedule'!AQ278),0)</f>
        <v>0</v>
      </c>
      <c r="AR278" s="3">
        <f>IF((AQ278+'Monthly Reserve Generation'!AR278-'Stoping Schedule'!AR278)&gt;1,(AQ278+'Monthly Reserve Generation'!AR278-'Stoping Schedule'!AR278),0)</f>
        <v>0</v>
      </c>
      <c r="AS278" s="3">
        <f>IF((AR278+'Monthly Reserve Generation'!AS278-'Stoping Schedule'!AS278)&gt;1,(AR278+'Monthly Reserve Generation'!AS278-'Stoping Schedule'!AS278),0)</f>
        <v>0</v>
      </c>
      <c r="AT278" s="3">
        <f>IF((AS278+'Monthly Reserve Generation'!AT278-'Stoping Schedule'!AT278)&gt;1,(AS278+'Monthly Reserve Generation'!AT278-'Stoping Schedule'!AT278),0)</f>
        <v>0</v>
      </c>
      <c r="AU278" s="3">
        <f>IF((AT278+'Monthly Reserve Generation'!AU278-'Stoping Schedule'!AU278)&gt;1,(AT278+'Monthly Reserve Generation'!AU278-'Stoping Schedule'!AU278),0)</f>
        <v>0</v>
      </c>
      <c r="AV278" s="3">
        <f>IF((AU278+'Monthly Reserve Generation'!AV278-'Stoping Schedule'!AV278)&gt;1,(AU278+'Monthly Reserve Generation'!AV278-'Stoping Schedule'!AV278),0)</f>
        <v>0</v>
      </c>
      <c r="AW278" s="3">
        <f>IF((AV278+'Monthly Reserve Generation'!AW278-'Stoping Schedule'!AW278)&gt;1,(AV278+'Monthly Reserve Generation'!AW278-'Stoping Schedule'!AW278),0)</f>
        <v>0</v>
      </c>
      <c r="AX278" s="3">
        <f>IF((AW278+'Monthly Reserve Generation'!AX278-'Stoping Schedule'!AX278)&gt;1,(AW278+'Monthly Reserve Generation'!AX278-'Stoping Schedule'!AX278),0)</f>
        <v>0</v>
      </c>
      <c r="AY278" s="3">
        <f>IF((AX278+'Monthly Reserve Generation'!AY278-'Stoping Schedule'!AY278)&gt;1,(AX278+'Monthly Reserve Generation'!AY278-'Stoping Schedule'!AY278),0)</f>
        <v>0</v>
      </c>
      <c r="AZ278" s="3">
        <f>IF((AY278+'Monthly Reserve Generation'!AZ278-'Stoping Schedule'!AZ278)&gt;1,(AY278+'Monthly Reserve Generation'!AZ278-'Stoping Schedule'!AZ278),0)</f>
        <v>0</v>
      </c>
      <c r="BA278" s="3">
        <f>IF((AZ278+'Monthly Reserve Generation'!BA278-'Stoping Schedule'!BA278)&gt;1,(AZ278+'Monthly Reserve Generation'!BA278-'Stoping Schedule'!BA278),0)</f>
        <v>0</v>
      </c>
      <c r="BB278" s="3">
        <f>IF((BA278+'Monthly Reserve Generation'!BB278-'Stoping Schedule'!BB278)&gt;1,(BA278+'Monthly Reserve Generation'!BB278-'Stoping Schedule'!BB278),0)</f>
        <v>0</v>
      </c>
      <c r="BC278" s="3">
        <f>IF((BB278+'Monthly Reserve Generation'!BC278-'Stoping Schedule'!BC278)&gt;1,(BB278+'Monthly Reserve Generation'!BC278-'Stoping Schedule'!BC278),0)</f>
        <v>0</v>
      </c>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row>
    <row r="279" spans="1:123" hidden="1" outlineLevel="1" x14ac:dyDescent="0.3">
      <c r="A279" t="s">
        <v>1</v>
      </c>
      <c r="B279" t="s">
        <v>20</v>
      </c>
      <c r="C279" t="s">
        <v>4</v>
      </c>
      <c r="D279" s="3">
        <f>+IFERROR(('Monthly Reserve Generation'!D278*'Monthly Reserve Generation'!D279-'Stoping Schedule'!D278*'Stoping Schedule'!D279)/D278,0)</f>
        <v>0</v>
      </c>
      <c r="E279" s="3">
        <f>+IFERROR((D278*D279+'Monthly Reserve Generation'!E278*'Monthly Reserve Generation'!E279-'Stoping Schedule'!E278*'Stoping Schedule'!E279)/E278,0)</f>
        <v>0</v>
      </c>
      <c r="F279" s="3">
        <f>+IFERROR((E278*E279+'Monthly Reserve Generation'!F278*'Monthly Reserve Generation'!F279-'Stoping Schedule'!F278*'Stoping Schedule'!F279)/F278,0)</f>
        <v>0</v>
      </c>
      <c r="G279" s="3">
        <f>+IFERROR((F278*F279+'Monthly Reserve Generation'!G278*'Monthly Reserve Generation'!G279-'Stoping Schedule'!G278*'Stoping Schedule'!G279)/G278,0)</f>
        <v>0</v>
      </c>
      <c r="H279" s="3">
        <f>+IFERROR((G278*G279+'Monthly Reserve Generation'!H278*'Monthly Reserve Generation'!H279-'Stoping Schedule'!H278*'Stoping Schedule'!H279)/H278,0)</f>
        <v>0</v>
      </c>
      <c r="I279" s="3">
        <f>+IFERROR((H278*H279+'Monthly Reserve Generation'!I278*'Monthly Reserve Generation'!I279-'Stoping Schedule'!I278*'Stoping Schedule'!I279)/I278,0)</f>
        <v>0</v>
      </c>
      <c r="J279" s="3">
        <f>+IFERROR((I278*I279+'Monthly Reserve Generation'!J278*'Monthly Reserve Generation'!J279-'Stoping Schedule'!J278*'Stoping Schedule'!J279)/J278,0)</f>
        <v>0</v>
      </c>
      <c r="K279" s="3">
        <f>+IFERROR((J278*J279+'Monthly Reserve Generation'!K278*'Monthly Reserve Generation'!K279-'Stoping Schedule'!K278*'Stoping Schedule'!K279)/K278,0)</f>
        <v>0</v>
      </c>
      <c r="L279" s="3">
        <f>+IFERROR((K278*K279+'Monthly Reserve Generation'!L278*'Monthly Reserve Generation'!L279-'Stoping Schedule'!L278*'Stoping Schedule'!L279)/L278,0)</f>
        <v>0</v>
      </c>
      <c r="M279" s="3">
        <f>+IFERROR((L278*L279+'Monthly Reserve Generation'!M278*'Monthly Reserve Generation'!M279-'Stoping Schedule'!M278*'Stoping Schedule'!M279)/M278,0)</f>
        <v>0</v>
      </c>
      <c r="N279" s="3">
        <f>+IFERROR((M278*M279+'Monthly Reserve Generation'!N278*'Monthly Reserve Generation'!N279-'Stoping Schedule'!N278*'Stoping Schedule'!N279)/N278,0)</f>
        <v>0</v>
      </c>
      <c r="O279" s="3">
        <f>+IFERROR((N278*N279+'Monthly Reserve Generation'!O278*'Monthly Reserve Generation'!O279-'Stoping Schedule'!O278*'Stoping Schedule'!O279)/O278,0)</f>
        <v>0</v>
      </c>
      <c r="P279" s="3">
        <f>+IFERROR((O278*O279+'Monthly Reserve Generation'!P278*'Monthly Reserve Generation'!P279-'Stoping Schedule'!P278*'Stoping Schedule'!P279)/P278,0)</f>
        <v>0</v>
      </c>
      <c r="Q279" s="3">
        <f>+IFERROR((P278*P279+'Monthly Reserve Generation'!Q278*'Monthly Reserve Generation'!Q279-'Stoping Schedule'!Q278*'Stoping Schedule'!Q279)/Q278,0)</f>
        <v>0</v>
      </c>
      <c r="R279" s="3">
        <f>+IFERROR((Q278*Q279+'Monthly Reserve Generation'!R278*'Monthly Reserve Generation'!R279-'Stoping Schedule'!R278*'Stoping Schedule'!R279)/R278,0)</f>
        <v>0</v>
      </c>
      <c r="S279" s="3">
        <f>+IFERROR((R278*R279+'Monthly Reserve Generation'!S278*'Monthly Reserve Generation'!S279-'Stoping Schedule'!S278*'Stoping Schedule'!S279)/S278,0)</f>
        <v>0</v>
      </c>
      <c r="T279" s="3">
        <f>+IFERROR((S278*S279+'Monthly Reserve Generation'!T278*'Monthly Reserve Generation'!T279-'Stoping Schedule'!T278*'Stoping Schedule'!T279)/T278,0)</f>
        <v>0</v>
      </c>
      <c r="U279" s="3">
        <f>+IFERROR((T278*T279+'Monthly Reserve Generation'!U278*'Monthly Reserve Generation'!U279-'Stoping Schedule'!U278*'Stoping Schedule'!U279)/U278,0)</f>
        <v>0</v>
      </c>
      <c r="V279" s="3">
        <f>+IFERROR((U278*U279+'Monthly Reserve Generation'!V278*'Monthly Reserve Generation'!V279-'Stoping Schedule'!V278*'Stoping Schedule'!V279)/V278,0)</f>
        <v>0</v>
      </c>
      <c r="W279" s="3">
        <f>+IFERROR((V278*V279+'Monthly Reserve Generation'!W278*'Monthly Reserve Generation'!W279-'Stoping Schedule'!W278*'Stoping Schedule'!W279)/W278,0)</f>
        <v>0</v>
      </c>
      <c r="X279" s="3">
        <f>+IFERROR((W278*W279+'Monthly Reserve Generation'!X278*'Monthly Reserve Generation'!X279-'Stoping Schedule'!X278*'Stoping Schedule'!X279)/X278,0)</f>
        <v>0</v>
      </c>
      <c r="Y279" s="3">
        <f>+IFERROR((X278*X279+'Monthly Reserve Generation'!Y278*'Monthly Reserve Generation'!Y279-'Stoping Schedule'!Y278*'Stoping Schedule'!Y279)/Y278,0)</f>
        <v>0</v>
      </c>
      <c r="Z279" s="3">
        <f>+IFERROR((Y278*Y279+'Monthly Reserve Generation'!Z278*'Monthly Reserve Generation'!Z279-'Stoping Schedule'!Z278*'Stoping Schedule'!Z279)/Z278,0)</f>
        <v>0</v>
      </c>
      <c r="AA279" s="3">
        <f>+IFERROR((Z278*Z279+'Monthly Reserve Generation'!AA278*'Monthly Reserve Generation'!AA279-'Stoping Schedule'!AA278*'Stoping Schedule'!AA279)/AA278,0)</f>
        <v>2.12</v>
      </c>
      <c r="AB279" s="3">
        <f>+IFERROR((AA278*AA279+'Monthly Reserve Generation'!AB278*'Monthly Reserve Generation'!AB279-'Stoping Schedule'!AB278*'Stoping Schedule'!AB279)/AB278,0)</f>
        <v>2.12</v>
      </c>
      <c r="AC279" s="3">
        <f>+IFERROR((AB278*AB279+'Monthly Reserve Generation'!AC278*'Monthly Reserve Generation'!AC279-'Stoping Schedule'!AC278*'Stoping Schedule'!AC279)/AC278,0)</f>
        <v>2.12</v>
      </c>
      <c r="AD279" s="3">
        <f>+IFERROR((AC278*AC279+'Monthly Reserve Generation'!AD278*'Monthly Reserve Generation'!AD279-'Stoping Schedule'!AD278*'Stoping Schedule'!AD279)/AD278,0)</f>
        <v>2.12</v>
      </c>
      <c r="AE279" s="3">
        <f>+IFERROR((AD278*AD279+'Monthly Reserve Generation'!AE278*'Monthly Reserve Generation'!AE279-'Stoping Schedule'!AE278*'Stoping Schedule'!AE279)/AE278,0)</f>
        <v>2.12</v>
      </c>
      <c r="AF279" s="3">
        <f>+IFERROR((AE278*AE279+'Monthly Reserve Generation'!AF278*'Monthly Reserve Generation'!AF279-'Stoping Schedule'!AF278*'Stoping Schedule'!AF279)/AF278,0)</f>
        <v>2.1200000000000006</v>
      </c>
      <c r="AG279" s="3">
        <f>+IFERROR((AF278*AF279+'Monthly Reserve Generation'!AG278*'Monthly Reserve Generation'!AG279-'Stoping Schedule'!AG278*'Stoping Schedule'!AG279)/AG278,0)</f>
        <v>2.1200000000000006</v>
      </c>
      <c r="AH279" s="3">
        <f>+IFERROR((AG278*AG279+'Monthly Reserve Generation'!AH278*'Monthly Reserve Generation'!AH279-'Stoping Schedule'!AH278*'Stoping Schedule'!AH279)/AH278,0)</f>
        <v>2.1200000000000006</v>
      </c>
      <c r="AI279" s="3">
        <f>+IFERROR((AH278*AH279+'Monthly Reserve Generation'!AI278*'Monthly Reserve Generation'!AI279-'Stoping Schedule'!AI278*'Stoping Schedule'!AI279)/AI278,0)</f>
        <v>2.1200000000000006</v>
      </c>
      <c r="AJ279" s="3">
        <f>+IFERROR((AI278*AI279+'Monthly Reserve Generation'!AJ278*'Monthly Reserve Generation'!AJ279-'Stoping Schedule'!AJ278*'Stoping Schedule'!AJ279)/AJ278,0)</f>
        <v>2.120000000000001</v>
      </c>
      <c r="AK279" s="3">
        <f>+IFERROR((AJ278*AJ279+'Monthly Reserve Generation'!AK278*'Monthly Reserve Generation'!AK279-'Stoping Schedule'!AK278*'Stoping Schedule'!AK279)/AK278,0)</f>
        <v>0</v>
      </c>
      <c r="AL279" s="3">
        <f>+IFERROR((AK278*AK279+'Monthly Reserve Generation'!AL278*'Monthly Reserve Generation'!AL279-'Stoping Schedule'!AL278*'Stoping Schedule'!AL279)/AL278,0)</f>
        <v>0</v>
      </c>
      <c r="AM279" s="3">
        <f>+IFERROR((AL278*AL279+'Monthly Reserve Generation'!AM278*'Monthly Reserve Generation'!AM279-'Stoping Schedule'!AM278*'Stoping Schedule'!AM279)/AM278,0)</f>
        <v>0</v>
      </c>
      <c r="AN279" s="3">
        <f>+IFERROR((AM278*AM279+'Monthly Reserve Generation'!AN278*'Monthly Reserve Generation'!AN279-'Stoping Schedule'!AN278*'Stoping Schedule'!AN279)/AN278,0)</f>
        <v>0</v>
      </c>
      <c r="AO279" s="3">
        <f>+IFERROR((AN278*AN279+'Monthly Reserve Generation'!AO278*'Monthly Reserve Generation'!AO279-'Stoping Schedule'!AO278*'Stoping Schedule'!AO279)/AO278,0)</f>
        <v>0</v>
      </c>
      <c r="AP279" s="3">
        <f>+IFERROR((AO278*AO279+'Monthly Reserve Generation'!AP278*'Monthly Reserve Generation'!AP279-'Stoping Schedule'!AP278*'Stoping Schedule'!AP279)/AP278,0)</f>
        <v>0</v>
      </c>
      <c r="AQ279" s="3">
        <f>+IFERROR((AP278*AP279+'Monthly Reserve Generation'!AQ278*'Monthly Reserve Generation'!AQ279-'Stoping Schedule'!AQ278*'Stoping Schedule'!AQ279)/AQ278,0)</f>
        <v>0</v>
      </c>
      <c r="AR279" s="3">
        <f>+IFERROR((AQ278*AQ279+'Monthly Reserve Generation'!AR278*'Monthly Reserve Generation'!AR279-'Stoping Schedule'!AR278*'Stoping Schedule'!AR279)/AR278,0)</f>
        <v>0</v>
      </c>
      <c r="AS279" s="3">
        <f>+IFERROR((AR278*AR279+'Monthly Reserve Generation'!AS278*'Monthly Reserve Generation'!AS279-'Stoping Schedule'!AS278*'Stoping Schedule'!AS279)/AS278,0)</f>
        <v>0</v>
      </c>
      <c r="AT279" s="3">
        <f>+IFERROR((AS278*AS279+'Monthly Reserve Generation'!AT278*'Monthly Reserve Generation'!AT279-'Stoping Schedule'!AT278*'Stoping Schedule'!AT279)/AT278,0)</f>
        <v>0</v>
      </c>
      <c r="AU279" s="3">
        <f>+IFERROR((AT278*AT279+'Monthly Reserve Generation'!AU278*'Monthly Reserve Generation'!AU279-'Stoping Schedule'!AU278*'Stoping Schedule'!AU279)/AU278,0)</f>
        <v>0</v>
      </c>
      <c r="AV279" s="3">
        <f>+IFERROR((AU278*AU279+'Monthly Reserve Generation'!AV278*'Monthly Reserve Generation'!AV279-'Stoping Schedule'!AV278*'Stoping Schedule'!AV279)/AV278,0)</f>
        <v>0</v>
      </c>
      <c r="AW279" s="3">
        <f>+IFERROR((AV278*AV279+'Monthly Reserve Generation'!AW278*'Monthly Reserve Generation'!AW279-'Stoping Schedule'!AW278*'Stoping Schedule'!AW279)/AW278,0)</f>
        <v>0</v>
      </c>
      <c r="AX279" s="3">
        <f>+IFERROR((AW278*AW279+'Monthly Reserve Generation'!AX278*'Monthly Reserve Generation'!AX279-'Stoping Schedule'!AX278*'Stoping Schedule'!AX279)/AX278,0)</f>
        <v>0</v>
      </c>
      <c r="AY279" s="3">
        <f>+IFERROR((AX278*AX279+'Monthly Reserve Generation'!AY278*'Monthly Reserve Generation'!AY279-'Stoping Schedule'!AY278*'Stoping Schedule'!AY279)/AY278,0)</f>
        <v>0</v>
      </c>
      <c r="AZ279" s="3">
        <f>+IFERROR((AY278*AY279+'Monthly Reserve Generation'!AZ278*'Monthly Reserve Generation'!AZ279-'Stoping Schedule'!AZ278*'Stoping Schedule'!AZ279)/AZ278,0)</f>
        <v>0</v>
      </c>
      <c r="BA279" s="3">
        <f>+IFERROR((AZ278*AZ279+'Monthly Reserve Generation'!BA278*'Monthly Reserve Generation'!BA279-'Stoping Schedule'!BA278*'Stoping Schedule'!BA279)/BA278,0)</f>
        <v>0</v>
      </c>
      <c r="BB279" s="3">
        <f>+IFERROR((BA278*BA279+'Monthly Reserve Generation'!BB278*'Monthly Reserve Generation'!BB279-'Stoping Schedule'!BB278*'Stoping Schedule'!BB279)/BB278,0)</f>
        <v>0</v>
      </c>
      <c r="BC279" s="3">
        <f>+IFERROR((BB278*BB279+'Monthly Reserve Generation'!BC278*'Monthly Reserve Generation'!BC279-'Stoping Schedule'!BC278*'Stoping Schedule'!BC279)/BC278,0)</f>
        <v>0</v>
      </c>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row>
    <row r="280" spans="1:123" hidden="1" outlineLevel="1" x14ac:dyDescent="0.3">
      <c r="A280" t="s">
        <v>1</v>
      </c>
      <c r="B280" t="s">
        <v>21</v>
      </c>
      <c r="C280" t="s">
        <v>3</v>
      </c>
      <c r="D280" s="3">
        <f>+'Monthly Reserve Generation'!D280-'Stoping Schedule'!D280</f>
        <v>0</v>
      </c>
      <c r="E280" s="3">
        <f>IF((D280+'Monthly Reserve Generation'!E280-'Stoping Schedule'!E280)&gt;1,(D280+'Monthly Reserve Generation'!E280-'Stoping Schedule'!E280),0)</f>
        <v>0</v>
      </c>
      <c r="F280" s="3">
        <f>IF((E280+'Monthly Reserve Generation'!F280-'Stoping Schedule'!F280)&gt;1,(E280+'Monthly Reserve Generation'!F280-'Stoping Schedule'!F280),0)</f>
        <v>0</v>
      </c>
      <c r="G280" s="3">
        <f>IF((F280+'Monthly Reserve Generation'!G280-'Stoping Schedule'!G280)&gt;1,(F280+'Monthly Reserve Generation'!G280-'Stoping Schedule'!G280),0)</f>
        <v>0</v>
      </c>
      <c r="H280" s="3">
        <f>IF((G280+'Monthly Reserve Generation'!H280-'Stoping Schedule'!H280)&gt;1,(G280+'Monthly Reserve Generation'!H280-'Stoping Schedule'!H280),0)</f>
        <v>0</v>
      </c>
      <c r="I280" s="3">
        <f>IF((H280+'Monthly Reserve Generation'!I280-'Stoping Schedule'!I280)&gt;1,(H280+'Monthly Reserve Generation'!I280-'Stoping Schedule'!I280),0)</f>
        <v>0</v>
      </c>
      <c r="J280" s="3">
        <f>IF((I280+'Monthly Reserve Generation'!J280-'Stoping Schedule'!J280)&gt;1,(I280+'Monthly Reserve Generation'!J280-'Stoping Schedule'!J280),0)</f>
        <v>0</v>
      </c>
      <c r="K280" s="3">
        <f>IF((J280+'Monthly Reserve Generation'!K280-'Stoping Schedule'!K280)&gt;1,(J280+'Monthly Reserve Generation'!K280-'Stoping Schedule'!K280),0)</f>
        <v>0</v>
      </c>
      <c r="L280" s="3">
        <f>IF((K280+'Monthly Reserve Generation'!L280-'Stoping Schedule'!L280)&gt;1,(K280+'Monthly Reserve Generation'!L280-'Stoping Schedule'!L280),0)</f>
        <v>0</v>
      </c>
      <c r="M280" s="3">
        <f>IF((L280+'Monthly Reserve Generation'!M280-'Stoping Schedule'!M280)&gt;1,(L280+'Monthly Reserve Generation'!M280-'Stoping Schedule'!M280),0)</f>
        <v>0</v>
      </c>
      <c r="N280" s="3">
        <f>IF((M280+'Monthly Reserve Generation'!N280-'Stoping Schedule'!N280)&gt;1,(M280+'Monthly Reserve Generation'!N280-'Stoping Schedule'!N280),0)</f>
        <v>0</v>
      </c>
      <c r="O280" s="3">
        <f>IF((N280+'Monthly Reserve Generation'!O280-'Stoping Schedule'!O280)&gt;1,(N280+'Monthly Reserve Generation'!O280-'Stoping Schedule'!O280),0)</f>
        <v>0</v>
      </c>
      <c r="P280" s="3">
        <f>IF((O280+'Monthly Reserve Generation'!P280-'Stoping Schedule'!P280)&gt;1,(O280+'Monthly Reserve Generation'!P280-'Stoping Schedule'!P280),0)</f>
        <v>0</v>
      </c>
      <c r="Q280" s="3">
        <f>IF((P280+'Monthly Reserve Generation'!Q280-'Stoping Schedule'!Q280)&gt;1,(P280+'Monthly Reserve Generation'!Q280-'Stoping Schedule'!Q280),0)</f>
        <v>0</v>
      </c>
      <c r="R280" s="3">
        <f>IF((Q280+'Monthly Reserve Generation'!R280-'Stoping Schedule'!R280)&gt;1,(Q280+'Monthly Reserve Generation'!R280-'Stoping Schedule'!R280),0)</f>
        <v>0</v>
      </c>
      <c r="S280" s="3">
        <f>IF((R280+'Monthly Reserve Generation'!S280-'Stoping Schedule'!S280)&gt;1,(R280+'Monthly Reserve Generation'!S280-'Stoping Schedule'!S280),0)</f>
        <v>0</v>
      </c>
      <c r="T280" s="3">
        <f>IF((S280+'Monthly Reserve Generation'!T280-'Stoping Schedule'!T280)&gt;1,(S280+'Monthly Reserve Generation'!T280-'Stoping Schedule'!T280),0)</f>
        <v>0</v>
      </c>
      <c r="U280" s="3">
        <f>IF((T280+'Monthly Reserve Generation'!U280-'Stoping Schedule'!U280)&gt;1,(T280+'Monthly Reserve Generation'!U280-'Stoping Schedule'!U280),0)</f>
        <v>0</v>
      </c>
      <c r="V280" s="3">
        <f>IF((U280+'Monthly Reserve Generation'!V280-'Stoping Schedule'!V280)&gt;1,(U280+'Monthly Reserve Generation'!V280-'Stoping Schedule'!V280),0)</f>
        <v>0</v>
      </c>
      <c r="W280" s="3">
        <f>IF((V280+'Monthly Reserve Generation'!W280-'Stoping Schedule'!W280)&gt;1,(V280+'Monthly Reserve Generation'!W280-'Stoping Schedule'!W280),0)</f>
        <v>0</v>
      </c>
      <c r="X280" s="3">
        <f>IF((W280+'Monthly Reserve Generation'!X280-'Stoping Schedule'!X280)&gt;1,(W280+'Monthly Reserve Generation'!X280-'Stoping Schedule'!X280),0)</f>
        <v>0</v>
      </c>
      <c r="Y280" s="3">
        <f>IF((X280+'Monthly Reserve Generation'!Y280-'Stoping Schedule'!Y280)&gt;1,(X280+'Monthly Reserve Generation'!Y280-'Stoping Schedule'!Y280),0)</f>
        <v>0</v>
      </c>
      <c r="Z280" s="3">
        <f>IF((Y280+'Monthly Reserve Generation'!Z280-'Stoping Schedule'!Z280)&gt;1,(Y280+'Monthly Reserve Generation'!Z280-'Stoping Schedule'!Z280),0)</f>
        <v>0</v>
      </c>
      <c r="AA280" s="3">
        <f>IF((Z280+'Monthly Reserve Generation'!AA280-'Stoping Schedule'!AA280)&gt;1,(Z280+'Monthly Reserve Generation'!AA280-'Stoping Schedule'!AA280),0)</f>
        <v>0</v>
      </c>
      <c r="AB280" s="3">
        <f>IF((AA280+'Monthly Reserve Generation'!AB280-'Stoping Schedule'!AB280)&gt;1,(AA280+'Monthly Reserve Generation'!AB280-'Stoping Schedule'!AB280),0)</f>
        <v>5968</v>
      </c>
      <c r="AC280" s="3">
        <f>IF((AB280+'Monthly Reserve Generation'!AC280-'Stoping Schedule'!AC280)&gt;1,(AB280+'Monthly Reserve Generation'!AC280-'Stoping Schedule'!AC280),0)</f>
        <v>5968</v>
      </c>
      <c r="AD280" s="3">
        <f>IF((AC280+'Monthly Reserve Generation'!AD280-'Stoping Schedule'!AD280)&gt;1,(AC280+'Monthly Reserve Generation'!AD280-'Stoping Schedule'!AD280),0)</f>
        <v>4170</v>
      </c>
      <c r="AE280" s="3">
        <f>IF((AD280+'Monthly Reserve Generation'!AE280-'Stoping Schedule'!AE280)&gt;1,(AD280+'Monthly Reserve Generation'!AE280-'Stoping Schedule'!AE280),0)</f>
        <v>2223</v>
      </c>
      <c r="AF280" s="3">
        <f>IF((AE280+'Monthly Reserve Generation'!AF280-'Stoping Schedule'!AF280)&gt;1,(AE280+'Monthly Reserve Generation'!AF280-'Stoping Schedule'!AF280),0)</f>
        <v>201</v>
      </c>
      <c r="AG280" s="3">
        <f>IF((AF280+'Monthly Reserve Generation'!AG280-'Stoping Schedule'!AG280)&gt;1,(AF280+'Monthly Reserve Generation'!AG280-'Stoping Schedule'!AG280),0)</f>
        <v>0</v>
      </c>
      <c r="AH280" s="3">
        <f>IF((AG280+'Monthly Reserve Generation'!AH280-'Stoping Schedule'!AH280)&gt;1,(AG280+'Monthly Reserve Generation'!AH280-'Stoping Schedule'!AH280),0)</f>
        <v>0</v>
      </c>
      <c r="AI280" s="3">
        <f>IF((AH280+'Monthly Reserve Generation'!AI280-'Stoping Schedule'!AI280)&gt;1,(AH280+'Monthly Reserve Generation'!AI280-'Stoping Schedule'!AI280),0)</f>
        <v>0</v>
      </c>
      <c r="AJ280" s="3">
        <f>IF((AI280+'Monthly Reserve Generation'!AJ280-'Stoping Schedule'!AJ280)&gt;1,(AI280+'Monthly Reserve Generation'!AJ280-'Stoping Schedule'!AJ280),0)</f>
        <v>0</v>
      </c>
      <c r="AK280" s="3">
        <f>IF((AJ280+'Monthly Reserve Generation'!AK280-'Stoping Schedule'!AK280)&gt;1,(AJ280+'Monthly Reserve Generation'!AK280-'Stoping Schedule'!AK280),0)</f>
        <v>0</v>
      </c>
      <c r="AL280" s="3">
        <f>IF((AK280+'Monthly Reserve Generation'!AL280-'Stoping Schedule'!AL280)&gt;1,(AK280+'Monthly Reserve Generation'!AL280-'Stoping Schedule'!AL280),0)</f>
        <v>0</v>
      </c>
      <c r="AM280" s="3">
        <f>IF((AL280+'Monthly Reserve Generation'!AM280-'Stoping Schedule'!AM280)&gt;1,(AL280+'Monthly Reserve Generation'!AM280-'Stoping Schedule'!AM280),0)</f>
        <v>0</v>
      </c>
      <c r="AN280" s="3">
        <f>IF((AM280+'Monthly Reserve Generation'!AN280-'Stoping Schedule'!AN280)&gt;1,(AM280+'Monthly Reserve Generation'!AN280-'Stoping Schedule'!AN280),0)</f>
        <v>0</v>
      </c>
      <c r="AO280" s="3">
        <f>IF((AN280+'Monthly Reserve Generation'!AO280-'Stoping Schedule'!AO280)&gt;1,(AN280+'Monthly Reserve Generation'!AO280-'Stoping Schedule'!AO280),0)</f>
        <v>0</v>
      </c>
      <c r="AP280" s="3">
        <f>IF((AO280+'Monthly Reserve Generation'!AP280-'Stoping Schedule'!AP280)&gt;1,(AO280+'Monthly Reserve Generation'!AP280-'Stoping Schedule'!AP280),0)</f>
        <v>0</v>
      </c>
      <c r="AQ280" s="3">
        <f>IF((AP280+'Monthly Reserve Generation'!AQ280-'Stoping Schedule'!AQ280)&gt;1,(AP280+'Monthly Reserve Generation'!AQ280-'Stoping Schedule'!AQ280),0)</f>
        <v>0</v>
      </c>
      <c r="AR280" s="3">
        <f>IF((AQ280+'Monthly Reserve Generation'!AR280-'Stoping Schedule'!AR280)&gt;1,(AQ280+'Monthly Reserve Generation'!AR280-'Stoping Schedule'!AR280),0)</f>
        <v>0</v>
      </c>
      <c r="AS280" s="3">
        <f>IF((AR280+'Monthly Reserve Generation'!AS280-'Stoping Schedule'!AS280)&gt;1,(AR280+'Monthly Reserve Generation'!AS280-'Stoping Schedule'!AS280),0)</f>
        <v>0</v>
      </c>
      <c r="AT280" s="3">
        <f>IF((AS280+'Monthly Reserve Generation'!AT280-'Stoping Schedule'!AT280)&gt;1,(AS280+'Monthly Reserve Generation'!AT280-'Stoping Schedule'!AT280),0)</f>
        <v>0</v>
      </c>
      <c r="AU280" s="3">
        <f>IF((AT280+'Monthly Reserve Generation'!AU280-'Stoping Schedule'!AU280)&gt;1,(AT280+'Monthly Reserve Generation'!AU280-'Stoping Schedule'!AU280),0)</f>
        <v>0</v>
      </c>
      <c r="AV280" s="3">
        <f>IF((AU280+'Monthly Reserve Generation'!AV280-'Stoping Schedule'!AV280)&gt;1,(AU280+'Monthly Reserve Generation'!AV280-'Stoping Schedule'!AV280),0)</f>
        <v>0</v>
      </c>
      <c r="AW280" s="3">
        <f>IF((AV280+'Monthly Reserve Generation'!AW280-'Stoping Schedule'!AW280)&gt;1,(AV280+'Monthly Reserve Generation'!AW280-'Stoping Schedule'!AW280),0)</f>
        <v>0</v>
      </c>
      <c r="AX280" s="3">
        <f>IF((AW280+'Monthly Reserve Generation'!AX280-'Stoping Schedule'!AX280)&gt;1,(AW280+'Monthly Reserve Generation'!AX280-'Stoping Schedule'!AX280),0)</f>
        <v>0</v>
      </c>
      <c r="AY280" s="3">
        <f>IF((AX280+'Monthly Reserve Generation'!AY280-'Stoping Schedule'!AY280)&gt;1,(AX280+'Monthly Reserve Generation'!AY280-'Stoping Schedule'!AY280),0)</f>
        <v>0</v>
      </c>
      <c r="AZ280" s="3">
        <f>IF((AY280+'Monthly Reserve Generation'!AZ280-'Stoping Schedule'!AZ280)&gt;1,(AY280+'Monthly Reserve Generation'!AZ280-'Stoping Schedule'!AZ280),0)</f>
        <v>0</v>
      </c>
      <c r="BA280" s="3">
        <f>IF((AZ280+'Monthly Reserve Generation'!BA280-'Stoping Schedule'!BA280)&gt;1,(AZ280+'Monthly Reserve Generation'!BA280-'Stoping Schedule'!BA280),0)</f>
        <v>0</v>
      </c>
      <c r="BB280" s="3">
        <f>IF((BA280+'Monthly Reserve Generation'!BB280-'Stoping Schedule'!BB280)&gt;1,(BA280+'Monthly Reserve Generation'!BB280-'Stoping Schedule'!BB280),0)</f>
        <v>0</v>
      </c>
      <c r="BC280" s="3">
        <f>IF((BB280+'Monthly Reserve Generation'!BC280-'Stoping Schedule'!BC280)&gt;1,(BB280+'Monthly Reserve Generation'!BC280-'Stoping Schedule'!BC280),0)</f>
        <v>0</v>
      </c>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row>
    <row r="281" spans="1:123" hidden="1" outlineLevel="1" x14ac:dyDescent="0.3">
      <c r="A281" t="s">
        <v>1</v>
      </c>
      <c r="B281" t="s">
        <v>21</v>
      </c>
      <c r="C281" t="s">
        <v>4</v>
      </c>
      <c r="D281" s="3">
        <f>+IFERROR(('Monthly Reserve Generation'!D280*'Monthly Reserve Generation'!D281-'Stoping Schedule'!D280*'Stoping Schedule'!D281)/D280,0)</f>
        <v>0</v>
      </c>
      <c r="E281" s="3">
        <f>+IFERROR((D280*D281+'Monthly Reserve Generation'!E280*'Monthly Reserve Generation'!E281-'Stoping Schedule'!E280*'Stoping Schedule'!E281)/E280,0)</f>
        <v>0</v>
      </c>
      <c r="F281" s="3">
        <f>+IFERROR((E280*E281+'Monthly Reserve Generation'!F280*'Monthly Reserve Generation'!F281-'Stoping Schedule'!F280*'Stoping Schedule'!F281)/F280,0)</f>
        <v>0</v>
      </c>
      <c r="G281" s="3">
        <f>+IFERROR((F280*F281+'Monthly Reserve Generation'!G280*'Monthly Reserve Generation'!G281-'Stoping Schedule'!G280*'Stoping Schedule'!G281)/G280,0)</f>
        <v>0</v>
      </c>
      <c r="H281" s="3">
        <f>+IFERROR((G280*G281+'Monthly Reserve Generation'!H280*'Monthly Reserve Generation'!H281-'Stoping Schedule'!H280*'Stoping Schedule'!H281)/H280,0)</f>
        <v>0</v>
      </c>
      <c r="I281" s="3">
        <f>+IFERROR((H280*H281+'Monthly Reserve Generation'!I280*'Monthly Reserve Generation'!I281-'Stoping Schedule'!I280*'Stoping Schedule'!I281)/I280,0)</f>
        <v>0</v>
      </c>
      <c r="J281" s="3">
        <f>+IFERROR((I280*I281+'Monthly Reserve Generation'!J280*'Monthly Reserve Generation'!J281-'Stoping Schedule'!J280*'Stoping Schedule'!J281)/J280,0)</f>
        <v>0</v>
      </c>
      <c r="K281" s="3">
        <f>+IFERROR((J280*J281+'Monthly Reserve Generation'!K280*'Monthly Reserve Generation'!K281-'Stoping Schedule'!K280*'Stoping Schedule'!K281)/K280,0)</f>
        <v>0</v>
      </c>
      <c r="L281" s="3">
        <f>+IFERROR((K280*K281+'Monthly Reserve Generation'!L280*'Monthly Reserve Generation'!L281-'Stoping Schedule'!L280*'Stoping Schedule'!L281)/L280,0)</f>
        <v>0</v>
      </c>
      <c r="M281" s="3">
        <f>+IFERROR((L280*L281+'Monthly Reserve Generation'!M280*'Monthly Reserve Generation'!M281-'Stoping Schedule'!M280*'Stoping Schedule'!M281)/M280,0)</f>
        <v>0</v>
      </c>
      <c r="N281" s="3">
        <f>+IFERROR((M280*M281+'Monthly Reserve Generation'!N280*'Monthly Reserve Generation'!N281-'Stoping Schedule'!N280*'Stoping Schedule'!N281)/N280,0)</f>
        <v>0</v>
      </c>
      <c r="O281" s="3">
        <f>+IFERROR((N280*N281+'Monthly Reserve Generation'!O280*'Monthly Reserve Generation'!O281-'Stoping Schedule'!O280*'Stoping Schedule'!O281)/O280,0)</f>
        <v>0</v>
      </c>
      <c r="P281" s="3">
        <f>+IFERROR((O280*O281+'Monthly Reserve Generation'!P280*'Monthly Reserve Generation'!P281-'Stoping Schedule'!P280*'Stoping Schedule'!P281)/P280,0)</f>
        <v>0</v>
      </c>
      <c r="Q281" s="3">
        <f>+IFERROR((P280*P281+'Monthly Reserve Generation'!Q280*'Monthly Reserve Generation'!Q281-'Stoping Schedule'!Q280*'Stoping Schedule'!Q281)/Q280,0)</f>
        <v>0</v>
      </c>
      <c r="R281" s="3">
        <f>+IFERROR((Q280*Q281+'Monthly Reserve Generation'!R280*'Monthly Reserve Generation'!R281-'Stoping Schedule'!R280*'Stoping Schedule'!R281)/R280,0)</f>
        <v>0</v>
      </c>
      <c r="S281" s="3">
        <f>+IFERROR((R280*R281+'Monthly Reserve Generation'!S280*'Monthly Reserve Generation'!S281-'Stoping Schedule'!S280*'Stoping Schedule'!S281)/S280,0)</f>
        <v>0</v>
      </c>
      <c r="T281" s="3">
        <f>+IFERROR((S280*S281+'Monthly Reserve Generation'!T280*'Monthly Reserve Generation'!T281-'Stoping Schedule'!T280*'Stoping Schedule'!T281)/T280,0)</f>
        <v>0</v>
      </c>
      <c r="U281" s="3">
        <f>+IFERROR((T280*T281+'Monthly Reserve Generation'!U280*'Monthly Reserve Generation'!U281-'Stoping Schedule'!U280*'Stoping Schedule'!U281)/U280,0)</f>
        <v>0</v>
      </c>
      <c r="V281" s="3">
        <f>+IFERROR((U280*U281+'Monthly Reserve Generation'!V280*'Monthly Reserve Generation'!V281-'Stoping Schedule'!V280*'Stoping Schedule'!V281)/V280,0)</f>
        <v>0</v>
      </c>
      <c r="W281" s="3">
        <f>+IFERROR((V280*V281+'Monthly Reserve Generation'!W280*'Monthly Reserve Generation'!W281-'Stoping Schedule'!W280*'Stoping Schedule'!W281)/W280,0)</f>
        <v>0</v>
      </c>
      <c r="X281" s="3">
        <f>+IFERROR((W280*W281+'Monthly Reserve Generation'!X280*'Monthly Reserve Generation'!X281-'Stoping Schedule'!X280*'Stoping Schedule'!X281)/X280,0)</f>
        <v>0</v>
      </c>
      <c r="Y281" s="3">
        <f>+IFERROR((X280*X281+'Monthly Reserve Generation'!Y280*'Monthly Reserve Generation'!Y281-'Stoping Schedule'!Y280*'Stoping Schedule'!Y281)/Y280,0)</f>
        <v>0</v>
      </c>
      <c r="Z281" s="3">
        <f>+IFERROR((Y280*Y281+'Monthly Reserve Generation'!Z280*'Monthly Reserve Generation'!Z281-'Stoping Schedule'!Z280*'Stoping Schedule'!Z281)/Z280,0)</f>
        <v>0</v>
      </c>
      <c r="AA281" s="3">
        <f>+IFERROR((Z280*Z281+'Monthly Reserve Generation'!AA280*'Monthly Reserve Generation'!AA281-'Stoping Schedule'!AA280*'Stoping Schedule'!AA281)/AA280,0)</f>
        <v>0</v>
      </c>
      <c r="AB281" s="3">
        <f>+IFERROR((AA280*AA281+'Monthly Reserve Generation'!AB280*'Monthly Reserve Generation'!AB281-'Stoping Schedule'!AB280*'Stoping Schedule'!AB281)/AB280,0)</f>
        <v>3.9700000000000006</v>
      </c>
      <c r="AC281" s="3">
        <f>+IFERROR((AB280*AB281+'Monthly Reserve Generation'!AC280*'Monthly Reserve Generation'!AC281-'Stoping Schedule'!AC280*'Stoping Schedule'!AC281)/AC280,0)</f>
        <v>3.9700000000000006</v>
      </c>
      <c r="AD281" s="3">
        <f>+IFERROR((AC280*AC281+'Monthly Reserve Generation'!AD280*'Monthly Reserve Generation'!AD281-'Stoping Schedule'!AD280*'Stoping Schedule'!AD281)/AD280,0)</f>
        <v>3.97</v>
      </c>
      <c r="AE281" s="3">
        <f>+IFERROR((AD280*AD281+'Monthly Reserve Generation'!AE280*'Monthly Reserve Generation'!AE281-'Stoping Schedule'!AE280*'Stoping Schedule'!AE281)/AE280,0)</f>
        <v>3.9700000000000006</v>
      </c>
      <c r="AF281" s="3">
        <f>+IFERROR((AE280*AE281+'Monthly Reserve Generation'!AF280*'Monthly Reserve Generation'!AF281-'Stoping Schedule'!AF280*'Stoping Schedule'!AF281)/AF280,0)</f>
        <v>3.970000000000006</v>
      </c>
      <c r="AG281" s="3">
        <f>+IFERROR((AF280*AF281+'Monthly Reserve Generation'!AG280*'Monthly Reserve Generation'!AG281-'Stoping Schedule'!AG280*'Stoping Schedule'!AG281)/AG280,0)</f>
        <v>0</v>
      </c>
      <c r="AH281" s="3">
        <f>+IFERROR((AG280*AG281+'Monthly Reserve Generation'!AH280*'Monthly Reserve Generation'!AH281-'Stoping Schedule'!AH280*'Stoping Schedule'!AH281)/AH280,0)</f>
        <v>0</v>
      </c>
      <c r="AI281" s="3">
        <f>+IFERROR((AH280*AH281+'Monthly Reserve Generation'!AI280*'Monthly Reserve Generation'!AI281-'Stoping Schedule'!AI280*'Stoping Schedule'!AI281)/AI280,0)</f>
        <v>0</v>
      </c>
      <c r="AJ281" s="3">
        <f>+IFERROR((AI280*AI281+'Monthly Reserve Generation'!AJ280*'Monthly Reserve Generation'!AJ281-'Stoping Schedule'!AJ280*'Stoping Schedule'!AJ281)/AJ280,0)</f>
        <v>0</v>
      </c>
      <c r="AK281" s="3">
        <f>+IFERROR((AJ280*AJ281+'Monthly Reserve Generation'!AK280*'Monthly Reserve Generation'!AK281-'Stoping Schedule'!AK280*'Stoping Schedule'!AK281)/AK280,0)</f>
        <v>0</v>
      </c>
      <c r="AL281" s="3">
        <f>+IFERROR((AK280*AK281+'Monthly Reserve Generation'!AL280*'Monthly Reserve Generation'!AL281-'Stoping Schedule'!AL280*'Stoping Schedule'!AL281)/AL280,0)</f>
        <v>0</v>
      </c>
      <c r="AM281" s="3">
        <f>+IFERROR((AL280*AL281+'Monthly Reserve Generation'!AM280*'Monthly Reserve Generation'!AM281-'Stoping Schedule'!AM280*'Stoping Schedule'!AM281)/AM280,0)</f>
        <v>0</v>
      </c>
      <c r="AN281" s="3">
        <f>+IFERROR((AM280*AM281+'Monthly Reserve Generation'!AN280*'Monthly Reserve Generation'!AN281-'Stoping Schedule'!AN280*'Stoping Schedule'!AN281)/AN280,0)</f>
        <v>0</v>
      </c>
      <c r="AO281" s="3">
        <f>+IFERROR((AN280*AN281+'Monthly Reserve Generation'!AO280*'Monthly Reserve Generation'!AO281-'Stoping Schedule'!AO280*'Stoping Schedule'!AO281)/AO280,0)</f>
        <v>0</v>
      </c>
      <c r="AP281" s="3">
        <f>+IFERROR((AO280*AO281+'Monthly Reserve Generation'!AP280*'Monthly Reserve Generation'!AP281-'Stoping Schedule'!AP280*'Stoping Schedule'!AP281)/AP280,0)</f>
        <v>0</v>
      </c>
      <c r="AQ281" s="3">
        <f>+IFERROR((AP280*AP281+'Monthly Reserve Generation'!AQ280*'Monthly Reserve Generation'!AQ281-'Stoping Schedule'!AQ280*'Stoping Schedule'!AQ281)/AQ280,0)</f>
        <v>0</v>
      </c>
      <c r="AR281" s="3">
        <f>+IFERROR((AQ280*AQ281+'Monthly Reserve Generation'!AR280*'Monthly Reserve Generation'!AR281-'Stoping Schedule'!AR280*'Stoping Schedule'!AR281)/AR280,0)</f>
        <v>0</v>
      </c>
      <c r="AS281" s="3">
        <f>+IFERROR((AR280*AR281+'Monthly Reserve Generation'!AS280*'Monthly Reserve Generation'!AS281-'Stoping Schedule'!AS280*'Stoping Schedule'!AS281)/AS280,0)</f>
        <v>0</v>
      </c>
      <c r="AT281" s="3">
        <f>+IFERROR((AS280*AS281+'Monthly Reserve Generation'!AT280*'Monthly Reserve Generation'!AT281-'Stoping Schedule'!AT280*'Stoping Schedule'!AT281)/AT280,0)</f>
        <v>0</v>
      </c>
      <c r="AU281" s="3">
        <f>+IFERROR((AT280*AT281+'Monthly Reserve Generation'!AU280*'Monthly Reserve Generation'!AU281-'Stoping Schedule'!AU280*'Stoping Schedule'!AU281)/AU280,0)</f>
        <v>0</v>
      </c>
      <c r="AV281" s="3">
        <f>+IFERROR((AU280*AU281+'Monthly Reserve Generation'!AV280*'Monthly Reserve Generation'!AV281-'Stoping Schedule'!AV280*'Stoping Schedule'!AV281)/AV280,0)</f>
        <v>0</v>
      </c>
      <c r="AW281" s="3">
        <f>+IFERROR((AV280*AV281+'Monthly Reserve Generation'!AW280*'Monthly Reserve Generation'!AW281-'Stoping Schedule'!AW280*'Stoping Schedule'!AW281)/AW280,0)</f>
        <v>0</v>
      </c>
      <c r="AX281" s="3">
        <f>+IFERROR((AW280*AW281+'Monthly Reserve Generation'!AX280*'Monthly Reserve Generation'!AX281-'Stoping Schedule'!AX280*'Stoping Schedule'!AX281)/AX280,0)</f>
        <v>0</v>
      </c>
      <c r="AY281" s="3">
        <f>+IFERROR((AX280*AX281+'Monthly Reserve Generation'!AY280*'Monthly Reserve Generation'!AY281-'Stoping Schedule'!AY280*'Stoping Schedule'!AY281)/AY280,0)</f>
        <v>0</v>
      </c>
      <c r="AZ281" s="3">
        <f>+IFERROR((AY280*AY281+'Monthly Reserve Generation'!AZ280*'Monthly Reserve Generation'!AZ281-'Stoping Schedule'!AZ280*'Stoping Schedule'!AZ281)/AZ280,0)</f>
        <v>0</v>
      </c>
      <c r="BA281" s="3">
        <f>+IFERROR((AZ280*AZ281+'Monthly Reserve Generation'!BA280*'Monthly Reserve Generation'!BA281-'Stoping Schedule'!BA280*'Stoping Schedule'!BA281)/BA280,0)</f>
        <v>0</v>
      </c>
      <c r="BB281" s="3">
        <f>+IFERROR((BA280*BA281+'Monthly Reserve Generation'!BB280*'Monthly Reserve Generation'!BB281-'Stoping Schedule'!BB280*'Stoping Schedule'!BB281)/BB280,0)</f>
        <v>0</v>
      </c>
      <c r="BC281" s="3">
        <f>+IFERROR((BB280*BB281+'Monthly Reserve Generation'!BC280*'Monthly Reserve Generation'!BC281-'Stoping Schedule'!BC280*'Stoping Schedule'!BC281)/BC280,0)</f>
        <v>0</v>
      </c>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row>
    <row r="282" spans="1:123" hidden="1" outlineLevel="1" x14ac:dyDescent="0.3">
      <c r="A282" t="s">
        <v>1</v>
      </c>
      <c r="B282" t="s">
        <v>22</v>
      </c>
      <c r="C282" t="s">
        <v>3</v>
      </c>
      <c r="D282" s="3">
        <f>+'Monthly Reserve Generation'!D282-'Stoping Schedule'!D282</f>
        <v>0</v>
      </c>
      <c r="E282" s="3">
        <f>IF((D282+'Monthly Reserve Generation'!E282-'Stoping Schedule'!E282)&gt;1,(D282+'Monthly Reserve Generation'!E282-'Stoping Schedule'!E282),0)</f>
        <v>0</v>
      </c>
      <c r="F282" s="3">
        <f>IF((E282+'Monthly Reserve Generation'!F282-'Stoping Schedule'!F282)&gt;1,(E282+'Monthly Reserve Generation'!F282-'Stoping Schedule'!F282),0)</f>
        <v>0</v>
      </c>
      <c r="G282" s="3">
        <f>IF((F282+'Monthly Reserve Generation'!G282-'Stoping Schedule'!G282)&gt;1,(F282+'Monthly Reserve Generation'!G282-'Stoping Schedule'!G282),0)</f>
        <v>0</v>
      </c>
      <c r="H282" s="3">
        <f>IF((G282+'Monthly Reserve Generation'!H282-'Stoping Schedule'!H282)&gt;1,(G282+'Monthly Reserve Generation'!H282-'Stoping Schedule'!H282),0)</f>
        <v>0</v>
      </c>
      <c r="I282" s="3">
        <f>IF((H282+'Monthly Reserve Generation'!I282-'Stoping Schedule'!I282)&gt;1,(H282+'Monthly Reserve Generation'!I282-'Stoping Schedule'!I282),0)</f>
        <v>0</v>
      </c>
      <c r="J282" s="3">
        <f>IF((I282+'Monthly Reserve Generation'!J282-'Stoping Schedule'!J282)&gt;1,(I282+'Monthly Reserve Generation'!J282-'Stoping Schedule'!J282),0)</f>
        <v>0</v>
      </c>
      <c r="K282" s="3">
        <f>IF((J282+'Monthly Reserve Generation'!K282-'Stoping Schedule'!K282)&gt;1,(J282+'Monthly Reserve Generation'!K282-'Stoping Schedule'!K282),0)</f>
        <v>0</v>
      </c>
      <c r="L282" s="3">
        <f>IF((K282+'Monthly Reserve Generation'!L282-'Stoping Schedule'!L282)&gt;1,(K282+'Monthly Reserve Generation'!L282-'Stoping Schedule'!L282),0)</f>
        <v>0</v>
      </c>
      <c r="M282" s="3">
        <f>IF((L282+'Monthly Reserve Generation'!M282-'Stoping Schedule'!M282)&gt;1,(L282+'Monthly Reserve Generation'!M282-'Stoping Schedule'!M282),0)</f>
        <v>0</v>
      </c>
      <c r="N282" s="3">
        <f>IF((M282+'Monthly Reserve Generation'!N282-'Stoping Schedule'!N282)&gt;1,(M282+'Monthly Reserve Generation'!N282-'Stoping Schedule'!N282),0)</f>
        <v>0</v>
      </c>
      <c r="O282" s="3">
        <f>IF((N282+'Monthly Reserve Generation'!O282-'Stoping Schedule'!O282)&gt;1,(N282+'Monthly Reserve Generation'!O282-'Stoping Schedule'!O282),0)</f>
        <v>0</v>
      </c>
      <c r="P282" s="3">
        <f>IF((O282+'Monthly Reserve Generation'!P282-'Stoping Schedule'!P282)&gt;1,(O282+'Monthly Reserve Generation'!P282-'Stoping Schedule'!P282),0)</f>
        <v>0</v>
      </c>
      <c r="Q282" s="3">
        <f>IF((P282+'Monthly Reserve Generation'!Q282-'Stoping Schedule'!Q282)&gt;1,(P282+'Monthly Reserve Generation'!Q282-'Stoping Schedule'!Q282),0)</f>
        <v>0</v>
      </c>
      <c r="R282" s="3">
        <f>IF((Q282+'Monthly Reserve Generation'!R282-'Stoping Schedule'!R282)&gt;1,(Q282+'Monthly Reserve Generation'!R282-'Stoping Schedule'!R282),0)</f>
        <v>0</v>
      </c>
      <c r="S282" s="3">
        <f>IF((R282+'Monthly Reserve Generation'!S282-'Stoping Schedule'!S282)&gt;1,(R282+'Monthly Reserve Generation'!S282-'Stoping Schedule'!S282),0)</f>
        <v>0</v>
      </c>
      <c r="T282" s="3">
        <f>IF((S282+'Monthly Reserve Generation'!T282-'Stoping Schedule'!T282)&gt;1,(S282+'Monthly Reserve Generation'!T282-'Stoping Schedule'!T282),0)</f>
        <v>0</v>
      </c>
      <c r="U282" s="3">
        <f>IF((T282+'Monthly Reserve Generation'!U282-'Stoping Schedule'!U282)&gt;1,(T282+'Monthly Reserve Generation'!U282-'Stoping Schedule'!U282),0)</f>
        <v>0</v>
      </c>
      <c r="V282" s="3">
        <f>IF((U282+'Monthly Reserve Generation'!V282-'Stoping Schedule'!V282)&gt;1,(U282+'Monthly Reserve Generation'!V282-'Stoping Schedule'!V282),0)</f>
        <v>0</v>
      </c>
      <c r="W282" s="3">
        <f>IF((V282+'Monthly Reserve Generation'!W282-'Stoping Schedule'!W282)&gt;1,(V282+'Monthly Reserve Generation'!W282-'Stoping Schedule'!W282),0)</f>
        <v>0</v>
      </c>
      <c r="X282" s="3">
        <f>IF((W282+'Monthly Reserve Generation'!X282-'Stoping Schedule'!X282)&gt;1,(W282+'Monthly Reserve Generation'!X282-'Stoping Schedule'!X282),0)</f>
        <v>0</v>
      </c>
      <c r="Y282" s="3">
        <f>IF((X282+'Monthly Reserve Generation'!Y282-'Stoping Schedule'!Y282)&gt;1,(X282+'Monthly Reserve Generation'!Y282-'Stoping Schedule'!Y282),0)</f>
        <v>0</v>
      </c>
      <c r="Z282" s="3">
        <f>IF((Y282+'Monthly Reserve Generation'!Z282-'Stoping Schedule'!Z282)&gt;1,(Y282+'Monthly Reserve Generation'!Z282-'Stoping Schedule'!Z282),0)</f>
        <v>0</v>
      </c>
      <c r="AA282" s="3">
        <f>IF((Z282+'Monthly Reserve Generation'!AA282-'Stoping Schedule'!AA282)&gt;1,(Z282+'Monthly Reserve Generation'!AA282-'Stoping Schedule'!AA282),0)</f>
        <v>0</v>
      </c>
      <c r="AB282" s="3">
        <f>IF((AA282+'Monthly Reserve Generation'!AB282-'Stoping Schedule'!AB282)&gt;1,(AA282+'Monthly Reserve Generation'!AB282-'Stoping Schedule'!AB282),0)</f>
        <v>0</v>
      </c>
      <c r="AC282" s="3">
        <f>IF((AB282+'Monthly Reserve Generation'!AC282-'Stoping Schedule'!AC282)&gt;1,(AB282+'Monthly Reserve Generation'!AC282-'Stoping Schedule'!AC282),0)</f>
        <v>4245</v>
      </c>
      <c r="AD282" s="3">
        <f>IF((AC282+'Monthly Reserve Generation'!AD282-'Stoping Schedule'!AD282)&gt;1,(AC282+'Monthly Reserve Generation'!AD282-'Stoping Schedule'!AD282),0)</f>
        <v>4245</v>
      </c>
      <c r="AE282" s="3">
        <f>IF((AD282+'Monthly Reserve Generation'!AE282-'Stoping Schedule'!AE282)&gt;1,(AD282+'Monthly Reserve Generation'!AE282-'Stoping Schedule'!AE282),0)</f>
        <v>2298</v>
      </c>
      <c r="AF282" s="3">
        <f>IF((AE282+'Monthly Reserve Generation'!AF282-'Stoping Schedule'!AF282)&gt;1,(AE282+'Monthly Reserve Generation'!AF282-'Stoping Schedule'!AF282),0)</f>
        <v>276</v>
      </c>
      <c r="AG282" s="3">
        <f>IF((AF282+'Monthly Reserve Generation'!AG282-'Stoping Schedule'!AG282)&gt;1,(AF282+'Monthly Reserve Generation'!AG282-'Stoping Schedule'!AG282),0)</f>
        <v>0</v>
      </c>
      <c r="AH282" s="3">
        <f>IF((AG282+'Monthly Reserve Generation'!AH282-'Stoping Schedule'!AH282)&gt;1,(AG282+'Monthly Reserve Generation'!AH282-'Stoping Schedule'!AH282),0)</f>
        <v>0</v>
      </c>
      <c r="AI282" s="3">
        <f>IF((AH282+'Monthly Reserve Generation'!AI282-'Stoping Schedule'!AI282)&gt;1,(AH282+'Monthly Reserve Generation'!AI282-'Stoping Schedule'!AI282),0)</f>
        <v>0</v>
      </c>
      <c r="AJ282" s="3">
        <f>IF((AI282+'Monthly Reserve Generation'!AJ282-'Stoping Schedule'!AJ282)&gt;1,(AI282+'Monthly Reserve Generation'!AJ282-'Stoping Schedule'!AJ282),0)</f>
        <v>0</v>
      </c>
      <c r="AK282" s="3">
        <f>IF((AJ282+'Monthly Reserve Generation'!AK282-'Stoping Schedule'!AK282)&gt;1,(AJ282+'Monthly Reserve Generation'!AK282-'Stoping Schedule'!AK282),0)</f>
        <v>0</v>
      </c>
      <c r="AL282" s="3">
        <f>IF((AK282+'Monthly Reserve Generation'!AL282-'Stoping Schedule'!AL282)&gt;1,(AK282+'Monthly Reserve Generation'!AL282-'Stoping Schedule'!AL282),0)</f>
        <v>0</v>
      </c>
      <c r="AM282" s="3">
        <f>IF((AL282+'Monthly Reserve Generation'!AM282-'Stoping Schedule'!AM282)&gt;1,(AL282+'Monthly Reserve Generation'!AM282-'Stoping Schedule'!AM282),0)</f>
        <v>0</v>
      </c>
      <c r="AN282" s="3">
        <f>IF((AM282+'Monthly Reserve Generation'!AN282-'Stoping Schedule'!AN282)&gt;1,(AM282+'Monthly Reserve Generation'!AN282-'Stoping Schedule'!AN282),0)</f>
        <v>0</v>
      </c>
      <c r="AO282" s="3">
        <f>IF((AN282+'Monthly Reserve Generation'!AO282-'Stoping Schedule'!AO282)&gt;1,(AN282+'Monthly Reserve Generation'!AO282-'Stoping Schedule'!AO282),0)</f>
        <v>0</v>
      </c>
      <c r="AP282" s="3">
        <f>IF((AO282+'Monthly Reserve Generation'!AP282-'Stoping Schedule'!AP282)&gt;1,(AO282+'Monthly Reserve Generation'!AP282-'Stoping Schedule'!AP282),0)</f>
        <v>0</v>
      </c>
      <c r="AQ282" s="3">
        <f>IF((AP282+'Monthly Reserve Generation'!AQ282-'Stoping Schedule'!AQ282)&gt;1,(AP282+'Monthly Reserve Generation'!AQ282-'Stoping Schedule'!AQ282),0)</f>
        <v>0</v>
      </c>
      <c r="AR282" s="3">
        <f>IF((AQ282+'Monthly Reserve Generation'!AR282-'Stoping Schedule'!AR282)&gt;1,(AQ282+'Monthly Reserve Generation'!AR282-'Stoping Schedule'!AR282),0)</f>
        <v>0</v>
      </c>
      <c r="AS282" s="3">
        <f>IF((AR282+'Monthly Reserve Generation'!AS282-'Stoping Schedule'!AS282)&gt;1,(AR282+'Monthly Reserve Generation'!AS282-'Stoping Schedule'!AS282),0)</f>
        <v>0</v>
      </c>
      <c r="AT282" s="3">
        <f>IF((AS282+'Monthly Reserve Generation'!AT282-'Stoping Schedule'!AT282)&gt;1,(AS282+'Monthly Reserve Generation'!AT282-'Stoping Schedule'!AT282),0)</f>
        <v>0</v>
      </c>
      <c r="AU282" s="3">
        <f>IF((AT282+'Monthly Reserve Generation'!AU282-'Stoping Schedule'!AU282)&gt;1,(AT282+'Monthly Reserve Generation'!AU282-'Stoping Schedule'!AU282),0)</f>
        <v>0</v>
      </c>
      <c r="AV282" s="3">
        <f>IF((AU282+'Monthly Reserve Generation'!AV282-'Stoping Schedule'!AV282)&gt;1,(AU282+'Monthly Reserve Generation'!AV282-'Stoping Schedule'!AV282),0)</f>
        <v>0</v>
      </c>
      <c r="AW282" s="3">
        <f>IF((AV282+'Monthly Reserve Generation'!AW282-'Stoping Schedule'!AW282)&gt;1,(AV282+'Monthly Reserve Generation'!AW282-'Stoping Schedule'!AW282),0)</f>
        <v>0</v>
      </c>
      <c r="AX282" s="3">
        <f>IF((AW282+'Monthly Reserve Generation'!AX282-'Stoping Schedule'!AX282)&gt;1,(AW282+'Monthly Reserve Generation'!AX282-'Stoping Schedule'!AX282),0)</f>
        <v>0</v>
      </c>
      <c r="AY282" s="3">
        <f>IF((AX282+'Monthly Reserve Generation'!AY282-'Stoping Schedule'!AY282)&gt;1,(AX282+'Monthly Reserve Generation'!AY282-'Stoping Schedule'!AY282),0)</f>
        <v>0</v>
      </c>
      <c r="AZ282" s="3">
        <f>IF((AY282+'Monthly Reserve Generation'!AZ282-'Stoping Schedule'!AZ282)&gt;1,(AY282+'Monthly Reserve Generation'!AZ282-'Stoping Schedule'!AZ282),0)</f>
        <v>0</v>
      </c>
      <c r="BA282" s="3">
        <f>IF((AZ282+'Monthly Reserve Generation'!BA282-'Stoping Schedule'!BA282)&gt;1,(AZ282+'Monthly Reserve Generation'!BA282-'Stoping Schedule'!BA282),0)</f>
        <v>0</v>
      </c>
      <c r="BB282" s="3">
        <f>IF((BA282+'Monthly Reserve Generation'!BB282-'Stoping Schedule'!BB282)&gt;1,(BA282+'Monthly Reserve Generation'!BB282-'Stoping Schedule'!BB282),0)</f>
        <v>0</v>
      </c>
      <c r="BC282" s="3">
        <f>IF((BB282+'Monthly Reserve Generation'!BC282-'Stoping Schedule'!BC282)&gt;1,(BB282+'Monthly Reserve Generation'!BC282-'Stoping Schedule'!BC282),0)</f>
        <v>0</v>
      </c>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row>
    <row r="283" spans="1:123" hidden="1" outlineLevel="1" x14ac:dyDescent="0.3">
      <c r="A283" t="s">
        <v>1</v>
      </c>
      <c r="B283" t="s">
        <v>22</v>
      </c>
      <c r="C283" t="s">
        <v>4</v>
      </c>
      <c r="D283" s="3">
        <f>+IFERROR(('Monthly Reserve Generation'!D282*'Monthly Reserve Generation'!D283-'Stoping Schedule'!D282*'Stoping Schedule'!D283)/D282,0)</f>
        <v>0</v>
      </c>
      <c r="E283" s="3">
        <f>+IFERROR((D282*D283+'Monthly Reserve Generation'!E282*'Monthly Reserve Generation'!E283-'Stoping Schedule'!E282*'Stoping Schedule'!E283)/E282,0)</f>
        <v>0</v>
      </c>
      <c r="F283" s="3">
        <f>+IFERROR((E282*E283+'Monthly Reserve Generation'!F282*'Monthly Reserve Generation'!F283-'Stoping Schedule'!F282*'Stoping Schedule'!F283)/F282,0)</f>
        <v>0</v>
      </c>
      <c r="G283" s="3">
        <f>+IFERROR((F282*F283+'Monthly Reserve Generation'!G282*'Monthly Reserve Generation'!G283-'Stoping Schedule'!G282*'Stoping Schedule'!G283)/G282,0)</f>
        <v>0</v>
      </c>
      <c r="H283" s="3">
        <f>+IFERROR((G282*G283+'Monthly Reserve Generation'!H282*'Monthly Reserve Generation'!H283-'Stoping Schedule'!H282*'Stoping Schedule'!H283)/H282,0)</f>
        <v>0</v>
      </c>
      <c r="I283" s="3">
        <f>+IFERROR((H282*H283+'Monthly Reserve Generation'!I282*'Monthly Reserve Generation'!I283-'Stoping Schedule'!I282*'Stoping Schedule'!I283)/I282,0)</f>
        <v>0</v>
      </c>
      <c r="J283" s="3">
        <f>+IFERROR((I282*I283+'Monthly Reserve Generation'!J282*'Monthly Reserve Generation'!J283-'Stoping Schedule'!J282*'Stoping Schedule'!J283)/J282,0)</f>
        <v>0</v>
      </c>
      <c r="K283" s="3">
        <f>+IFERROR((J282*J283+'Monthly Reserve Generation'!K282*'Monthly Reserve Generation'!K283-'Stoping Schedule'!K282*'Stoping Schedule'!K283)/K282,0)</f>
        <v>0</v>
      </c>
      <c r="L283" s="3">
        <f>+IFERROR((K282*K283+'Monthly Reserve Generation'!L282*'Monthly Reserve Generation'!L283-'Stoping Schedule'!L282*'Stoping Schedule'!L283)/L282,0)</f>
        <v>0</v>
      </c>
      <c r="M283" s="3">
        <f>+IFERROR((L282*L283+'Monthly Reserve Generation'!M282*'Monthly Reserve Generation'!M283-'Stoping Schedule'!M282*'Stoping Schedule'!M283)/M282,0)</f>
        <v>0</v>
      </c>
      <c r="N283" s="3">
        <f>+IFERROR((M282*M283+'Monthly Reserve Generation'!N282*'Monthly Reserve Generation'!N283-'Stoping Schedule'!N282*'Stoping Schedule'!N283)/N282,0)</f>
        <v>0</v>
      </c>
      <c r="O283" s="3">
        <f>+IFERROR((N282*N283+'Monthly Reserve Generation'!O282*'Monthly Reserve Generation'!O283-'Stoping Schedule'!O282*'Stoping Schedule'!O283)/O282,0)</f>
        <v>0</v>
      </c>
      <c r="P283" s="3">
        <f>+IFERROR((O282*O283+'Monthly Reserve Generation'!P282*'Monthly Reserve Generation'!P283-'Stoping Schedule'!P282*'Stoping Schedule'!P283)/P282,0)</f>
        <v>0</v>
      </c>
      <c r="Q283" s="3">
        <f>+IFERROR((P282*P283+'Monthly Reserve Generation'!Q282*'Monthly Reserve Generation'!Q283-'Stoping Schedule'!Q282*'Stoping Schedule'!Q283)/Q282,0)</f>
        <v>0</v>
      </c>
      <c r="R283" s="3">
        <f>+IFERROR((Q282*Q283+'Monthly Reserve Generation'!R282*'Monthly Reserve Generation'!R283-'Stoping Schedule'!R282*'Stoping Schedule'!R283)/R282,0)</f>
        <v>0</v>
      </c>
      <c r="S283" s="3">
        <f>+IFERROR((R282*R283+'Monthly Reserve Generation'!S282*'Monthly Reserve Generation'!S283-'Stoping Schedule'!S282*'Stoping Schedule'!S283)/S282,0)</f>
        <v>0</v>
      </c>
      <c r="T283" s="3">
        <f>+IFERROR((S282*S283+'Monthly Reserve Generation'!T282*'Monthly Reserve Generation'!T283-'Stoping Schedule'!T282*'Stoping Schedule'!T283)/T282,0)</f>
        <v>0</v>
      </c>
      <c r="U283" s="3">
        <f>+IFERROR((T282*T283+'Monthly Reserve Generation'!U282*'Monthly Reserve Generation'!U283-'Stoping Schedule'!U282*'Stoping Schedule'!U283)/U282,0)</f>
        <v>0</v>
      </c>
      <c r="V283" s="3">
        <f>+IFERROR((U282*U283+'Monthly Reserve Generation'!V282*'Monthly Reserve Generation'!V283-'Stoping Schedule'!V282*'Stoping Schedule'!V283)/V282,0)</f>
        <v>0</v>
      </c>
      <c r="W283" s="3">
        <f>+IFERROR((V282*V283+'Monthly Reserve Generation'!W282*'Monthly Reserve Generation'!W283-'Stoping Schedule'!W282*'Stoping Schedule'!W283)/W282,0)</f>
        <v>0</v>
      </c>
      <c r="X283" s="3">
        <f>+IFERROR((W282*W283+'Monthly Reserve Generation'!X282*'Monthly Reserve Generation'!X283-'Stoping Schedule'!X282*'Stoping Schedule'!X283)/X282,0)</f>
        <v>0</v>
      </c>
      <c r="Y283" s="3">
        <f>+IFERROR((X282*X283+'Monthly Reserve Generation'!Y282*'Monthly Reserve Generation'!Y283-'Stoping Schedule'!Y282*'Stoping Schedule'!Y283)/Y282,0)</f>
        <v>0</v>
      </c>
      <c r="Z283" s="3">
        <f>+IFERROR((Y282*Y283+'Monthly Reserve Generation'!Z282*'Monthly Reserve Generation'!Z283-'Stoping Schedule'!Z282*'Stoping Schedule'!Z283)/Z282,0)</f>
        <v>0</v>
      </c>
      <c r="AA283" s="3">
        <f>+IFERROR((Z282*Z283+'Monthly Reserve Generation'!AA282*'Monthly Reserve Generation'!AA283-'Stoping Schedule'!AA282*'Stoping Schedule'!AA283)/AA282,0)</f>
        <v>0</v>
      </c>
      <c r="AB283" s="3">
        <f>+IFERROR((AA282*AA283+'Monthly Reserve Generation'!AB282*'Monthly Reserve Generation'!AB283-'Stoping Schedule'!AB282*'Stoping Schedule'!AB283)/AB282,0)</f>
        <v>0</v>
      </c>
      <c r="AC283" s="3">
        <f>+IFERROR((AB282*AB283+'Monthly Reserve Generation'!AC282*'Monthly Reserve Generation'!AC283-'Stoping Schedule'!AC282*'Stoping Schedule'!AC283)/AC282,0)</f>
        <v>3.97</v>
      </c>
      <c r="AD283" s="3">
        <f>+IFERROR((AC282*AC283+'Monthly Reserve Generation'!AD282*'Monthly Reserve Generation'!AD283-'Stoping Schedule'!AD282*'Stoping Schedule'!AD283)/AD282,0)</f>
        <v>3.97</v>
      </c>
      <c r="AE283" s="3">
        <f>+IFERROR((AD282*AD283+'Monthly Reserve Generation'!AE282*'Monthly Reserve Generation'!AE283-'Stoping Schedule'!AE282*'Stoping Schedule'!AE283)/AE282,0)</f>
        <v>3.9700000000000006</v>
      </c>
      <c r="AF283" s="3">
        <f>+IFERROR((AE282*AE283+'Monthly Reserve Generation'!AF282*'Monthly Reserve Generation'!AF283-'Stoping Schedule'!AF282*'Stoping Schedule'!AF283)/AF282,0)</f>
        <v>3.9700000000000042</v>
      </c>
      <c r="AG283" s="3">
        <f>+IFERROR((AF282*AF283+'Monthly Reserve Generation'!AG282*'Monthly Reserve Generation'!AG283-'Stoping Schedule'!AG282*'Stoping Schedule'!AG283)/AG282,0)</f>
        <v>0</v>
      </c>
      <c r="AH283" s="3">
        <f>+IFERROR((AG282*AG283+'Monthly Reserve Generation'!AH282*'Monthly Reserve Generation'!AH283-'Stoping Schedule'!AH282*'Stoping Schedule'!AH283)/AH282,0)</f>
        <v>0</v>
      </c>
      <c r="AI283" s="3">
        <f>+IFERROR((AH282*AH283+'Monthly Reserve Generation'!AI282*'Monthly Reserve Generation'!AI283-'Stoping Schedule'!AI282*'Stoping Schedule'!AI283)/AI282,0)</f>
        <v>0</v>
      </c>
      <c r="AJ283" s="3">
        <f>+IFERROR((AI282*AI283+'Monthly Reserve Generation'!AJ282*'Monthly Reserve Generation'!AJ283-'Stoping Schedule'!AJ282*'Stoping Schedule'!AJ283)/AJ282,0)</f>
        <v>0</v>
      </c>
      <c r="AK283" s="3">
        <f>+IFERROR((AJ282*AJ283+'Monthly Reserve Generation'!AK282*'Monthly Reserve Generation'!AK283-'Stoping Schedule'!AK282*'Stoping Schedule'!AK283)/AK282,0)</f>
        <v>0</v>
      </c>
      <c r="AL283" s="3">
        <f>+IFERROR((AK282*AK283+'Monthly Reserve Generation'!AL282*'Monthly Reserve Generation'!AL283-'Stoping Schedule'!AL282*'Stoping Schedule'!AL283)/AL282,0)</f>
        <v>0</v>
      </c>
      <c r="AM283" s="3">
        <f>+IFERROR((AL282*AL283+'Monthly Reserve Generation'!AM282*'Monthly Reserve Generation'!AM283-'Stoping Schedule'!AM282*'Stoping Schedule'!AM283)/AM282,0)</f>
        <v>0</v>
      </c>
      <c r="AN283" s="3">
        <f>+IFERROR((AM282*AM283+'Monthly Reserve Generation'!AN282*'Monthly Reserve Generation'!AN283-'Stoping Schedule'!AN282*'Stoping Schedule'!AN283)/AN282,0)</f>
        <v>0</v>
      </c>
      <c r="AO283" s="3">
        <f>+IFERROR((AN282*AN283+'Monthly Reserve Generation'!AO282*'Monthly Reserve Generation'!AO283-'Stoping Schedule'!AO282*'Stoping Schedule'!AO283)/AO282,0)</f>
        <v>0</v>
      </c>
      <c r="AP283" s="3">
        <f>+IFERROR((AO282*AO283+'Monthly Reserve Generation'!AP282*'Monthly Reserve Generation'!AP283-'Stoping Schedule'!AP282*'Stoping Schedule'!AP283)/AP282,0)</f>
        <v>0</v>
      </c>
      <c r="AQ283" s="3">
        <f>+IFERROR((AP282*AP283+'Monthly Reserve Generation'!AQ282*'Monthly Reserve Generation'!AQ283-'Stoping Schedule'!AQ282*'Stoping Schedule'!AQ283)/AQ282,0)</f>
        <v>0</v>
      </c>
      <c r="AR283" s="3">
        <f>+IFERROR((AQ282*AQ283+'Monthly Reserve Generation'!AR282*'Monthly Reserve Generation'!AR283-'Stoping Schedule'!AR282*'Stoping Schedule'!AR283)/AR282,0)</f>
        <v>0</v>
      </c>
      <c r="AS283" s="3">
        <f>+IFERROR((AR282*AR283+'Monthly Reserve Generation'!AS282*'Monthly Reserve Generation'!AS283-'Stoping Schedule'!AS282*'Stoping Schedule'!AS283)/AS282,0)</f>
        <v>0</v>
      </c>
      <c r="AT283" s="3">
        <f>+IFERROR((AS282*AS283+'Monthly Reserve Generation'!AT282*'Monthly Reserve Generation'!AT283-'Stoping Schedule'!AT282*'Stoping Schedule'!AT283)/AT282,0)</f>
        <v>0</v>
      </c>
      <c r="AU283" s="3">
        <f>+IFERROR((AT282*AT283+'Monthly Reserve Generation'!AU282*'Monthly Reserve Generation'!AU283-'Stoping Schedule'!AU282*'Stoping Schedule'!AU283)/AU282,0)</f>
        <v>0</v>
      </c>
      <c r="AV283" s="3">
        <f>+IFERROR((AU282*AU283+'Monthly Reserve Generation'!AV282*'Monthly Reserve Generation'!AV283-'Stoping Schedule'!AV282*'Stoping Schedule'!AV283)/AV282,0)</f>
        <v>0</v>
      </c>
      <c r="AW283" s="3">
        <f>+IFERROR((AV282*AV283+'Monthly Reserve Generation'!AW282*'Monthly Reserve Generation'!AW283-'Stoping Schedule'!AW282*'Stoping Schedule'!AW283)/AW282,0)</f>
        <v>0</v>
      </c>
      <c r="AX283" s="3">
        <f>+IFERROR((AW282*AW283+'Monthly Reserve Generation'!AX282*'Monthly Reserve Generation'!AX283-'Stoping Schedule'!AX282*'Stoping Schedule'!AX283)/AX282,0)</f>
        <v>0</v>
      </c>
      <c r="AY283" s="3">
        <f>+IFERROR((AX282*AX283+'Monthly Reserve Generation'!AY282*'Monthly Reserve Generation'!AY283-'Stoping Schedule'!AY282*'Stoping Schedule'!AY283)/AY282,0)</f>
        <v>0</v>
      </c>
      <c r="AZ283" s="3">
        <f>+IFERROR((AY282*AY283+'Monthly Reserve Generation'!AZ282*'Monthly Reserve Generation'!AZ283-'Stoping Schedule'!AZ282*'Stoping Schedule'!AZ283)/AZ282,0)</f>
        <v>0</v>
      </c>
      <c r="BA283" s="3">
        <f>+IFERROR((AZ282*AZ283+'Monthly Reserve Generation'!BA282*'Monthly Reserve Generation'!BA283-'Stoping Schedule'!BA282*'Stoping Schedule'!BA283)/BA282,0)</f>
        <v>0</v>
      </c>
      <c r="BB283" s="3">
        <f>+IFERROR((BA282*BA283+'Monthly Reserve Generation'!BB282*'Monthly Reserve Generation'!BB283-'Stoping Schedule'!BB282*'Stoping Schedule'!BB283)/BB282,0)</f>
        <v>0</v>
      </c>
      <c r="BC283" s="3">
        <f>+IFERROR((BB282*BB283+'Monthly Reserve Generation'!BC282*'Monthly Reserve Generation'!BC283-'Stoping Schedule'!BC282*'Stoping Schedule'!BC283)/BC282,0)</f>
        <v>0</v>
      </c>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row>
    <row r="284" spans="1:123" hidden="1" outlineLevel="1" x14ac:dyDescent="0.3">
      <c r="A284" t="s">
        <v>1</v>
      </c>
      <c r="B284" t="s">
        <v>23</v>
      </c>
      <c r="C284" t="s">
        <v>3</v>
      </c>
      <c r="D284" s="3">
        <f>+'Monthly Reserve Generation'!D284-'Stoping Schedule'!D284</f>
        <v>0</v>
      </c>
      <c r="E284" s="3">
        <f>IF((D284+'Monthly Reserve Generation'!E284-'Stoping Schedule'!E284)&gt;1,(D284+'Monthly Reserve Generation'!E284-'Stoping Schedule'!E284),0)</f>
        <v>0</v>
      </c>
      <c r="F284" s="3">
        <f>IF((E284+'Monthly Reserve Generation'!F284-'Stoping Schedule'!F284)&gt;1,(E284+'Monthly Reserve Generation'!F284-'Stoping Schedule'!F284),0)</f>
        <v>0</v>
      </c>
      <c r="G284" s="3">
        <f>IF((F284+'Monthly Reserve Generation'!G284-'Stoping Schedule'!G284)&gt;1,(F284+'Monthly Reserve Generation'!G284-'Stoping Schedule'!G284),0)</f>
        <v>0</v>
      </c>
      <c r="H284" s="3">
        <f>IF((G284+'Monthly Reserve Generation'!H284-'Stoping Schedule'!H284)&gt;1,(G284+'Monthly Reserve Generation'!H284-'Stoping Schedule'!H284),0)</f>
        <v>0</v>
      </c>
      <c r="I284" s="3">
        <f>IF((H284+'Monthly Reserve Generation'!I284-'Stoping Schedule'!I284)&gt;1,(H284+'Monthly Reserve Generation'!I284-'Stoping Schedule'!I284),0)</f>
        <v>0</v>
      </c>
      <c r="J284" s="3">
        <f>IF((I284+'Monthly Reserve Generation'!J284-'Stoping Schedule'!J284)&gt;1,(I284+'Monthly Reserve Generation'!J284-'Stoping Schedule'!J284),0)</f>
        <v>0</v>
      </c>
      <c r="K284" s="3">
        <f>IF((J284+'Monthly Reserve Generation'!K284-'Stoping Schedule'!K284)&gt;1,(J284+'Monthly Reserve Generation'!K284-'Stoping Schedule'!K284),0)</f>
        <v>0</v>
      </c>
      <c r="L284" s="3">
        <f>IF((K284+'Monthly Reserve Generation'!L284-'Stoping Schedule'!L284)&gt;1,(K284+'Monthly Reserve Generation'!L284-'Stoping Schedule'!L284),0)</f>
        <v>0</v>
      </c>
      <c r="M284" s="3">
        <f>IF((L284+'Monthly Reserve Generation'!M284-'Stoping Schedule'!M284)&gt;1,(L284+'Monthly Reserve Generation'!M284-'Stoping Schedule'!M284),0)</f>
        <v>0</v>
      </c>
      <c r="N284" s="3">
        <f>IF((M284+'Monthly Reserve Generation'!N284-'Stoping Schedule'!N284)&gt;1,(M284+'Monthly Reserve Generation'!N284-'Stoping Schedule'!N284),0)</f>
        <v>0</v>
      </c>
      <c r="O284" s="3">
        <f>IF((N284+'Monthly Reserve Generation'!O284-'Stoping Schedule'!O284)&gt;1,(N284+'Monthly Reserve Generation'!O284-'Stoping Schedule'!O284),0)</f>
        <v>0</v>
      </c>
      <c r="P284" s="3">
        <f>IF((O284+'Monthly Reserve Generation'!P284-'Stoping Schedule'!P284)&gt;1,(O284+'Monthly Reserve Generation'!P284-'Stoping Schedule'!P284),0)</f>
        <v>0</v>
      </c>
      <c r="Q284" s="3">
        <f>IF((P284+'Monthly Reserve Generation'!Q284-'Stoping Schedule'!Q284)&gt;1,(P284+'Monthly Reserve Generation'!Q284-'Stoping Schedule'!Q284),0)</f>
        <v>0</v>
      </c>
      <c r="R284" s="3">
        <f>IF((Q284+'Monthly Reserve Generation'!R284-'Stoping Schedule'!R284)&gt;1,(Q284+'Monthly Reserve Generation'!R284-'Stoping Schedule'!R284),0)</f>
        <v>0</v>
      </c>
      <c r="S284" s="3">
        <f>IF((R284+'Monthly Reserve Generation'!S284-'Stoping Schedule'!S284)&gt;1,(R284+'Monthly Reserve Generation'!S284-'Stoping Schedule'!S284),0)</f>
        <v>0</v>
      </c>
      <c r="T284" s="3">
        <f>IF((S284+'Monthly Reserve Generation'!T284-'Stoping Schedule'!T284)&gt;1,(S284+'Monthly Reserve Generation'!T284-'Stoping Schedule'!T284),0)</f>
        <v>0</v>
      </c>
      <c r="U284" s="3">
        <f>IF((T284+'Monthly Reserve Generation'!U284-'Stoping Schedule'!U284)&gt;1,(T284+'Monthly Reserve Generation'!U284-'Stoping Schedule'!U284),0)</f>
        <v>0</v>
      </c>
      <c r="V284" s="3">
        <f>IF((U284+'Monthly Reserve Generation'!V284-'Stoping Schedule'!V284)&gt;1,(U284+'Monthly Reserve Generation'!V284-'Stoping Schedule'!V284),0)</f>
        <v>0</v>
      </c>
      <c r="W284" s="3">
        <f>IF((V284+'Monthly Reserve Generation'!W284-'Stoping Schedule'!W284)&gt;1,(V284+'Monthly Reserve Generation'!W284-'Stoping Schedule'!W284),0)</f>
        <v>0</v>
      </c>
      <c r="X284" s="3">
        <f>IF((W284+'Monthly Reserve Generation'!X284-'Stoping Schedule'!X284)&gt;1,(W284+'Monthly Reserve Generation'!X284-'Stoping Schedule'!X284),0)</f>
        <v>0</v>
      </c>
      <c r="Y284" s="3">
        <f>IF((X284+'Monthly Reserve Generation'!Y284-'Stoping Schedule'!Y284)&gt;1,(X284+'Monthly Reserve Generation'!Y284-'Stoping Schedule'!Y284),0)</f>
        <v>0</v>
      </c>
      <c r="Z284" s="3">
        <f>IF((Y284+'Monthly Reserve Generation'!Z284-'Stoping Schedule'!Z284)&gt;1,(Y284+'Monthly Reserve Generation'!Z284-'Stoping Schedule'!Z284),0)</f>
        <v>0</v>
      </c>
      <c r="AA284" s="3">
        <f>IF((Z284+'Monthly Reserve Generation'!AA284-'Stoping Schedule'!AA284)&gt;1,(Z284+'Monthly Reserve Generation'!AA284-'Stoping Schedule'!AA284),0)</f>
        <v>0</v>
      </c>
      <c r="AB284" s="3">
        <f>IF((AA284+'Monthly Reserve Generation'!AB284-'Stoping Schedule'!AB284)&gt;1,(AA284+'Monthly Reserve Generation'!AB284-'Stoping Schedule'!AB284),0)</f>
        <v>5081</v>
      </c>
      <c r="AC284" s="3">
        <f>IF((AB284+'Monthly Reserve Generation'!AC284-'Stoping Schedule'!AC284)&gt;1,(AB284+'Monthly Reserve Generation'!AC284-'Stoping Schedule'!AC284),0)</f>
        <v>5081</v>
      </c>
      <c r="AD284" s="3">
        <f>IF((AC284+'Monthly Reserve Generation'!AD284-'Stoping Schedule'!AD284)&gt;1,(AC284+'Monthly Reserve Generation'!AD284-'Stoping Schedule'!AD284),0)</f>
        <v>3283</v>
      </c>
      <c r="AE284" s="3">
        <f>IF((AD284+'Monthly Reserve Generation'!AE284-'Stoping Schedule'!AE284)&gt;1,(AD284+'Monthly Reserve Generation'!AE284-'Stoping Schedule'!AE284),0)</f>
        <v>1336</v>
      </c>
      <c r="AF284" s="3">
        <f>IF((AE284+'Monthly Reserve Generation'!AF284-'Stoping Schedule'!AF284)&gt;1,(AE284+'Monthly Reserve Generation'!AF284-'Stoping Schedule'!AF284),0)</f>
        <v>0</v>
      </c>
      <c r="AG284" s="3">
        <f>IF((AF284+'Monthly Reserve Generation'!AG284-'Stoping Schedule'!AG284)&gt;1,(AF284+'Monthly Reserve Generation'!AG284-'Stoping Schedule'!AG284),0)</f>
        <v>0</v>
      </c>
      <c r="AH284" s="3">
        <f>IF((AG284+'Monthly Reserve Generation'!AH284-'Stoping Schedule'!AH284)&gt;1,(AG284+'Monthly Reserve Generation'!AH284-'Stoping Schedule'!AH284),0)</f>
        <v>0</v>
      </c>
      <c r="AI284" s="3">
        <f>IF((AH284+'Monthly Reserve Generation'!AI284-'Stoping Schedule'!AI284)&gt;1,(AH284+'Monthly Reserve Generation'!AI284-'Stoping Schedule'!AI284),0)</f>
        <v>0</v>
      </c>
      <c r="AJ284" s="3">
        <f>IF((AI284+'Monthly Reserve Generation'!AJ284-'Stoping Schedule'!AJ284)&gt;1,(AI284+'Monthly Reserve Generation'!AJ284-'Stoping Schedule'!AJ284),0)</f>
        <v>0</v>
      </c>
      <c r="AK284" s="3">
        <f>IF((AJ284+'Monthly Reserve Generation'!AK284-'Stoping Schedule'!AK284)&gt;1,(AJ284+'Monthly Reserve Generation'!AK284-'Stoping Schedule'!AK284),0)</f>
        <v>0</v>
      </c>
      <c r="AL284" s="3">
        <f>IF((AK284+'Monthly Reserve Generation'!AL284-'Stoping Schedule'!AL284)&gt;1,(AK284+'Monthly Reserve Generation'!AL284-'Stoping Schedule'!AL284),0)</f>
        <v>0</v>
      </c>
      <c r="AM284" s="3">
        <f>IF((AL284+'Monthly Reserve Generation'!AM284-'Stoping Schedule'!AM284)&gt;1,(AL284+'Monthly Reserve Generation'!AM284-'Stoping Schedule'!AM284),0)</f>
        <v>0</v>
      </c>
      <c r="AN284" s="3">
        <f>IF((AM284+'Monthly Reserve Generation'!AN284-'Stoping Schedule'!AN284)&gt;1,(AM284+'Monthly Reserve Generation'!AN284-'Stoping Schedule'!AN284),0)</f>
        <v>0</v>
      </c>
      <c r="AO284" s="3">
        <f>IF((AN284+'Monthly Reserve Generation'!AO284-'Stoping Schedule'!AO284)&gt;1,(AN284+'Monthly Reserve Generation'!AO284-'Stoping Schedule'!AO284),0)</f>
        <v>0</v>
      </c>
      <c r="AP284" s="3">
        <f>IF((AO284+'Monthly Reserve Generation'!AP284-'Stoping Schedule'!AP284)&gt;1,(AO284+'Monthly Reserve Generation'!AP284-'Stoping Schedule'!AP284),0)</f>
        <v>0</v>
      </c>
      <c r="AQ284" s="3">
        <f>IF((AP284+'Monthly Reserve Generation'!AQ284-'Stoping Schedule'!AQ284)&gt;1,(AP284+'Monthly Reserve Generation'!AQ284-'Stoping Schedule'!AQ284),0)</f>
        <v>0</v>
      </c>
      <c r="AR284" s="3">
        <f>IF((AQ284+'Monthly Reserve Generation'!AR284-'Stoping Schedule'!AR284)&gt;1,(AQ284+'Monthly Reserve Generation'!AR284-'Stoping Schedule'!AR284),0)</f>
        <v>0</v>
      </c>
      <c r="AS284" s="3">
        <f>IF((AR284+'Monthly Reserve Generation'!AS284-'Stoping Schedule'!AS284)&gt;1,(AR284+'Monthly Reserve Generation'!AS284-'Stoping Schedule'!AS284),0)</f>
        <v>0</v>
      </c>
      <c r="AT284" s="3">
        <f>IF((AS284+'Monthly Reserve Generation'!AT284-'Stoping Schedule'!AT284)&gt;1,(AS284+'Monthly Reserve Generation'!AT284-'Stoping Schedule'!AT284),0)</f>
        <v>0</v>
      </c>
      <c r="AU284" s="3">
        <f>IF((AT284+'Monthly Reserve Generation'!AU284-'Stoping Schedule'!AU284)&gt;1,(AT284+'Monthly Reserve Generation'!AU284-'Stoping Schedule'!AU284),0)</f>
        <v>0</v>
      </c>
      <c r="AV284" s="3">
        <f>IF((AU284+'Monthly Reserve Generation'!AV284-'Stoping Schedule'!AV284)&gt;1,(AU284+'Monthly Reserve Generation'!AV284-'Stoping Schedule'!AV284),0)</f>
        <v>0</v>
      </c>
      <c r="AW284" s="3">
        <f>IF((AV284+'Monthly Reserve Generation'!AW284-'Stoping Schedule'!AW284)&gt;1,(AV284+'Monthly Reserve Generation'!AW284-'Stoping Schedule'!AW284),0)</f>
        <v>0</v>
      </c>
      <c r="AX284" s="3">
        <f>IF((AW284+'Monthly Reserve Generation'!AX284-'Stoping Schedule'!AX284)&gt;1,(AW284+'Monthly Reserve Generation'!AX284-'Stoping Schedule'!AX284),0)</f>
        <v>0</v>
      </c>
      <c r="AY284" s="3">
        <f>IF((AX284+'Monthly Reserve Generation'!AY284-'Stoping Schedule'!AY284)&gt;1,(AX284+'Monthly Reserve Generation'!AY284-'Stoping Schedule'!AY284),0)</f>
        <v>0</v>
      </c>
      <c r="AZ284" s="3">
        <f>IF((AY284+'Monthly Reserve Generation'!AZ284-'Stoping Schedule'!AZ284)&gt;1,(AY284+'Monthly Reserve Generation'!AZ284-'Stoping Schedule'!AZ284),0)</f>
        <v>0</v>
      </c>
      <c r="BA284" s="3">
        <f>IF((AZ284+'Monthly Reserve Generation'!BA284-'Stoping Schedule'!BA284)&gt;1,(AZ284+'Monthly Reserve Generation'!BA284-'Stoping Schedule'!BA284),0)</f>
        <v>0</v>
      </c>
      <c r="BB284" s="3">
        <f>IF((BA284+'Monthly Reserve Generation'!BB284-'Stoping Schedule'!BB284)&gt;1,(BA284+'Monthly Reserve Generation'!BB284-'Stoping Schedule'!BB284),0)</f>
        <v>0</v>
      </c>
      <c r="BC284" s="3">
        <f>IF((BB284+'Monthly Reserve Generation'!BC284-'Stoping Schedule'!BC284)&gt;1,(BB284+'Monthly Reserve Generation'!BC284-'Stoping Schedule'!BC284),0)</f>
        <v>0</v>
      </c>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row>
    <row r="285" spans="1:123" hidden="1" outlineLevel="1" x14ac:dyDescent="0.3">
      <c r="A285" t="s">
        <v>1</v>
      </c>
      <c r="B285" t="s">
        <v>23</v>
      </c>
      <c r="C285" t="s">
        <v>4</v>
      </c>
      <c r="D285" s="3">
        <f>+IFERROR(('Monthly Reserve Generation'!D284*'Monthly Reserve Generation'!D285-'Stoping Schedule'!D284*'Stoping Schedule'!D285)/D284,0)</f>
        <v>0</v>
      </c>
      <c r="E285" s="3">
        <f>+IFERROR((D284*D285+'Monthly Reserve Generation'!E284*'Monthly Reserve Generation'!E285-'Stoping Schedule'!E284*'Stoping Schedule'!E285)/E284,0)</f>
        <v>0</v>
      </c>
      <c r="F285" s="3">
        <f>+IFERROR((E284*E285+'Monthly Reserve Generation'!F284*'Monthly Reserve Generation'!F285-'Stoping Schedule'!F284*'Stoping Schedule'!F285)/F284,0)</f>
        <v>0</v>
      </c>
      <c r="G285" s="3">
        <f>+IFERROR((F284*F285+'Monthly Reserve Generation'!G284*'Monthly Reserve Generation'!G285-'Stoping Schedule'!G284*'Stoping Schedule'!G285)/G284,0)</f>
        <v>0</v>
      </c>
      <c r="H285" s="3">
        <f>+IFERROR((G284*G285+'Monthly Reserve Generation'!H284*'Monthly Reserve Generation'!H285-'Stoping Schedule'!H284*'Stoping Schedule'!H285)/H284,0)</f>
        <v>0</v>
      </c>
      <c r="I285" s="3">
        <f>+IFERROR((H284*H285+'Monthly Reserve Generation'!I284*'Monthly Reserve Generation'!I285-'Stoping Schedule'!I284*'Stoping Schedule'!I285)/I284,0)</f>
        <v>0</v>
      </c>
      <c r="J285" s="3">
        <f>+IFERROR((I284*I285+'Monthly Reserve Generation'!J284*'Monthly Reserve Generation'!J285-'Stoping Schedule'!J284*'Stoping Schedule'!J285)/J284,0)</f>
        <v>0</v>
      </c>
      <c r="K285" s="3">
        <f>+IFERROR((J284*J285+'Monthly Reserve Generation'!K284*'Monthly Reserve Generation'!K285-'Stoping Schedule'!K284*'Stoping Schedule'!K285)/K284,0)</f>
        <v>0</v>
      </c>
      <c r="L285" s="3">
        <f>+IFERROR((K284*K285+'Monthly Reserve Generation'!L284*'Monthly Reserve Generation'!L285-'Stoping Schedule'!L284*'Stoping Schedule'!L285)/L284,0)</f>
        <v>0</v>
      </c>
      <c r="M285" s="3">
        <f>+IFERROR((L284*L285+'Monthly Reserve Generation'!M284*'Monthly Reserve Generation'!M285-'Stoping Schedule'!M284*'Stoping Schedule'!M285)/M284,0)</f>
        <v>0</v>
      </c>
      <c r="N285" s="3">
        <f>+IFERROR((M284*M285+'Monthly Reserve Generation'!N284*'Monthly Reserve Generation'!N285-'Stoping Schedule'!N284*'Stoping Schedule'!N285)/N284,0)</f>
        <v>0</v>
      </c>
      <c r="O285" s="3">
        <f>+IFERROR((N284*N285+'Monthly Reserve Generation'!O284*'Monthly Reserve Generation'!O285-'Stoping Schedule'!O284*'Stoping Schedule'!O285)/O284,0)</f>
        <v>0</v>
      </c>
      <c r="P285" s="3">
        <f>+IFERROR((O284*O285+'Monthly Reserve Generation'!P284*'Monthly Reserve Generation'!P285-'Stoping Schedule'!P284*'Stoping Schedule'!P285)/P284,0)</f>
        <v>0</v>
      </c>
      <c r="Q285" s="3">
        <f>+IFERROR((P284*P285+'Monthly Reserve Generation'!Q284*'Monthly Reserve Generation'!Q285-'Stoping Schedule'!Q284*'Stoping Schedule'!Q285)/Q284,0)</f>
        <v>0</v>
      </c>
      <c r="R285" s="3">
        <f>+IFERROR((Q284*Q285+'Monthly Reserve Generation'!R284*'Monthly Reserve Generation'!R285-'Stoping Schedule'!R284*'Stoping Schedule'!R285)/R284,0)</f>
        <v>0</v>
      </c>
      <c r="S285" s="3">
        <f>+IFERROR((R284*R285+'Monthly Reserve Generation'!S284*'Monthly Reserve Generation'!S285-'Stoping Schedule'!S284*'Stoping Schedule'!S285)/S284,0)</f>
        <v>0</v>
      </c>
      <c r="T285" s="3">
        <f>+IFERROR((S284*S285+'Monthly Reserve Generation'!T284*'Monthly Reserve Generation'!T285-'Stoping Schedule'!T284*'Stoping Schedule'!T285)/T284,0)</f>
        <v>0</v>
      </c>
      <c r="U285" s="3">
        <f>+IFERROR((T284*T285+'Monthly Reserve Generation'!U284*'Monthly Reserve Generation'!U285-'Stoping Schedule'!U284*'Stoping Schedule'!U285)/U284,0)</f>
        <v>0</v>
      </c>
      <c r="V285" s="3">
        <f>+IFERROR((U284*U285+'Monthly Reserve Generation'!V284*'Monthly Reserve Generation'!V285-'Stoping Schedule'!V284*'Stoping Schedule'!V285)/V284,0)</f>
        <v>0</v>
      </c>
      <c r="W285" s="3">
        <f>+IFERROR((V284*V285+'Monthly Reserve Generation'!W284*'Monthly Reserve Generation'!W285-'Stoping Schedule'!W284*'Stoping Schedule'!W285)/W284,0)</f>
        <v>0</v>
      </c>
      <c r="X285" s="3">
        <f>+IFERROR((W284*W285+'Monthly Reserve Generation'!X284*'Monthly Reserve Generation'!X285-'Stoping Schedule'!X284*'Stoping Schedule'!X285)/X284,0)</f>
        <v>0</v>
      </c>
      <c r="Y285" s="3">
        <f>+IFERROR((X284*X285+'Monthly Reserve Generation'!Y284*'Monthly Reserve Generation'!Y285-'Stoping Schedule'!Y284*'Stoping Schedule'!Y285)/Y284,0)</f>
        <v>0</v>
      </c>
      <c r="Z285" s="3">
        <f>+IFERROR((Y284*Y285+'Monthly Reserve Generation'!Z284*'Monthly Reserve Generation'!Z285-'Stoping Schedule'!Z284*'Stoping Schedule'!Z285)/Z284,0)</f>
        <v>0</v>
      </c>
      <c r="AA285" s="3">
        <f>+IFERROR((Z284*Z285+'Monthly Reserve Generation'!AA284*'Monthly Reserve Generation'!AA285-'Stoping Schedule'!AA284*'Stoping Schedule'!AA285)/AA284,0)</f>
        <v>0</v>
      </c>
      <c r="AB285" s="3">
        <f>+IFERROR((AA284*AA285+'Monthly Reserve Generation'!AB284*'Monthly Reserve Generation'!AB285-'Stoping Schedule'!AB284*'Stoping Schedule'!AB285)/AB284,0)</f>
        <v>3.05</v>
      </c>
      <c r="AC285" s="3">
        <f>+IFERROR((AB284*AB285+'Monthly Reserve Generation'!AC284*'Monthly Reserve Generation'!AC285-'Stoping Schedule'!AC284*'Stoping Schedule'!AC285)/AC284,0)</f>
        <v>3.05</v>
      </c>
      <c r="AD285" s="3">
        <f>+IFERROR((AC284*AC285+'Monthly Reserve Generation'!AD284*'Monthly Reserve Generation'!AD285-'Stoping Schedule'!AD284*'Stoping Schedule'!AD285)/AD284,0)</f>
        <v>3.05</v>
      </c>
      <c r="AE285" s="3">
        <f>+IFERROR((AD284*AD285+'Monthly Reserve Generation'!AE284*'Monthly Reserve Generation'!AE285-'Stoping Schedule'!AE284*'Stoping Schedule'!AE285)/AE284,0)</f>
        <v>3.0500000000000003</v>
      </c>
      <c r="AF285" s="3">
        <f>+IFERROR((AE284*AE285+'Monthly Reserve Generation'!AF284*'Monthly Reserve Generation'!AF285-'Stoping Schedule'!AF284*'Stoping Schedule'!AF285)/AF284,0)</f>
        <v>0</v>
      </c>
      <c r="AG285" s="3">
        <f>+IFERROR((AF284*AF285+'Monthly Reserve Generation'!AG284*'Monthly Reserve Generation'!AG285-'Stoping Schedule'!AG284*'Stoping Schedule'!AG285)/AG284,0)</f>
        <v>0</v>
      </c>
      <c r="AH285" s="3">
        <f>+IFERROR((AG284*AG285+'Monthly Reserve Generation'!AH284*'Monthly Reserve Generation'!AH285-'Stoping Schedule'!AH284*'Stoping Schedule'!AH285)/AH284,0)</f>
        <v>0</v>
      </c>
      <c r="AI285" s="3">
        <f>+IFERROR((AH284*AH285+'Monthly Reserve Generation'!AI284*'Monthly Reserve Generation'!AI285-'Stoping Schedule'!AI284*'Stoping Schedule'!AI285)/AI284,0)</f>
        <v>0</v>
      </c>
      <c r="AJ285" s="3">
        <f>+IFERROR((AI284*AI285+'Monthly Reserve Generation'!AJ284*'Monthly Reserve Generation'!AJ285-'Stoping Schedule'!AJ284*'Stoping Schedule'!AJ285)/AJ284,0)</f>
        <v>0</v>
      </c>
      <c r="AK285" s="3">
        <f>+IFERROR((AJ284*AJ285+'Monthly Reserve Generation'!AK284*'Monthly Reserve Generation'!AK285-'Stoping Schedule'!AK284*'Stoping Schedule'!AK285)/AK284,0)</f>
        <v>0</v>
      </c>
      <c r="AL285" s="3">
        <f>+IFERROR((AK284*AK285+'Monthly Reserve Generation'!AL284*'Monthly Reserve Generation'!AL285-'Stoping Schedule'!AL284*'Stoping Schedule'!AL285)/AL284,0)</f>
        <v>0</v>
      </c>
      <c r="AM285" s="3">
        <f>+IFERROR((AL284*AL285+'Monthly Reserve Generation'!AM284*'Monthly Reserve Generation'!AM285-'Stoping Schedule'!AM284*'Stoping Schedule'!AM285)/AM284,0)</f>
        <v>0</v>
      </c>
      <c r="AN285" s="3">
        <f>+IFERROR((AM284*AM285+'Monthly Reserve Generation'!AN284*'Monthly Reserve Generation'!AN285-'Stoping Schedule'!AN284*'Stoping Schedule'!AN285)/AN284,0)</f>
        <v>0</v>
      </c>
      <c r="AO285" s="3">
        <f>+IFERROR((AN284*AN285+'Monthly Reserve Generation'!AO284*'Monthly Reserve Generation'!AO285-'Stoping Schedule'!AO284*'Stoping Schedule'!AO285)/AO284,0)</f>
        <v>0</v>
      </c>
      <c r="AP285" s="3">
        <f>+IFERROR((AO284*AO285+'Monthly Reserve Generation'!AP284*'Monthly Reserve Generation'!AP285-'Stoping Schedule'!AP284*'Stoping Schedule'!AP285)/AP284,0)</f>
        <v>0</v>
      </c>
      <c r="AQ285" s="3">
        <f>+IFERROR((AP284*AP285+'Monthly Reserve Generation'!AQ284*'Monthly Reserve Generation'!AQ285-'Stoping Schedule'!AQ284*'Stoping Schedule'!AQ285)/AQ284,0)</f>
        <v>0</v>
      </c>
      <c r="AR285" s="3">
        <f>+IFERROR((AQ284*AQ285+'Monthly Reserve Generation'!AR284*'Monthly Reserve Generation'!AR285-'Stoping Schedule'!AR284*'Stoping Schedule'!AR285)/AR284,0)</f>
        <v>0</v>
      </c>
      <c r="AS285" s="3">
        <f>+IFERROR((AR284*AR285+'Monthly Reserve Generation'!AS284*'Monthly Reserve Generation'!AS285-'Stoping Schedule'!AS284*'Stoping Schedule'!AS285)/AS284,0)</f>
        <v>0</v>
      </c>
      <c r="AT285" s="3">
        <f>+IFERROR((AS284*AS285+'Monthly Reserve Generation'!AT284*'Monthly Reserve Generation'!AT285-'Stoping Schedule'!AT284*'Stoping Schedule'!AT285)/AT284,0)</f>
        <v>0</v>
      </c>
      <c r="AU285" s="3">
        <f>+IFERROR((AT284*AT285+'Monthly Reserve Generation'!AU284*'Monthly Reserve Generation'!AU285-'Stoping Schedule'!AU284*'Stoping Schedule'!AU285)/AU284,0)</f>
        <v>0</v>
      </c>
      <c r="AV285" s="3">
        <f>+IFERROR((AU284*AU285+'Monthly Reserve Generation'!AV284*'Monthly Reserve Generation'!AV285-'Stoping Schedule'!AV284*'Stoping Schedule'!AV285)/AV284,0)</f>
        <v>0</v>
      </c>
      <c r="AW285" s="3">
        <f>+IFERROR((AV284*AV285+'Monthly Reserve Generation'!AW284*'Monthly Reserve Generation'!AW285-'Stoping Schedule'!AW284*'Stoping Schedule'!AW285)/AW284,0)</f>
        <v>0</v>
      </c>
      <c r="AX285" s="3">
        <f>+IFERROR((AW284*AW285+'Monthly Reserve Generation'!AX284*'Monthly Reserve Generation'!AX285-'Stoping Schedule'!AX284*'Stoping Schedule'!AX285)/AX284,0)</f>
        <v>0</v>
      </c>
      <c r="AY285" s="3">
        <f>+IFERROR((AX284*AX285+'Monthly Reserve Generation'!AY284*'Monthly Reserve Generation'!AY285-'Stoping Schedule'!AY284*'Stoping Schedule'!AY285)/AY284,0)</f>
        <v>0</v>
      </c>
      <c r="AZ285" s="3">
        <f>+IFERROR((AY284*AY285+'Monthly Reserve Generation'!AZ284*'Monthly Reserve Generation'!AZ285-'Stoping Schedule'!AZ284*'Stoping Schedule'!AZ285)/AZ284,0)</f>
        <v>0</v>
      </c>
      <c r="BA285" s="3">
        <f>+IFERROR((AZ284*AZ285+'Monthly Reserve Generation'!BA284*'Monthly Reserve Generation'!BA285-'Stoping Schedule'!BA284*'Stoping Schedule'!BA285)/BA284,0)</f>
        <v>0</v>
      </c>
      <c r="BB285" s="3">
        <f>+IFERROR((BA284*BA285+'Monthly Reserve Generation'!BB284*'Monthly Reserve Generation'!BB285-'Stoping Schedule'!BB284*'Stoping Schedule'!BB285)/BB284,0)</f>
        <v>0</v>
      </c>
      <c r="BC285" s="3">
        <f>+IFERROR((BB284*BB285+'Monthly Reserve Generation'!BC284*'Monthly Reserve Generation'!BC285-'Stoping Schedule'!BC284*'Stoping Schedule'!BC285)/BC284,0)</f>
        <v>0</v>
      </c>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row>
    <row r="286" spans="1:123" hidden="1" outlineLevel="1" x14ac:dyDescent="0.3">
      <c r="A286" t="s">
        <v>1</v>
      </c>
      <c r="B286" t="s">
        <v>24</v>
      </c>
      <c r="C286" t="s">
        <v>3</v>
      </c>
      <c r="D286" s="3">
        <f>+'Monthly Reserve Generation'!D286-'Stoping Schedule'!D286</f>
        <v>0</v>
      </c>
      <c r="E286" s="3">
        <f>IF((D286+'Monthly Reserve Generation'!E286-'Stoping Schedule'!E286)&gt;1,(D286+'Monthly Reserve Generation'!E286-'Stoping Schedule'!E286),0)</f>
        <v>0</v>
      </c>
      <c r="F286" s="3">
        <f>IF((E286+'Monthly Reserve Generation'!F286-'Stoping Schedule'!F286)&gt;1,(E286+'Monthly Reserve Generation'!F286-'Stoping Schedule'!F286),0)</f>
        <v>0</v>
      </c>
      <c r="G286" s="3">
        <f>IF((F286+'Monthly Reserve Generation'!G286-'Stoping Schedule'!G286)&gt;1,(F286+'Monthly Reserve Generation'!G286-'Stoping Schedule'!G286),0)</f>
        <v>0</v>
      </c>
      <c r="H286" s="3">
        <f>IF((G286+'Monthly Reserve Generation'!H286-'Stoping Schedule'!H286)&gt;1,(G286+'Monthly Reserve Generation'!H286-'Stoping Schedule'!H286),0)</f>
        <v>0</v>
      </c>
      <c r="I286" s="3">
        <f>IF((H286+'Monthly Reserve Generation'!I286-'Stoping Schedule'!I286)&gt;1,(H286+'Monthly Reserve Generation'!I286-'Stoping Schedule'!I286),0)</f>
        <v>0</v>
      </c>
      <c r="J286" s="3">
        <f>IF((I286+'Monthly Reserve Generation'!J286-'Stoping Schedule'!J286)&gt;1,(I286+'Monthly Reserve Generation'!J286-'Stoping Schedule'!J286),0)</f>
        <v>0</v>
      </c>
      <c r="K286" s="3">
        <f>IF((J286+'Monthly Reserve Generation'!K286-'Stoping Schedule'!K286)&gt;1,(J286+'Monthly Reserve Generation'!K286-'Stoping Schedule'!K286),0)</f>
        <v>0</v>
      </c>
      <c r="L286" s="3">
        <f>IF((K286+'Monthly Reserve Generation'!L286-'Stoping Schedule'!L286)&gt;1,(K286+'Monthly Reserve Generation'!L286-'Stoping Schedule'!L286),0)</f>
        <v>0</v>
      </c>
      <c r="M286" s="3">
        <f>IF((L286+'Monthly Reserve Generation'!M286-'Stoping Schedule'!M286)&gt;1,(L286+'Monthly Reserve Generation'!M286-'Stoping Schedule'!M286),0)</f>
        <v>0</v>
      </c>
      <c r="N286" s="3">
        <f>IF((M286+'Monthly Reserve Generation'!N286-'Stoping Schedule'!N286)&gt;1,(M286+'Monthly Reserve Generation'!N286-'Stoping Schedule'!N286),0)</f>
        <v>0</v>
      </c>
      <c r="O286" s="3">
        <f>IF((N286+'Monthly Reserve Generation'!O286-'Stoping Schedule'!O286)&gt;1,(N286+'Monthly Reserve Generation'!O286-'Stoping Schedule'!O286),0)</f>
        <v>0</v>
      </c>
      <c r="P286" s="3">
        <f>IF((O286+'Monthly Reserve Generation'!P286-'Stoping Schedule'!P286)&gt;1,(O286+'Monthly Reserve Generation'!P286-'Stoping Schedule'!P286),0)</f>
        <v>0</v>
      </c>
      <c r="Q286" s="3">
        <f>IF((P286+'Monthly Reserve Generation'!Q286-'Stoping Schedule'!Q286)&gt;1,(P286+'Monthly Reserve Generation'!Q286-'Stoping Schedule'!Q286),0)</f>
        <v>0</v>
      </c>
      <c r="R286" s="3">
        <f>IF((Q286+'Monthly Reserve Generation'!R286-'Stoping Schedule'!R286)&gt;1,(Q286+'Monthly Reserve Generation'!R286-'Stoping Schedule'!R286),0)</f>
        <v>0</v>
      </c>
      <c r="S286" s="3">
        <f>IF((R286+'Monthly Reserve Generation'!S286-'Stoping Schedule'!S286)&gt;1,(R286+'Monthly Reserve Generation'!S286-'Stoping Schedule'!S286),0)</f>
        <v>0</v>
      </c>
      <c r="T286" s="3">
        <f>IF((S286+'Monthly Reserve Generation'!T286-'Stoping Schedule'!T286)&gt;1,(S286+'Monthly Reserve Generation'!T286-'Stoping Schedule'!T286),0)</f>
        <v>0</v>
      </c>
      <c r="U286" s="3">
        <f>IF((T286+'Monthly Reserve Generation'!U286-'Stoping Schedule'!U286)&gt;1,(T286+'Monthly Reserve Generation'!U286-'Stoping Schedule'!U286),0)</f>
        <v>0</v>
      </c>
      <c r="V286" s="3">
        <f>IF((U286+'Monthly Reserve Generation'!V286-'Stoping Schedule'!V286)&gt;1,(U286+'Monthly Reserve Generation'!V286-'Stoping Schedule'!V286),0)</f>
        <v>0</v>
      </c>
      <c r="W286" s="3">
        <f>IF((V286+'Monthly Reserve Generation'!W286-'Stoping Schedule'!W286)&gt;1,(V286+'Monthly Reserve Generation'!W286-'Stoping Schedule'!W286),0)</f>
        <v>0</v>
      </c>
      <c r="X286" s="3">
        <f>IF((W286+'Monthly Reserve Generation'!X286-'Stoping Schedule'!X286)&gt;1,(W286+'Monthly Reserve Generation'!X286-'Stoping Schedule'!X286),0)</f>
        <v>0</v>
      </c>
      <c r="Y286" s="3">
        <f>IF((X286+'Monthly Reserve Generation'!Y286-'Stoping Schedule'!Y286)&gt;1,(X286+'Monthly Reserve Generation'!Y286-'Stoping Schedule'!Y286),0)</f>
        <v>0</v>
      </c>
      <c r="Z286" s="3">
        <f>IF((Y286+'Monthly Reserve Generation'!Z286-'Stoping Schedule'!Z286)&gt;1,(Y286+'Monthly Reserve Generation'!Z286-'Stoping Schedule'!Z286),0)</f>
        <v>0</v>
      </c>
      <c r="AA286" s="3">
        <f>IF((Z286+'Monthly Reserve Generation'!AA286-'Stoping Schedule'!AA286)&gt;1,(Z286+'Monthly Reserve Generation'!AA286-'Stoping Schedule'!AA286),0)</f>
        <v>0</v>
      </c>
      <c r="AB286" s="3">
        <f>IF((AA286+'Monthly Reserve Generation'!AB286-'Stoping Schedule'!AB286)&gt;1,(AA286+'Monthly Reserve Generation'!AB286-'Stoping Schedule'!AB286),0)</f>
        <v>5373</v>
      </c>
      <c r="AC286" s="3">
        <f>IF((AB286+'Monthly Reserve Generation'!AC286-'Stoping Schedule'!AC286)&gt;1,(AB286+'Monthly Reserve Generation'!AC286-'Stoping Schedule'!AC286),0)</f>
        <v>5373</v>
      </c>
      <c r="AD286" s="3">
        <f>IF((AC286+'Monthly Reserve Generation'!AD286-'Stoping Schedule'!AD286)&gt;1,(AC286+'Monthly Reserve Generation'!AD286-'Stoping Schedule'!AD286),0)</f>
        <v>3575</v>
      </c>
      <c r="AE286" s="3">
        <f>IF((AD286+'Monthly Reserve Generation'!AE286-'Stoping Schedule'!AE286)&gt;1,(AD286+'Monthly Reserve Generation'!AE286-'Stoping Schedule'!AE286),0)</f>
        <v>1628</v>
      </c>
      <c r="AF286" s="3">
        <f>IF((AE286+'Monthly Reserve Generation'!AF286-'Stoping Schedule'!AF286)&gt;1,(AE286+'Monthly Reserve Generation'!AF286-'Stoping Schedule'!AF286),0)</f>
        <v>0</v>
      </c>
      <c r="AG286" s="3">
        <f>IF((AF286+'Monthly Reserve Generation'!AG286-'Stoping Schedule'!AG286)&gt;1,(AF286+'Monthly Reserve Generation'!AG286-'Stoping Schedule'!AG286),0)</f>
        <v>0</v>
      </c>
      <c r="AH286" s="3">
        <f>IF((AG286+'Monthly Reserve Generation'!AH286-'Stoping Schedule'!AH286)&gt;1,(AG286+'Monthly Reserve Generation'!AH286-'Stoping Schedule'!AH286),0)</f>
        <v>0</v>
      </c>
      <c r="AI286" s="3">
        <f>IF((AH286+'Monthly Reserve Generation'!AI286-'Stoping Schedule'!AI286)&gt;1,(AH286+'Monthly Reserve Generation'!AI286-'Stoping Schedule'!AI286),0)</f>
        <v>0</v>
      </c>
      <c r="AJ286" s="3">
        <f>IF((AI286+'Monthly Reserve Generation'!AJ286-'Stoping Schedule'!AJ286)&gt;1,(AI286+'Monthly Reserve Generation'!AJ286-'Stoping Schedule'!AJ286),0)</f>
        <v>0</v>
      </c>
      <c r="AK286" s="3">
        <f>IF((AJ286+'Monthly Reserve Generation'!AK286-'Stoping Schedule'!AK286)&gt;1,(AJ286+'Monthly Reserve Generation'!AK286-'Stoping Schedule'!AK286),0)</f>
        <v>0</v>
      </c>
      <c r="AL286" s="3">
        <f>IF((AK286+'Monthly Reserve Generation'!AL286-'Stoping Schedule'!AL286)&gt;1,(AK286+'Monthly Reserve Generation'!AL286-'Stoping Schedule'!AL286),0)</f>
        <v>0</v>
      </c>
      <c r="AM286" s="3">
        <f>IF((AL286+'Monthly Reserve Generation'!AM286-'Stoping Schedule'!AM286)&gt;1,(AL286+'Monthly Reserve Generation'!AM286-'Stoping Schedule'!AM286),0)</f>
        <v>0</v>
      </c>
      <c r="AN286" s="3">
        <f>IF((AM286+'Monthly Reserve Generation'!AN286-'Stoping Schedule'!AN286)&gt;1,(AM286+'Monthly Reserve Generation'!AN286-'Stoping Schedule'!AN286),0)</f>
        <v>0</v>
      </c>
      <c r="AO286" s="3">
        <f>IF((AN286+'Monthly Reserve Generation'!AO286-'Stoping Schedule'!AO286)&gt;1,(AN286+'Monthly Reserve Generation'!AO286-'Stoping Schedule'!AO286),0)</f>
        <v>0</v>
      </c>
      <c r="AP286" s="3">
        <f>IF((AO286+'Monthly Reserve Generation'!AP286-'Stoping Schedule'!AP286)&gt;1,(AO286+'Monthly Reserve Generation'!AP286-'Stoping Schedule'!AP286),0)</f>
        <v>0</v>
      </c>
      <c r="AQ286" s="3">
        <f>IF((AP286+'Monthly Reserve Generation'!AQ286-'Stoping Schedule'!AQ286)&gt;1,(AP286+'Monthly Reserve Generation'!AQ286-'Stoping Schedule'!AQ286),0)</f>
        <v>0</v>
      </c>
      <c r="AR286" s="3">
        <f>IF((AQ286+'Monthly Reserve Generation'!AR286-'Stoping Schedule'!AR286)&gt;1,(AQ286+'Monthly Reserve Generation'!AR286-'Stoping Schedule'!AR286),0)</f>
        <v>0</v>
      </c>
      <c r="AS286" s="3">
        <f>IF((AR286+'Monthly Reserve Generation'!AS286-'Stoping Schedule'!AS286)&gt;1,(AR286+'Monthly Reserve Generation'!AS286-'Stoping Schedule'!AS286),0)</f>
        <v>0</v>
      </c>
      <c r="AT286" s="3">
        <f>IF((AS286+'Monthly Reserve Generation'!AT286-'Stoping Schedule'!AT286)&gt;1,(AS286+'Monthly Reserve Generation'!AT286-'Stoping Schedule'!AT286),0)</f>
        <v>0</v>
      </c>
      <c r="AU286" s="3">
        <f>IF((AT286+'Monthly Reserve Generation'!AU286-'Stoping Schedule'!AU286)&gt;1,(AT286+'Monthly Reserve Generation'!AU286-'Stoping Schedule'!AU286),0)</f>
        <v>0</v>
      </c>
      <c r="AV286" s="3">
        <f>IF((AU286+'Monthly Reserve Generation'!AV286-'Stoping Schedule'!AV286)&gt;1,(AU286+'Monthly Reserve Generation'!AV286-'Stoping Schedule'!AV286),0)</f>
        <v>0</v>
      </c>
      <c r="AW286" s="3">
        <f>IF((AV286+'Monthly Reserve Generation'!AW286-'Stoping Schedule'!AW286)&gt;1,(AV286+'Monthly Reserve Generation'!AW286-'Stoping Schedule'!AW286),0)</f>
        <v>0</v>
      </c>
      <c r="AX286" s="3">
        <f>IF((AW286+'Monthly Reserve Generation'!AX286-'Stoping Schedule'!AX286)&gt;1,(AW286+'Monthly Reserve Generation'!AX286-'Stoping Schedule'!AX286),0)</f>
        <v>0</v>
      </c>
      <c r="AY286" s="3">
        <f>IF((AX286+'Monthly Reserve Generation'!AY286-'Stoping Schedule'!AY286)&gt;1,(AX286+'Monthly Reserve Generation'!AY286-'Stoping Schedule'!AY286),0)</f>
        <v>0</v>
      </c>
      <c r="AZ286" s="3">
        <f>IF((AY286+'Monthly Reserve Generation'!AZ286-'Stoping Schedule'!AZ286)&gt;1,(AY286+'Monthly Reserve Generation'!AZ286-'Stoping Schedule'!AZ286),0)</f>
        <v>0</v>
      </c>
      <c r="BA286" s="3">
        <f>IF((AZ286+'Monthly Reserve Generation'!BA286-'Stoping Schedule'!BA286)&gt;1,(AZ286+'Monthly Reserve Generation'!BA286-'Stoping Schedule'!BA286),0)</f>
        <v>0</v>
      </c>
      <c r="BB286" s="3">
        <f>IF((BA286+'Monthly Reserve Generation'!BB286-'Stoping Schedule'!BB286)&gt;1,(BA286+'Monthly Reserve Generation'!BB286-'Stoping Schedule'!BB286),0)</f>
        <v>0</v>
      </c>
      <c r="BC286" s="3">
        <f>IF((BB286+'Monthly Reserve Generation'!BC286-'Stoping Schedule'!BC286)&gt;1,(BB286+'Monthly Reserve Generation'!BC286-'Stoping Schedule'!BC286),0)</f>
        <v>0</v>
      </c>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row>
    <row r="287" spans="1:123" hidden="1" outlineLevel="1" x14ac:dyDescent="0.3">
      <c r="A287" t="s">
        <v>1</v>
      </c>
      <c r="B287" t="s">
        <v>24</v>
      </c>
      <c r="C287" t="s">
        <v>4</v>
      </c>
      <c r="D287" s="3">
        <f>+IFERROR(('Monthly Reserve Generation'!D286*'Monthly Reserve Generation'!D287-'Stoping Schedule'!D286*'Stoping Schedule'!D287)/D286,0)</f>
        <v>0</v>
      </c>
      <c r="E287" s="3">
        <f>+IFERROR((D286*D287+'Monthly Reserve Generation'!E286*'Monthly Reserve Generation'!E287-'Stoping Schedule'!E286*'Stoping Schedule'!E287)/E286,0)</f>
        <v>0</v>
      </c>
      <c r="F287" s="3">
        <f>+IFERROR((E286*E287+'Monthly Reserve Generation'!F286*'Monthly Reserve Generation'!F287-'Stoping Schedule'!F286*'Stoping Schedule'!F287)/F286,0)</f>
        <v>0</v>
      </c>
      <c r="G287" s="3">
        <f>+IFERROR((F286*F287+'Monthly Reserve Generation'!G286*'Monthly Reserve Generation'!G287-'Stoping Schedule'!G286*'Stoping Schedule'!G287)/G286,0)</f>
        <v>0</v>
      </c>
      <c r="H287" s="3">
        <f>+IFERROR((G286*G287+'Monthly Reserve Generation'!H286*'Monthly Reserve Generation'!H287-'Stoping Schedule'!H286*'Stoping Schedule'!H287)/H286,0)</f>
        <v>0</v>
      </c>
      <c r="I287" s="3">
        <f>+IFERROR((H286*H287+'Monthly Reserve Generation'!I286*'Monthly Reserve Generation'!I287-'Stoping Schedule'!I286*'Stoping Schedule'!I287)/I286,0)</f>
        <v>0</v>
      </c>
      <c r="J287" s="3">
        <f>+IFERROR((I286*I287+'Monthly Reserve Generation'!J286*'Monthly Reserve Generation'!J287-'Stoping Schedule'!J286*'Stoping Schedule'!J287)/J286,0)</f>
        <v>0</v>
      </c>
      <c r="K287" s="3">
        <f>+IFERROR((J286*J287+'Monthly Reserve Generation'!K286*'Monthly Reserve Generation'!K287-'Stoping Schedule'!K286*'Stoping Schedule'!K287)/K286,0)</f>
        <v>0</v>
      </c>
      <c r="L287" s="3">
        <f>+IFERROR((K286*K287+'Monthly Reserve Generation'!L286*'Monthly Reserve Generation'!L287-'Stoping Schedule'!L286*'Stoping Schedule'!L287)/L286,0)</f>
        <v>0</v>
      </c>
      <c r="M287" s="3">
        <f>+IFERROR((L286*L287+'Monthly Reserve Generation'!M286*'Monthly Reserve Generation'!M287-'Stoping Schedule'!M286*'Stoping Schedule'!M287)/M286,0)</f>
        <v>0</v>
      </c>
      <c r="N287" s="3">
        <f>+IFERROR((M286*M287+'Monthly Reserve Generation'!N286*'Monthly Reserve Generation'!N287-'Stoping Schedule'!N286*'Stoping Schedule'!N287)/N286,0)</f>
        <v>0</v>
      </c>
      <c r="O287" s="3">
        <f>+IFERROR((N286*N287+'Monthly Reserve Generation'!O286*'Monthly Reserve Generation'!O287-'Stoping Schedule'!O286*'Stoping Schedule'!O287)/O286,0)</f>
        <v>0</v>
      </c>
      <c r="P287" s="3">
        <f>+IFERROR((O286*O287+'Monthly Reserve Generation'!P286*'Monthly Reserve Generation'!P287-'Stoping Schedule'!P286*'Stoping Schedule'!P287)/P286,0)</f>
        <v>0</v>
      </c>
      <c r="Q287" s="3">
        <f>+IFERROR((P286*P287+'Monthly Reserve Generation'!Q286*'Monthly Reserve Generation'!Q287-'Stoping Schedule'!Q286*'Stoping Schedule'!Q287)/Q286,0)</f>
        <v>0</v>
      </c>
      <c r="R287" s="3">
        <f>+IFERROR((Q286*Q287+'Monthly Reserve Generation'!R286*'Monthly Reserve Generation'!R287-'Stoping Schedule'!R286*'Stoping Schedule'!R287)/R286,0)</f>
        <v>0</v>
      </c>
      <c r="S287" s="3">
        <f>+IFERROR((R286*R287+'Monthly Reserve Generation'!S286*'Monthly Reserve Generation'!S287-'Stoping Schedule'!S286*'Stoping Schedule'!S287)/S286,0)</f>
        <v>0</v>
      </c>
      <c r="T287" s="3">
        <f>+IFERROR((S286*S287+'Monthly Reserve Generation'!T286*'Monthly Reserve Generation'!T287-'Stoping Schedule'!T286*'Stoping Schedule'!T287)/T286,0)</f>
        <v>0</v>
      </c>
      <c r="U287" s="3">
        <f>+IFERROR((T286*T287+'Monthly Reserve Generation'!U286*'Monthly Reserve Generation'!U287-'Stoping Schedule'!U286*'Stoping Schedule'!U287)/U286,0)</f>
        <v>0</v>
      </c>
      <c r="V287" s="3">
        <f>+IFERROR((U286*U287+'Monthly Reserve Generation'!V286*'Monthly Reserve Generation'!V287-'Stoping Schedule'!V286*'Stoping Schedule'!V287)/V286,0)</f>
        <v>0</v>
      </c>
      <c r="W287" s="3">
        <f>+IFERROR((V286*V287+'Monthly Reserve Generation'!W286*'Monthly Reserve Generation'!W287-'Stoping Schedule'!W286*'Stoping Schedule'!W287)/W286,0)</f>
        <v>0</v>
      </c>
      <c r="X287" s="3">
        <f>+IFERROR((W286*W287+'Monthly Reserve Generation'!X286*'Monthly Reserve Generation'!X287-'Stoping Schedule'!X286*'Stoping Schedule'!X287)/X286,0)</f>
        <v>0</v>
      </c>
      <c r="Y287" s="3">
        <f>+IFERROR((X286*X287+'Monthly Reserve Generation'!Y286*'Monthly Reserve Generation'!Y287-'Stoping Schedule'!Y286*'Stoping Schedule'!Y287)/Y286,0)</f>
        <v>0</v>
      </c>
      <c r="Z287" s="3">
        <f>+IFERROR((Y286*Y287+'Monthly Reserve Generation'!Z286*'Monthly Reserve Generation'!Z287-'Stoping Schedule'!Z286*'Stoping Schedule'!Z287)/Z286,0)</f>
        <v>0</v>
      </c>
      <c r="AA287" s="3">
        <f>+IFERROR((Z286*Z287+'Monthly Reserve Generation'!AA286*'Monthly Reserve Generation'!AA287-'Stoping Schedule'!AA286*'Stoping Schedule'!AA287)/AA286,0)</f>
        <v>0</v>
      </c>
      <c r="AB287" s="3">
        <f>+IFERROR((AA286*AA287+'Monthly Reserve Generation'!AB286*'Monthly Reserve Generation'!AB287-'Stoping Schedule'!AB286*'Stoping Schedule'!AB287)/AB286,0)</f>
        <v>3.97</v>
      </c>
      <c r="AC287" s="3">
        <f>+IFERROR((AB286*AB287+'Monthly Reserve Generation'!AC286*'Monthly Reserve Generation'!AC287-'Stoping Schedule'!AC286*'Stoping Schedule'!AC287)/AC286,0)</f>
        <v>3.97</v>
      </c>
      <c r="AD287" s="3">
        <f>+IFERROR((AC286*AC287+'Monthly Reserve Generation'!AD286*'Monthly Reserve Generation'!AD287-'Stoping Schedule'!AD286*'Stoping Schedule'!AD287)/AD286,0)</f>
        <v>3.97</v>
      </c>
      <c r="AE287" s="3">
        <f>+IFERROR((AD286*AD287+'Monthly Reserve Generation'!AE286*'Monthly Reserve Generation'!AE287-'Stoping Schedule'!AE286*'Stoping Schedule'!AE287)/AE286,0)</f>
        <v>3.9699999999999998</v>
      </c>
      <c r="AF287" s="3">
        <f>+IFERROR((AE286*AE287+'Monthly Reserve Generation'!AF286*'Monthly Reserve Generation'!AF287-'Stoping Schedule'!AF286*'Stoping Schedule'!AF287)/AF286,0)</f>
        <v>0</v>
      </c>
      <c r="AG287" s="3">
        <f>+IFERROR((AF286*AF287+'Monthly Reserve Generation'!AG286*'Monthly Reserve Generation'!AG287-'Stoping Schedule'!AG286*'Stoping Schedule'!AG287)/AG286,0)</f>
        <v>0</v>
      </c>
      <c r="AH287" s="3">
        <f>+IFERROR((AG286*AG287+'Monthly Reserve Generation'!AH286*'Monthly Reserve Generation'!AH287-'Stoping Schedule'!AH286*'Stoping Schedule'!AH287)/AH286,0)</f>
        <v>0</v>
      </c>
      <c r="AI287" s="3">
        <f>+IFERROR((AH286*AH287+'Monthly Reserve Generation'!AI286*'Monthly Reserve Generation'!AI287-'Stoping Schedule'!AI286*'Stoping Schedule'!AI287)/AI286,0)</f>
        <v>0</v>
      </c>
      <c r="AJ287" s="3">
        <f>+IFERROR((AI286*AI287+'Monthly Reserve Generation'!AJ286*'Monthly Reserve Generation'!AJ287-'Stoping Schedule'!AJ286*'Stoping Schedule'!AJ287)/AJ286,0)</f>
        <v>0</v>
      </c>
      <c r="AK287" s="3">
        <f>+IFERROR((AJ286*AJ287+'Monthly Reserve Generation'!AK286*'Monthly Reserve Generation'!AK287-'Stoping Schedule'!AK286*'Stoping Schedule'!AK287)/AK286,0)</f>
        <v>0</v>
      </c>
      <c r="AL287" s="3">
        <f>+IFERROR((AK286*AK287+'Monthly Reserve Generation'!AL286*'Monthly Reserve Generation'!AL287-'Stoping Schedule'!AL286*'Stoping Schedule'!AL287)/AL286,0)</f>
        <v>0</v>
      </c>
      <c r="AM287" s="3">
        <f>+IFERROR((AL286*AL287+'Monthly Reserve Generation'!AM286*'Monthly Reserve Generation'!AM287-'Stoping Schedule'!AM286*'Stoping Schedule'!AM287)/AM286,0)</f>
        <v>0</v>
      </c>
      <c r="AN287" s="3">
        <f>+IFERROR((AM286*AM287+'Monthly Reserve Generation'!AN286*'Monthly Reserve Generation'!AN287-'Stoping Schedule'!AN286*'Stoping Schedule'!AN287)/AN286,0)</f>
        <v>0</v>
      </c>
      <c r="AO287" s="3">
        <f>+IFERROR((AN286*AN287+'Monthly Reserve Generation'!AO286*'Monthly Reserve Generation'!AO287-'Stoping Schedule'!AO286*'Stoping Schedule'!AO287)/AO286,0)</f>
        <v>0</v>
      </c>
      <c r="AP287" s="3">
        <f>+IFERROR((AO286*AO287+'Monthly Reserve Generation'!AP286*'Monthly Reserve Generation'!AP287-'Stoping Schedule'!AP286*'Stoping Schedule'!AP287)/AP286,0)</f>
        <v>0</v>
      </c>
      <c r="AQ287" s="3">
        <f>+IFERROR((AP286*AP287+'Monthly Reserve Generation'!AQ286*'Monthly Reserve Generation'!AQ287-'Stoping Schedule'!AQ286*'Stoping Schedule'!AQ287)/AQ286,0)</f>
        <v>0</v>
      </c>
      <c r="AR287" s="3">
        <f>+IFERROR((AQ286*AQ287+'Monthly Reserve Generation'!AR286*'Monthly Reserve Generation'!AR287-'Stoping Schedule'!AR286*'Stoping Schedule'!AR287)/AR286,0)</f>
        <v>0</v>
      </c>
      <c r="AS287" s="3">
        <f>+IFERROR((AR286*AR287+'Monthly Reserve Generation'!AS286*'Monthly Reserve Generation'!AS287-'Stoping Schedule'!AS286*'Stoping Schedule'!AS287)/AS286,0)</f>
        <v>0</v>
      </c>
      <c r="AT287" s="3">
        <f>+IFERROR((AS286*AS287+'Monthly Reserve Generation'!AT286*'Monthly Reserve Generation'!AT287-'Stoping Schedule'!AT286*'Stoping Schedule'!AT287)/AT286,0)</f>
        <v>0</v>
      </c>
      <c r="AU287" s="3">
        <f>+IFERROR((AT286*AT287+'Monthly Reserve Generation'!AU286*'Monthly Reserve Generation'!AU287-'Stoping Schedule'!AU286*'Stoping Schedule'!AU287)/AU286,0)</f>
        <v>0</v>
      </c>
      <c r="AV287" s="3">
        <f>+IFERROR((AU286*AU287+'Monthly Reserve Generation'!AV286*'Monthly Reserve Generation'!AV287-'Stoping Schedule'!AV286*'Stoping Schedule'!AV287)/AV286,0)</f>
        <v>0</v>
      </c>
      <c r="AW287" s="3">
        <f>+IFERROR((AV286*AV287+'Monthly Reserve Generation'!AW286*'Monthly Reserve Generation'!AW287-'Stoping Schedule'!AW286*'Stoping Schedule'!AW287)/AW286,0)</f>
        <v>0</v>
      </c>
      <c r="AX287" s="3">
        <f>+IFERROR((AW286*AW287+'Monthly Reserve Generation'!AX286*'Monthly Reserve Generation'!AX287-'Stoping Schedule'!AX286*'Stoping Schedule'!AX287)/AX286,0)</f>
        <v>0</v>
      </c>
      <c r="AY287" s="3">
        <f>+IFERROR((AX286*AX287+'Monthly Reserve Generation'!AY286*'Monthly Reserve Generation'!AY287-'Stoping Schedule'!AY286*'Stoping Schedule'!AY287)/AY286,0)</f>
        <v>0</v>
      </c>
      <c r="AZ287" s="3">
        <f>+IFERROR((AY286*AY287+'Monthly Reserve Generation'!AZ286*'Monthly Reserve Generation'!AZ287-'Stoping Schedule'!AZ286*'Stoping Schedule'!AZ287)/AZ286,0)</f>
        <v>0</v>
      </c>
      <c r="BA287" s="3">
        <f>+IFERROR((AZ286*AZ287+'Monthly Reserve Generation'!BA286*'Monthly Reserve Generation'!BA287-'Stoping Schedule'!BA286*'Stoping Schedule'!BA287)/BA286,0)</f>
        <v>0</v>
      </c>
      <c r="BB287" s="3">
        <f>+IFERROR((BA286*BA287+'Monthly Reserve Generation'!BB286*'Monthly Reserve Generation'!BB287-'Stoping Schedule'!BB286*'Stoping Schedule'!BB287)/BB286,0)</f>
        <v>0</v>
      </c>
      <c r="BC287" s="3">
        <f>+IFERROR((BB286*BB287+'Monthly Reserve Generation'!BC286*'Monthly Reserve Generation'!BC287-'Stoping Schedule'!BC286*'Stoping Schedule'!BC287)/BC286,0)</f>
        <v>0</v>
      </c>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row>
    <row r="288" spans="1:123" collapsed="1" x14ac:dyDescent="0.3">
      <c r="A288" t="s">
        <v>25</v>
      </c>
      <c r="B288" t="s">
        <v>25</v>
      </c>
      <c r="C288" t="s">
        <v>3</v>
      </c>
      <c r="D288" s="3">
        <f>SUMIF($C246:$C287,$C288,D246:D287)</f>
        <v>0</v>
      </c>
      <c r="E288" s="3">
        <f t="shared" ref="E288:BC288" si="18">SUMIF($C246:$C287,$C288,E246:E287)</f>
        <v>0</v>
      </c>
      <c r="F288" s="3">
        <f t="shared" si="18"/>
        <v>0</v>
      </c>
      <c r="G288" s="3">
        <f t="shared" si="18"/>
        <v>0</v>
      </c>
      <c r="H288" s="3">
        <f t="shared" si="18"/>
        <v>0</v>
      </c>
      <c r="I288" s="3">
        <f t="shared" si="18"/>
        <v>0</v>
      </c>
      <c r="J288" s="3">
        <f t="shared" si="18"/>
        <v>0</v>
      </c>
      <c r="K288" s="3">
        <f t="shared" si="18"/>
        <v>0</v>
      </c>
      <c r="L288" s="3">
        <f t="shared" si="18"/>
        <v>0</v>
      </c>
      <c r="M288" s="3">
        <f t="shared" si="18"/>
        <v>0</v>
      </c>
      <c r="N288" s="3">
        <f t="shared" si="18"/>
        <v>0</v>
      </c>
      <c r="O288" s="3">
        <f t="shared" si="18"/>
        <v>0</v>
      </c>
      <c r="P288" s="3">
        <f t="shared" si="18"/>
        <v>0</v>
      </c>
      <c r="Q288" s="3">
        <f t="shared" si="18"/>
        <v>0</v>
      </c>
      <c r="R288" s="3">
        <f t="shared" si="18"/>
        <v>0</v>
      </c>
      <c r="S288" s="3">
        <f t="shared" si="18"/>
        <v>0</v>
      </c>
      <c r="T288" s="3">
        <f t="shared" si="18"/>
        <v>0</v>
      </c>
      <c r="U288" s="3">
        <f t="shared" si="18"/>
        <v>0</v>
      </c>
      <c r="V288" s="3">
        <f t="shared" si="18"/>
        <v>7536</v>
      </c>
      <c r="W288" s="3">
        <f t="shared" si="18"/>
        <v>7536</v>
      </c>
      <c r="X288" s="3">
        <f t="shared" si="18"/>
        <v>75280</v>
      </c>
      <c r="Y288" s="3">
        <f t="shared" si="18"/>
        <v>75280</v>
      </c>
      <c r="Z288" s="3">
        <f t="shared" si="18"/>
        <v>72592</v>
      </c>
      <c r="AA288" s="3">
        <f t="shared" si="18"/>
        <v>102099</v>
      </c>
      <c r="AB288" s="3">
        <f t="shared" si="18"/>
        <v>115295</v>
      </c>
      <c r="AC288" s="3">
        <f t="shared" si="18"/>
        <v>115301</v>
      </c>
      <c r="AD288" s="3">
        <f t="shared" si="18"/>
        <v>95957</v>
      </c>
      <c r="AE288" s="3">
        <f t="shared" si="18"/>
        <v>73823</v>
      </c>
      <c r="AF288" s="3">
        <f t="shared" si="18"/>
        <v>57007</v>
      </c>
      <c r="AG288" s="3">
        <f t="shared" si="18"/>
        <v>49040</v>
      </c>
      <c r="AH288" s="3">
        <f t="shared" si="18"/>
        <v>41848</v>
      </c>
      <c r="AI288" s="3">
        <f t="shared" si="18"/>
        <v>34358</v>
      </c>
      <c r="AJ288" s="3">
        <f t="shared" si="18"/>
        <v>27166</v>
      </c>
      <c r="AK288" s="3">
        <f t="shared" si="18"/>
        <v>20244</v>
      </c>
      <c r="AL288" s="3">
        <f t="shared" si="18"/>
        <v>16093</v>
      </c>
      <c r="AM288" s="3">
        <f t="shared" si="18"/>
        <v>12497</v>
      </c>
      <c r="AN288" s="3">
        <f t="shared" si="18"/>
        <v>8603</v>
      </c>
      <c r="AO288" s="3">
        <f t="shared" si="18"/>
        <v>4559</v>
      </c>
      <c r="AP288" s="3">
        <f t="shared" si="18"/>
        <v>2139</v>
      </c>
      <c r="AQ288" s="3">
        <f t="shared" si="18"/>
        <v>192</v>
      </c>
      <c r="AR288" s="3">
        <f t="shared" si="18"/>
        <v>0</v>
      </c>
      <c r="AS288" s="3">
        <f t="shared" si="18"/>
        <v>0</v>
      </c>
      <c r="AT288" s="3">
        <f t="shared" si="18"/>
        <v>0</v>
      </c>
      <c r="AU288" s="3">
        <f t="shared" si="18"/>
        <v>0</v>
      </c>
      <c r="AV288" s="3">
        <f t="shared" si="18"/>
        <v>0</v>
      </c>
      <c r="AW288" s="3">
        <f t="shared" si="18"/>
        <v>0</v>
      </c>
      <c r="AX288" s="3">
        <f t="shared" si="18"/>
        <v>0</v>
      </c>
      <c r="AY288" s="3">
        <f t="shared" si="18"/>
        <v>0</v>
      </c>
      <c r="AZ288" s="3">
        <f t="shared" si="18"/>
        <v>0</v>
      </c>
      <c r="BA288" s="3">
        <f t="shared" si="18"/>
        <v>0</v>
      </c>
      <c r="BB288" s="3">
        <f t="shared" si="18"/>
        <v>0</v>
      </c>
      <c r="BC288" s="3">
        <f t="shared" si="18"/>
        <v>0</v>
      </c>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row>
    <row r="289" spans="1:123" x14ac:dyDescent="0.3">
      <c r="A289" t="s">
        <v>25</v>
      </c>
      <c r="B289" t="s">
        <v>25</v>
      </c>
      <c r="C289" t="s">
        <v>4</v>
      </c>
      <c r="D289" s="3">
        <f>+IFERROR((D246*D247+D248*D249+D250*D251+D252*D253+D254*D255+D256*D257+D258*D259+D260*D261+D262*D263+D264*D265+D266*D267+D268*D269+D270*D271+D272*D273+D274*D275+D276*D277+D278*D279+D280*D281+D282*D283+D284*D285+D286*D287)/D288,0)</f>
        <v>0</v>
      </c>
      <c r="E289" s="3">
        <f t="shared" ref="E289:BC289" si="19">+IFERROR((E246*E247+E248*E249+E250*E251+E252*E253+E254*E255+E256*E257+E258*E259+E260*E261+E262*E263+E264*E265+E266*E267+E268*E269+E270*E271+E272*E273+E274*E275+E276*E277+E278*E279+E280*E281+E282*E283+E284*E285+E286*E287)/E288,0)</f>
        <v>0</v>
      </c>
      <c r="F289" s="3">
        <f t="shared" si="19"/>
        <v>0</v>
      </c>
      <c r="G289" s="3">
        <f t="shared" si="19"/>
        <v>0</v>
      </c>
      <c r="H289" s="3">
        <f t="shared" si="19"/>
        <v>0</v>
      </c>
      <c r="I289" s="3">
        <f t="shared" si="19"/>
        <v>0</v>
      </c>
      <c r="J289" s="3">
        <f t="shared" si="19"/>
        <v>0</v>
      </c>
      <c r="K289" s="3">
        <f t="shared" si="19"/>
        <v>0</v>
      </c>
      <c r="L289" s="3">
        <f t="shared" si="19"/>
        <v>0</v>
      </c>
      <c r="M289" s="3">
        <f t="shared" si="19"/>
        <v>0</v>
      </c>
      <c r="N289" s="3">
        <f t="shared" si="19"/>
        <v>0</v>
      </c>
      <c r="O289" s="3">
        <f t="shared" si="19"/>
        <v>0</v>
      </c>
      <c r="P289" s="3">
        <f t="shared" si="19"/>
        <v>0</v>
      </c>
      <c r="Q289" s="3">
        <f t="shared" si="19"/>
        <v>0</v>
      </c>
      <c r="R289" s="3">
        <f t="shared" si="19"/>
        <v>0</v>
      </c>
      <c r="S289" s="3">
        <f t="shared" si="19"/>
        <v>0</v>
      </c>
      <c r="T289" s="3">
        <f t="shared" si="19"/>
        <v>0</v>
      </c>
      <c r="U289" s="3">
        <f t="shared" si="19"/>
        <v>0</v>
      </c>
      <c r="V289" s="3">
        <f t="shared" si="19"/>
        <v>3.7146496815286629</v>
      </c>
      <c r="W289" s="3">
        <f t="shared" si="19"/>
        <v>3.7146496815286629</v>
      </c>
      <c r="X289" s="3">
        <f t="shared" si="19"/>
        <v>2.4641952709883101</v>
      </c>
      <c r="Y289" s="3">
        <f t="shared" si="19"/>
        <v>2.4641952709883101</v>
      </c>
      <c r="Z289" s="3">
        <f t="shared" si="19"/>
        <v>2.428046341194622</v>
      </c>
      <c r="AA289" s="3">
        <f t="shared" si="19"/>
        <v>2.3490417144144407</v>
      </c>
      <c r="AB289" s="3">
        <f t="shared" si="19"/>
        <v>2.5430136606097404</v>
      </c>
      <c r="AC289" s="3">
        <f t="shared" si="19"/>
        <v>2.6296198645284949</v>
      </c>
      <c r="AD289" s="3">
        <f t="shared" si="19"/>
        <v>2.5561508800817032</v>
      </c>
      <c r="AE289" s="3">
        <f t="shared" si="19"/>
        <v>2.3614744727253019</v>
      </c>
      <c r="AF289" s="3">
        <f t="shared" si="19"/>
        <v>2.1696046099601798</v>
      </c>
      <c r="AG289" s="3">
        <f t="shared" si="19"/>
        <v>2.1581439641109297</v>
      </c>
      <c r="AH289" s="3">
        <f t="shared" si="19"/>
        <v>2.1629807876123111</v>
      </c>
      <c r="AI289" s="3">
        <f t="shared" si="19"/>
        <v>2.1701740497118571</v>
      </c>
      <c r="AJ289" s="3">
        <f t="shared" si="19"/>
        <v>2.1808098358241912</v>
      </c>
      <c r="AK289" s="3">
        <f t="shared" si="19"/>
        <v>2.1980497925311191</v>
      </c>
      <c r="AL289" s="3">
        <f t="shared" si="19"/>
        <v>2.2044193127446698</v>
      </c>
      <c r="AM289" s="3">
        <f t="shared" si="19"/>
        <v>2.2085684564295409</v>
      </c>
      <c r="AN289" s="3">
        <f t="shared" si="19"/>
        <v>2.216973148901543</v>
      </c>
      <c r="AO289" s="3">
        <f t="shared" si="19"/>
        <v>2.2408993200263154</v>
      </c>
      <c r="AP289" s="3">
        <f t="shared" si="19"/>
        <v>2.2599999999999945</v>
      </c>
      <c r="AQ289" s="3">
        <f t="shared" si="19"/>
        <v>2.2599999999999434</v>
      </c>
      <c r="AR289" s="3">
        <f t="shared" si="19"/>
        <v>0</v>
      </c>
      <c r="AS289" s="3">
        <f t="shared" si="19"/>
        <v>0</v>
      </c>
      <c r="AT289" s="3">
        <f t="shared" si="19"/>
        <v>0</v>
      </c>
      <c r="AU289" s="3">
        <f t="shared" si="19"/>
        <v>0</v>
      </c>
      <c r="AV289" s="3">
        <f t="shared" si="19"/>
        <v>0</v>
      </c>
      <c r="AW289" s="3">
        <f t="shared" si="19"/>
        <v>0</v>
      </c>
      <c r="AX289" s="3">
        <f t="shared" si="19"/>
        <v>0</v>
      </c>
      <c r="AY289" s="3">
        <f t="shared" si="19"/>
        <v>0</v>
      </c>
      <c r="AZ289" s="3">
        <f t="shared" si="19"/>
        <v>0</v>
      </c>
      <c r="BA289" s="3">
        <f t="shared" si="19"/>
        <v>0</v>
      </c>
      <c r="BB289" s="3">
        <f t="shared" si="19"/>
        <v>0</v>
      </c>
      <c r="BC289" s="3">
        <f t="shared" si="19"/>
        <v>0</v>
      </c>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row>
    <row r="290" spans="1:123" hidden="1" outlineLevel="1" x14ac:dyDescent="0.3">
      <c r="A290" t="s">
        <v>26</v>
      </c>
      <c r="B290" t="s">
        <v>27</v>
      </c>
      <c r="C290" t="s">
        <v>3</v>
      </c>
      <c r="D290" s="3">
        <f>+'Monthly Reserve Generation'!D290-'Stoping Schedule'!D290</f>
        <v>0</v>
      </c>
      <c r="E290" s="3">
        <f>IF((D290+'Monthly Reserve Generation'!E290-'Stoping Schedule'!E290)&gt;1,(D290+'Monthly Reserve Generation'!E290-'Stoping Schedule'!E290),0)</f>
        <v>0</v>
      </c>
      <c r="F290" s="3">
        <f>IF((E290+'Monthly Reserve Generation'!F290-'Stoping Schedule'!F290)&gt;1,(E290+'Monthly Reserve Generation'!F290-'Stoping Schedule'!F290),0)</f>
        <v>0</v>
      </c>
      <c r="G290" s="3">
        <f>IF((F290+'Monthly Reserve Generation'!G290-'Stoping Schedule'!G290)&gt;1,(F290+'Monthly Reserve Generation'!G290-'Stoping Schedule'!G290),0)</f>
        <v>0</v>
      </c>
      <c r="H290" s="3">
        <f>IF((G290+'Monthly Reserve Generation'!H290-'Stoping Schedule'!H290)&gt;1,(G290+'Monthly Reserve Generation'!H290-'Stoping Schedule'!H290),0)</f>
        <v>0</v>
      </c>
      <c r="I290" s="3">
        <f>IF((H290+'Monthly Reserve Generation'!I290-'Stoping Schedule'!I290)&gt;1,(H290+'Monthly Reserve Generation'!I290-'Stoping Schedule'!I290),0)</f>
        <v>0</v>
      </c>
      <c r="J290" s="3">
        <f>IF((I290+'Monthly Reserve Generation'!J290-'Stoping Schedule'!J290)&gt;1,(I290+'Monthly Reserve Generation'!J290-'Stoping Schedule'!J290),0)</f>
        <v>0</v>
      </c>
      <c r="K290" s="3">
        <f>IF((J290+'Monthly Reserve Generation'!K290-'Stoping Schedule'!K290)&gt;1,(J290+'Monthly Reserve Generation'!K290-'Stoping Schedule'!K290),0)</f>
        <v>0</v>
      </c>
      <c r="L290" s="3">
        <f>IF((K290+'Monthly Reserve Generation'!L290-'Stoping Schedule'!L290)&gt;1,(K290+'Monthly Reserve Generation'!L290-'Stoping Schedule'!L290),0)</f>
        <v>0</v>
      </c>
      <c r="M290" s="3">
        <f>IF((L290+'Monthly Reserve Generation'!M290-'Stoping Schedule'!M290)&gt;1,(L290+'Monthly Reserve Generation'!M290-'Stoping Schedule'!M290),0)</f>
        <v>0</v>
      </c>
      <c r="N290" s="3">
        <f>IF((M290+'Monthly Reserve Generation'!N290-'Stoping Schedule'!N290)&gt;1,(M290+'Monthly Reserve Generation'!N290-'Stoping Schedule'!N290),0)</f>
        <v>0</v>
      </c>
      <c r="O290" s="3">
        <f>IF((N290+'Monthly Reserve Generation'!O290-'Stoping Schedule'!O290)&gt;1,(N290+'Monthly Reserve Generation'!O290-'Stoping Schedule'!O290),0)</f>
        <v>0</v>
      </c>
      <c r="P290" s="3">
        <f>IF((O290+'Monthly Reserve Generation'!P290-'Stoping Schedule'!P290)&gt;1,(O290+'Monthly Reserve Generation'!P290-'Stoping Schedule'!P290),0)</f>
        <v>0</v>
      </c>
      <c r="Q290" s="3">
        <f>IF((P290+'Monthly Reserve Generation'!Q290-'Stoping Schedule'!Q290)&gt;1,(P290+'Monthly Reserve Generation'!Q290-'Stoping Schedule'!Q290),0)</f>
        <v>0</v>
      </c>
      <c r="R290" s="3">
        <f>IF((Q290+'Monthly Reserve Generation'!R290-'Stoping Schedule'!R290)&gt;1,(Q290+'Monthly Reserve Generation'!R290-'Stoping Schedule'!R290),0)</f>
        <v>0</v>
      </c>
      <c r="S290" s="3">
        <f>IF((R290+'Monthly Reserve Generation'!S290-'Stoping Schedule'!S290)&gt;1,(R290+'Monthly Reserve Generation'!S290-'Stoping Schedule'!S290),0)</f>
        <v>0</v>
      </c>
      <c r="T290" s="3">
        <f>IF((S290+'Monthly Reserve Generation'!T290-'Stoping Schedule'!T290)&gt;1,(S290+'Monthly Reserve Generation'!T290-'Stoping Schedule'!T290),0)</f>
        <v>0</v>
      </c>
      <c r="U290" s="3">
        <f>IF((T290+'Monthly Reserve Generation'!U290-'Stoping Schedule'!U290)&gt;1,(T290+'Monthly Reserve Generation'!U290-'Stoping Schedule'!U290),0)</f>
        <v>0</v>
      </c>
      <c r="V290" s="3">
        <f>IF((U290+'Monthly Reserve Generation'!V290-'Stoping Schedule'!V290)&gt;1,(U290+'Monthly Reserve Generation'!V290-'Stoping Schedule'!V290),0)</f>
        <v>0</v>
      </c>
      <c r="W290" s="3">
        <f>IF((V290+'Monthly Reserve Generation'!W290-'Stoping Schedule'!W290)&gt;1,(V290+'Monthly Reserve Generation'!W290-'Stoping Schedule'!W290),0)</f>
        <v>0</v>
      </c>
      <c r="X290" s="3">
        <f>IF((W290+'Monthly Reserve Generation'!X290-'Stoping Schedule'!X290)&gt;1,(W290+'Monthly Reserve Generation'!X290-'Stoping Schedule'!X290),0)</f>
        <v>0</v>
      </c>
      <c r="Y290" s="3">
        <f>IF((X290+'Monthly Reserve Generation'!Y290-'Stoping Schedule'!Y290)&gt;1,(X290+'Monthly Reserve Generation'!Y290-'Stoping Schedule'!Y290),0)</f>
        <v>0</v>
      </c>
      <c r="Z290" s="3">
        <f>IF((Y290+'Monthly Reserve Generation'!Z290-'Stoping Schedule'!Z290)&gt;1,(Y290+'Monthly Reserve Generation'!Z290-'Stoping Schedule'!Z290),0)</f>
        <v>0</v>
      </c>
      <c r="AA290" s="3">
        <f>IF((Z290+'Monthly Reserve Generation'!AA290-'Stoping Schedule'!AA290)&gt;1,(Z290+'Monthly Reserve Generation'!AA290-'Stoping Schedule'!AA290),0)</f>
        <v>0</v>
      </c>
      <c r="AB290" s="3">
        <f>IF((AA290+'Monthly Reserve Generation'!AB290-'Stoping Schedule'!AB290)&gt;1,(AA290+'Monthly Reserve Generation'!AB290-'Stoping Schedule'!AB290),0)</f>
        <v>0</v>
      </c>
      <c r="AC290" s="3">
        <f>IF((AB290+'Monthly Reserve Generation'!AC290-'Stoping Schedule'!AC290)&gt;1,(AB290+'Monthly Reserve Generation'!AC290-'Stoping Schedule'!AC290),0)</f>
        <v>0</v>
      </c>
      <c r="AD290" s="3">
        <f>IF((AC290+'Monthly Reserve Generation'!AD290-'Stoping Schedule'!AD290)&gt;1,(AC290+'Monthly Reserve Generation'!AD290-'Stoping Schedule'!AD290),0)</f>
        <v>0</v>
      </c>
      <c r="AE290" s="3">
        <f>IF((AD290+'Monthly Reserve Generation'!AE290-'Stoping Schedule'!AE290)&gt;1,(AD290+'Monthly Reserve Generation'!AE290-'Stoping Schedule'!AE290),0)</f>
        <v>11391</v>
      </c>
      <c r="AF290" s="3">
        <f>IF((AE290+'Monthly Reserve Generation'!AF290-'Stoping Schedule'!AF290)&gt;1,(AE290+'Monthly Reserve Generation'!AF290-'Stoping Schedule'!AF290),0)</f>
        <v>9492</v>
      </c>
      <c r="AG290" s="3">
        <f>IF((AF290+'Monthly Reserve Generation'!AG290-'Stoping Schedule'!AG290)&gt;1,(AF290+'Monthly Reserve Generation'!AG290-'Stoping Schedule'!AG290),0)</f>
        <v>7620</v>
      </c>
      <c r="AH290" s="3">
        <f>IF((AG290+'Monthly Reserve Generation'!AH290-'Stoping Schedule'!AH290)&gt;1,(AG290+'Monthly Reserve Generation'!AH290-'Stoping Schedule'!AH290),0)</f>
        <v>5822</v>
      </c>
      <c r="AI290" s="3">
        <f>IF((AH290+'Monthly Reserve Generation'!AI290-'Stoping Schedule'!AI290)&gt;1,(AH290+'Monthly Reserve Generation'!AI290-'Stoping Schedule'!AI290),0)</f>
        <v>3950</v>
      </c>
      <c r="AJ290" s="3">
        <f>IF((AI290+'Monthly Reserve Generation'!AJ290-'Stoping Schedule'!AJ290)&gt;1,(AI290+'Monthly Reserve Generation'!AJ290-'Stoping Schedule'!AJ290),0)</f>
        <v>2152</v>
      </c>
      <c r="AK290" s="3">
        <f>IF((AJ290+'Monthly Reserve Generation'!AK290-'Stoping Schedule'!AK290)&gt;1,(AJ290+'Monthly Reserve Generation'!AK290-'Stoping Schedule'!AK290),0)</f>
        <v>354</v>
      </c>
      <c r="AL290" s="3">
        <f>IF((AK290+'Monthly Reserve Generation'!AL290-'Stoping Schedule'!AL290)&gt;1,(AK290+'Monthly Reserve Generation'!AL290-'Stoping Schedule'!AL290),0)</f>
        <v>0</v>
      </c>
      <c r="AM290" s="3">
        <f>IF((AL290+'Monthly Reserve Generation'!AM290-'Stoping Schedule'!AM290)&gt;1,(AL290+'Monthly Reserve Generation'!AM290-'Stoping Schedule'!AM290),0)</f>
        <v>0</v>
      </c>
      <c r="AN290" s="3">
        <f>IF((AM290+'Monthly Reserve Generation'!AN290-'Stoping Schedule'!AN290)&gt;1,(AM290+'Monthly Reserve Generation'!AN290-'Stoping Schedule'!AN290),0)</f>
        <v>0</v>
      </c>
      <c r="AO290" s="3">
        <f>IF((AN290+'Monthly Reserve Generation'!AO290-'Stoping Schedule'!AO290)&gt;1,(AN290+'Monthly Reserve Generation'!AO290-'Stoping Schedule'!AO290),0)</f>
        <v>0</v>
      </c>
      <c r="AP290" s="3">
        <f>IF((AO290+'Monthly Reserve Generation'!AP290-'Stoping Schedule'!AP290)&gt;1,(AO290+'Monthly Reserve Generation'!AP290-'Stoping Schedule'!AP290),0)</f>
        <v>0</v>
      </c>
      <c r="AQ290" s="3">
        <f>IF((AP290+'Monthly Reserve Generation'!AQ290-'Stoping Schedule'!AQ290)&gt;1,(AP290+'Monthly Reserve Generation'!AQ290-'Stoping Schedule'!AQ290),0)</f>
        <v>0</v>
      </c>
      <c r="AR290" s="3">
        <f>IF((AQ290+'Monthly Reserve Generation'!AR290-'Stoping Schedule'!AR290)&gt;1,(AQ290+'Monthly Reserve Generation'!AR290-'Stoping Schedule'!AR290),0)</f>
        <v>0</v>
      </c>
      <c r="AS290" s="3">
        <f>IF((AR290+'Monthly Reserve Generation'!AS290-'Stoping Schedule'!AS290)&gt;1,(AR290+'Monthly Reserve Generation'!AS290-'Stoping Schedule'!AS290),0)</f>
        <v>0</v>
      </c>
      <c r="AT290" s="3">
        <f>IF((AS290+'Monthly Reserve Generation'!AT290-'Stoping Schedule'!AT290)&gt;1,(AS290+'Monthly Reserve Generation'!AT290-'Stoping Schedule'!AT290),0)</f>
        <v>0</v>
      </c>
      <c r="AU290" s="3">
        <f>IF((AT290+'Monthly Reserve Generation'!AU290-'Stoping Schedule'!AU290)&gt;1,(AT290+'Monthly Reserve Generation'!AU290-'Stoping Schedule'!AU290),0)</f>
        <v>0</v>
      </c>
      <c r="AV290" s="3">
        <f>IF((AU290+'Monthly Reserve Generation'!AV290-'Stoping Schedule'!AV290)&gt;1,(AU290+'Monthly Reserve Generation'!AV290-'Stoping Schedule'!AV290),0)</f>
        <v>0</v>
      </c>
      <c r="AW290" s="3">
        <f>IF((AV290+'Monthly Reserve Generation'!AW290-'Stoping Schedule'!AW290)&gt;1,(AV290+'Monthly Reserve Generation'!AW290-'Stoping Schedule'!AW290),0)</f>
        <v>0</v>
      </c>
      <c r="AX290" s="3">
        <f>IF((AW290+'Monthly Reserve Generation'!AX290-'Stoping Schedule'!AX290)&gt;1,(AW290+'Monthly Reserve Generation'!AX290-'Stoping Schedule'!AX290),0)</f>
        <v>0</v>
      </c>
      <c r="AY290" s="3">
        <f>IF((AX290+'Monthly Reserve Generation'!AY290-'Stoping Schedule'!AY290)&gt;1,(AX290+'Monthly Reserve Generation'!AY290-'Stoping Schedule'!AY290),0)</f>
        <v>0</v>
      </c>
      <c r="AZ290" s="3">
        <f>IF((AY290+'Monthly Reserve Generation'!AZ290-'Stoping Schedule'!AZ290)&gt;1,(AY290+'Monthly Reserve Generation'!AZ290-'Stoping Schedule'!AZ290),0)</f>
        <v>0</v>
      </c>
      <c r="BA290" s="3">
        <f>IF((AZ290+'Monthly Reserve Generation'!BA290-'Stoping Schedule'!BA290)&gt;1,(AZ290+'Monthly Reserve Generation'!BA290-'Stoping Schedule'!BA290),0)</f>
        <v>0</v>
      </c>
      <c r="BB290" s="3">
        <f>IF((BA290+'Monthly Reserve Generation'!BB290-'Stoping Schedule'!BB290)&gt;1,(BA290+'Monthly Reserve Generation'!BB290-'Stoping Schedule'!BB290),0)</f>
        <v>0</v>
      </c>
      <c r="BC290" s="3">
        <f>IF((BB290+'Monthly Reserve Generation'!BC290-'Stoping Schedule'!BC290)&gt;1,(BB290+'Monthly Reserve Generation'!BC290-'Stoping Schedule'!BC290),0)</f>
        <v>0</v>
      </c>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row>
    <row r="291" spans="1:123" hidden="1" outlineLevel="1" x14ac:dyDescent="0.3">
      <c r="A291" t="s">
        <v>26</v>
      </c>
      <c r="B291" t="s">
        <v>27</v>
      </c>
      <c r="C291" t="s">
        <v>4</v>
      </c>
      <c r="D291" s="3">
        <f>+IFERROR(('Monthly Reserve Generation'!D290*'Monthly Reserve Generation'!D291-'Stoping Schedule'!D290*'Stoping Schedule'!D291)/D290,0)</f>
        <v>0</v>
      </c>
      <c r="E291" s="3">
        <f>+IFERROR((D290*D291+'Monthly Reserve Generation'!E290*'Monthly Reserve Generation'!E291-'Stoping Schedule'!E290*'Stoping Schedule'!E291)/E290,0)</f>
        <v>0</v>
      </c>
      <c r="F291" s="3">
        <f>+IFERROR((E290*E291+'Monthly Reserve Generation'!F290*'Monthly Reserve Generation'!F291-'Stoping Schedule'!F290*'Stoping Schedule'!F291)/F290,0)</f>
        <v>0</v>
      </c>
      <c r="G291" s="3">
        <f>+IFERROR((F290*F291+'Monthly Reserve Generation'!G290*'Monthly Reserve Generation'!G291-'Stoping Schedule'!G290*'Stoping Schedule'!G291)/G290,0)</f>
        <v>0</v>
      </c>
      <c r="H291" s="3">
        <f>+IFERROR((G290*G291+'Monthly Reserve Generation'!H290*'Monthly Reserve Generation'!H291-'Stoping Schedule'!H290*'Stoping Schedule'!H291)/H290,0)</f>
        <v>0</v>
      </c>
      <c r="I291" s="3">
        <f>+IFERROR((H290*H291+'Monthly Reserve Generation'!I290*'Monthly Reserve Generation'!I291-'Stoping Schedule'!I290*'Stoping Schedule'!I291)/I290,0)</f>
        <v>0</v>
      </c>
      <c r="J291" s="3">
        <f>+IFERROR((I290*I291+'Monthly Reserve Generation'!J290*'Monthly Reserve Generation'!J291-'Stoping Schedule'!J290*'Stoping Schedule'!J291)/J290,0)</f>
        <v>0</v>
      </c>
      <c r="K291" s="3">
        <f>+IFERROR((J290*J291+'Monthly Reserve Generation'!K290*'Monthly Reserve Generation'!K291-'Stoping Schedule'!K290*'Stoping Schedule'!K291)/K290,0)</f>
        <v>0</v>
      </c>
      <c r="L291" s="3">
        <f>+IFERROR((K290*K291+'Monthly Reserve Generation'!L290*'Monthly Reserve Generation'!L291-'Stoping Schedule'!L290*'Stoping Schedule'!L291)/L290,0)</f>
        <v>0</v>
      </c>
      <c r="M291" s="3">
        <f>+IFERROR((L290*L291+'Monthly Reserve Generation'!M290*'Monthly Reserve Generation'!M291-'Stoping Schedule'!M290*'Stoping Schedule'!M291)/M290,0)</f>
        <v>0</v>
      </c>
      <c r="N291" s="3">
        <f>+IFERROR((M290*M291+'Monthly Reserve Generation'!N290*'Monthly Reserve Generation'!N291-'Stoping Schedule'!N290*'Stoping Schedule'!N291)/N290,0)</f>
        <v>0</v>
      </c>
      <c r="O291" s="3">
        <f>+IFERROR((N290*N291+'Monthly Reserve Generation'!O290*'Monthly Reserve Generation'!O291-'Stoping Schedule'!O290*'Stoping Schedule'!O291)/O290,0)</f>
        <v>0</v>
      </c>
      <c r="P291" s="3">
        <f>+IFERROR((O290*O291+'Monthly Reserve Generation'!P290*'Monthly Reserve Generation'!P291-'Stoping Schedule'!P290*'Stoping Schedule'!P291)/P290,0)</f>
        <v>0</v>
      </c>
      <c r="Q291" s="3">
        <f>+IFERROR((P290*P291+'Monthly Reserve Generation'!Q290*'Monthly Reserve Generation'!Q291-'Stoping Schedule'!Q290*'Stoping Schedule'!Q291)/Q290,0)</f>
        <v>0</v>
      </c>
      <c r="R291" s="3">
        <f>+IFERROR((Q290*Q291+'Monthly Reserve Generation'!R290*'Monthly Reserve Generation'!R291-'Stoping Schedule'!R290*'Stoping Schedule'!R291)/R290,0)</f>
        <v>0</v>
      </c>
      <c r="S291" s="3">
        <f>+IFERROR((R290*R291+'Monthly Reserve Generation'!S290*'Monthly Reserve Generation'!S291-'Stoping Schedule'!S290*'Stoping Schedule'!S291)/S290,0)</f>
        <v>0</v>
      </c>
      <c r="T291" s="3">
        <f>+IFERROR((S290*S291+'Monthly Reserve Generation'!T290*'Monthly Reserve Generation'!T291-'Stoping Schedule'!T290*'Stoping Schedule'!T291)/T290,0)</f>
        <v>0</v>
      </c>
      <c r="U291" s="3">
        <f>+IFERROR((T290*T291+'Monthly Reserve Generation'!U290*'Monthly Reserve Generation'!U291-'Stoping Schedule'!U290*'Stoping Schedule'!U291)/U290,0)</f>
        <v>0</v>
      </c>
      <c r="V291" s="3">
        <f>+IFERROR((U290*U291+'Monthly Reserve Generation'!V290*'Monthly Reserve Generation'!V291-'Stoping Schedule'!V290*'Stoping Schedule'!V291)/V290,0)</f>
        <v>0</v>
      </c>
      <c r="W291" s="3">
        <f>+IFERROR((V290*V291+'Monthly Reserve Generation'!W290*'Monthly Reserve Generation'!W291-'Stoping Schedule'!W290*'Stoping Schedule'!W291)/W290,0)</f>
        <v>0</v>
      </c>
      <c r="X291" s="3">
        <f>+IFERROR((W290*W291+'Monthly Reserve Generation'!X290*'Monthly Reserve Generation'!X291-'Stoping Schedule'!X290*'Stoping Schedule'!X291)/X290,0)</f>
        <v>0</v>
      </c>
      <c r="Y291" s="3">
        <f>+IFERROR((X290*X291+'Monthly Reserve Generation'!Y290*'Monthly Reserve Generation'!Y291-'Stoping Schedule'!Y290*'Stoping Schedule'!Y291)/Y290,0)</f>
        <v>0</v>
      </c>
      <c r="Z291" s="3">
        <f>+IFERROR((Y290*Y291+'Monthly Reserve Generation'!Z290*'Monthly Reserve Generation'!Z291-'Stoping Schedule'!Z290*'Stoping Schedule'!Z291)/Z290,0)</f>
        <v>0</v>
      </c>
      <c r="AA291" s="3">
        <f>+IFERROR((Z290*Z291+'Monthly Reserve Generation'!AA290*'Monthly Reserve Generation'!AA291-'Stoping Schedule'!AA290*'Stoping Schedule'!AA291)/AA290,0)</f>
        <v>0</v>
      </c>
      <c r="AB291" s="3">
        <f>+IFERROR((AA290*AA291+'Monthly Reserve Generation'!AB290*'Monthly Reserve Generation'!AB291-'Stoping Schedule'!AB290*'Stoping Schedule'!AB291)/AB290,0)</f>
        <v>0</v>
      </c>
      <c r="AC291" s="3">
        <f>+IFERROR((AB290*AB291+'Monthly Reserve Generation'!AC290*'Monthly Reserve Generation'!AC291-'Stoping Schedule'!AC290*'Stoping Schedule'!AC291)/AC290,0)</f>
        <v>0</v>
      </c>
      <c r="AD291" s="3">
        <f>+IFERROR((AC290*AC291+'Monthly Reserve Generation'!AD290*'Monthly Reserve Generation'!AD291-'Stoping Schedule'!AD290*'Stoping Schedule'!AD291)/AD290,0)</f>
        <v>0</v>
      </c>
      <c r="AE291" s="3">
        <f>+IFERROR((AD290*AD291+'Monthly Reserve Generation'!AE290*'Monthly Reserve Generation'!AE291-'Stoping Schedule'!AE290*'Stoping Schedule'!AE291)/AE290,0)</f>
        <v>2.77</v>
      </c>
      <c r="AF291" s="3">
        <f>+IFERROR((AE290*AE291+'Monthly Reserve Generation'!AF290*'Monthly Reserve Generation'!AF291-'Stoping Schedule'!AF290*'Stoping Schedule'!AF291)/AF290,0)</f>
        <v>2.77</v>
      </c>
      <c r="AG291" s="3">
        <f>+IFERROR((AF290*AF291+'Monthly Reserve Generation'!AG290*'Monthly Reserve Generation'!AG291-'Stoping Schedule'!AG290*'Stoping Schedule'!AG291)/AG290,0)</f>
        <v>2.77</v>
      </c>
      <c r="AH291" s="3">
        <f>+IFERROR((AG290*AG291+'Monthly Reserve Generation'!AH290*'Monthly Reserve Generation'!AH291-'Stoping Schedule'!AH290*'Stoping Schedule'!AH291)/AH290,0)</f>
        <v>2.7700000000000005</v>
      </c>
      <c r="AI291" s="3">
        <f>+IFERROR((AH290*AH291+'Monthly Reserve Generation'!AI290*'Monthly Reserve Generation'!AI291-'Stoping Schedule'!AI290*'Stoping Schedule'!AI291)/AI290,0)</f>
        <v>2.7700000000000009</v>
      </c>
      <c r="AJ291" s="3">
        <f>+IFERROR((AI290*AI291+'Monthly Reserve Generation'!AJ290*'Monthly Reserve Generation'!AJ291-'Stoping Schedule'!AJ290*'Stoping Schedule'!AJ291)/AJ290,0)</f>
        <v>2.7700000000000018</v>
      </c>
      <c r="AK291" s="3">
        <f>+IFERROR((AJ290*AJ291+'Monthly Reserve Generation'!AK290*'Monthly Reserve Generation'!AK291-'Stoping Schedule'!AK290*'Stoping Schedule'!AK291)/AK290,0)</f>
        <v>2.7700000000000102</v>
      </c>
      <c r="AL291" s="3">
        <f>+IFERROR((AK290*AK291+'Monthly Reserve Generation'!AL290*'Monthly Reserve Generation'!AL291-'Stoping Schedule'!AL290*'Stoping Schedule'!AL291)/AL290,0)</f>
        <v>0</v>
      </c>
      <c r="AM291" s="3">
        <f>+IFERROR((AL290*AL291+'Monthly Reserve Generation'!AM290*'Monthly Reserve Generation'!AM291-'Stoping Schedule'!AM290*'Stoping Schedule'!AM291)/AM290,0)</f>
        <v>0</v>
      </c>
      <c r="AN291" s="3">
        <f>+IFERROR((AM290*AM291+'Monthly Reserve Generation'!AN290*'Monthly Reserve Generation'!AN291-'Stoping Schedule'!AN290*'Stoping Schedule'!AN291)/AN290,0)</f>
        <v>0</v>
      </c>
      <c r="AO291" s="3">
        <f>+IFERROR((AN290*AN291+'Monthly Reserve Generation'!AO290*'Monthly Reserve Generation'!AO291-'Stoping Schedule'!AO290*'Stoping Schedule'!AO291)/AO290,0)</f>
        <v>0</v>
      </c>
      <c r="AP291" s="3">
        <f>+IFERROR((AO290*AO291+'Monthly Reserve Generation'!AP290*'Monthly Reserve Generation'!AP291-'Stoping Schedule'!AP290*'Stoping Schedule'!AP291)/AP290,0)</f>
        <v>0</v>
      </c>
      <c r="AQ291" s="3">
        <f>+IFERROR((AP290*AP291+'Monthly Reserve Generation'!AQ290*'Monthly Reserve Generation'!AQ291-'Stoping Schedule'!AQ290*'Stoping Schedule'!AQ291)/AQ290,0)</f>
        <v>0</v>
      </c>
      <c r="AR291" s="3">
        <f>+IFERROR((AQ290*AQ291+'Monthly Reserve Generation'!AR290*'Monthly Reserve Generation'!AR291-'Stoping Schedule'!AR290*'Stoping Schedule'!AR291)/AR290,0)</f>
        <v>0</v>
      </c>
      <c r="AS291" s="3">
        <f>+IFERROR((AR290*AR291+'Monthly Reserve Generation'!AS290*'Monthly Reserve Generation'!AS291-'Stoping Schedule'!AS290*'Stoping Schedule'!AS291)/AS290,0)</f>
        <v>0</v>
      </c>
      <c r="AT291" s="3">
        <f>+IFERROR((AS290*AS291+'Monthly Reserve Generation'!AT290*'Monthly Reserve Generation'!AT291-'Stoping Schedule'!AT290*'Stoping Schedule'!AT291)/AT290,0)</f>
        <v>0</v>
      </c>
      <c r="AU291" s="3">
        <f>+IFERROR((AT290*AT291+'Monthly Reserve Generation'!AU290*'Monthly Reserve Generation'!AU291-'Stoping Schedule'!AU290*'Stoping Schedule'!AU291)/AU290,0)</f>
        <v>0</v>
      </c>
      <c r="AV291" s="3">
        <f>+IFERROR((AU290*AU291+'Monthly Reserve Generation'!AV290*'Monthly Reserve Generation'!AV291-'Stoping Schedule'!AV290*'Stoping Schedule'!AV291)/AV290,0)</f>
        <v>0</v>
      </c>
      <c r="AW291" s="3">
        <f>+IFERROR((AV290*AV291+'Monthly Reserve Generation'!AW290*'Monthly Reserve Generation'!AW291-'Stoping Schedule'!AW290*'Stoping Schedule'!AW291)/AW290,0)</f>
        <v>0</v>
      </c>
      <c r="AX291" s="3">
        <f>+IFERROR((AW290*AW291+'Monthly Reserve Generation'!AX290*'Monthly Reserve Generation'!AX291-'Stoping Schedule'!AX290*'Stoping Schedule'!AX291)/AX290,0)</f>
        <v>0</v>
      </c>
      <c r="AY291" s="3">
        <f>+IFERROR((AX290*AX291+'Monthly Reserve Generation'!AY290*'Monthly Reserve Generation'!AY291-'Stoping Schedule'!AY290*'Stoping Schedule'!AY291)/AY290,0)</f>
        <v>0</v>
      </c>
      <c r="AZ291" s="3">
        <f>+IFERROR((AY290*AY291+'Monthly Reserve Generation'!AZ290*'Monthly Reserve Generation'!AZ291-'Stoping Schedule'!AZ290*'Stoping Schedule'!AZ291)/AZ290,0)</f>
        <v>0</v>
      </c>
      <c r="BA291" s="3">
        <f>+IFERROR((AZ290*AZ291+'Monthly Reserve Generation'!BA290*'Monthly Reserve Generation'!BA291-'Stoping Schedule'!BA290*'Stoping Schedule'!BA291)/BA290,0)</f>
        <v>0</v>
      </c>
      <c r="BB291" s="3">
        <f>+IFERROR((BA290*BA291+'Monthly Reserve Generation'!BB290*'Monthly Reserve Generation'!BB291-'Stoping Schedule'!BB290*'Stoping Schedule'!BB291)/BB290,0)</f>
        <v>0</v>
      </c>
      <c r="BC291" s="3">
        <f>+IFERROR((BB290*BB291+'Monthly Reserve Generation'!BC290*'Monthly Reserve Generation'!BC291-'Stoping Schedule'!BC290*'Stoping Schedule'!BC291)/BC290,0)</f>
        <v>0</v>
      </c>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row>
    <row r="292" spans="1:123" hidden="1" outlineLevel="1" x14ac:dyDescent="0.3">
      <c r="A292" t="s">
        <v>26</v>
      </c>
      <c r="B292" t="s">
        <v>28</v>
      </c>
      <c r="C292" t="s">
        <v>3</v>
      </c>
      <c r="D292" s="3">
        <f>+'Monthly Reserve Generation'!D292-'Stoping Schedule'!D292</f>
        <v>0</v>
      </c>
      <c r="E292" s="3">
        <f>IF((D292+'Monthly Reserve Generation'!E292-'Stoping Schedule'!E292)&gt;1,(D292+'Monthly Reserve Generation'!E292-'Stoping Schedule'!E292),0)</f>
        <v>0</v>
      </c>
      <c r="F292" s="3">
        <f>IF((E292+'Monthly Reserve Generation'!F292-'Stoping Schedule'!F292)&gt;1,(E292+'Monthly Reserve Generation'!F292-'Stoping Schedule'!F292),0)</f>
        <v>0</v>
      </c>
      <c r="G292" s="3">
        <f>IF((F292+'Monthly Reserve Generation'!G292-'Stoping Schedule'!G292)&gt;1,(F292+'Monthly Reserve Generation'!G292-'Stoping Schedule'!G292),0)</f>
        <v>0</v>
      </c>
      <c r="H292" s="3">
        <f>IF((G292+'Monthly Reserve Generation'!H292-'Stoping Schedule'!H292)&gt;1,(G292+'Monthly Reserve Generation'!H292-'Stoping Schedule'!H292),0)</f>
        <v>0</v>
      </c>
      <c r="I292" s="3">
        <f>IF((H292+'Monthly Reserve Generation'!I292-'Stoping Schedule'!I292)&gt;1,(H292+'Monthly Reserve Generation'!I292-'Stoping Schedule'!I292),0)</f>
        <v>0</v>
      </c>
      <c r="J292" s="3">
        <f>IF((I292+'Monthly Reserve Generation'!J292-'Stoping Schedule'!J292)&gt;1,(I292+'Monthly Reserve Generation'!J292-'Stoping Schedule'!J292),0)</f>
        <v>0</v>
      </c>
      <c r="K292" s="3">
        <f>IF((J292+'Monthly Reserve Generation'!K292-'Stoping Schedule'!K292)&gt;1,(J292+'Monthly Reserve Generation'!K292-'Stoping Schedule'!K292),0)</f>
        <v>0</v>
      </c>
      <c r="L292" s="3">
        <f>IF((K292+'Monthly Reserve Generation'!L292-'Stoping Schedule'!L292)&gt;1,(K292+'Monthly Reserve Generation'!L292-'Stoping Schedule'!L292),0)</f>
        <v>0</v>
      </c>
      <c r="M292" s="3">
        <f>IF((L292+'Monthly Reserve Generation'!M292-'Stoping Schedule'!M292)&gt;1,(L292+'Monthly Reserve Generation'!M292-'Stoping Schedule'!M292),0)</f>
        <v>0</v>
      </c>
      <c r="N292" s="3">
        <f>IF((M292+'Monthly Reserve Generation'!N292-'Stoping Schedule'!N292)&gt;1,(M292+'Monthly Reserve Generation'!N292-'Stoping Schedule'!N292),0)</f>
        <v>0</v>
      </c>
      <c r="O292" s="3">
        <f>IF((N292+'Monthly Reserve Generation'!O292-'Stoping Schedule'!O292)&gt;1,(N292+'Monthly Reserve Generation'!O292-'Stoping Schedule'!O292),0)</f>
        <v>0</v>
      </c>
      <c r="P292" s="3">
        <f>IF((O292+'Monthly Reserve Generation'!P292-'Stoping Schedule'!P292)&gt;1,(O292+'Monthly Reserve Generation'!P292-'Stoping Schedule'!P292),0)</f>
        <v>0</v>
      </c>
      <c r="Q292" s="3">
        <f>IF((P292+'Monthly Reserve Generation'!Q292-'Stoping Schedule'!Q292)&gt;1,(P292+'Monthly Reserve Generation'!Q292-'Stoping Schedule'!Q292),0)</f>
        <v>0</v>
      </c>
      <c r="R292" s="3">
        <f>IF((Q292+'Monthly Reserve Generation'!R292-'Stoping Schedule'!R292)&gt;1,(Q292+'Monthly Reserve Generation'!R292-'Stoping Schedule'!R292),0)</f>
        <v>0</v>
      </c>
      <c r="S292" s="3">
        <f>IF((R292+'Monthly Reserve Generation'!S292-'Stoping Schedule'!S292)&gt;1,(R292+'Monthly Reserve Generation'!S292-'Stoping Schedule'!S292),0)</f>
        <v>0</v>
      </c>
      <c r="T292" s="3">
        <f>IF((S292+'Monthly Reserve Generation'!T292-'Stoping Schedule'!T292)&gt;1,(S292+'Monthly Reserve Generation'!T292-'Stoping Schedule'!T292),0)</f>
        <v>0</v>
      </c>
      <c r="U292" s="3">
        <f>IF((T292+'Monthly Reserve Generation'!U292-'Stoping Schedule'!U292)&gt;1,(T292+'Monthly Reserve Generation'!U292-'Stoping Schedule'!U292),0)</f>
        <v>0</v>
      </c>
      <c r="V292" s="3">
        <f>IF((U292+'Monthly Reserve Generation'!V292-'Stoping Schedule'!V292)&gt;1,(U292+'Monthly Reserve Generation'!V292-'Stoping Schedule'!V292),0)</f>
        <v>0</v>
      </c>
      <c r="W292" s="3">
        <f>IF((V292+'Monthly Reserve Generation'!W292-'Stoping Schedule'!W292)&gt;1,(V292+'Monthly Reserve Generation'!W292-'Stoping Schedule'!W292),0)</f>
        <v>0</v>
      </c>
      <c r="X292" s="3">
        <f>IF((W292+'Monthly Reserve Generation'!X292-'Stoping Schedule'!X292)&gt;1,(W292+'Monthly Reserve Generation'!X292-'Stoping Schedule'!X292),0)</f>
        <v>0</v>
      </c>
      <c r="Y292" s="3">
        <f>IF((X292+'Monthly Reserve Generation'!Y292-'Stoping Schedule'!Y292)&gt;1,(X292+'Monthly Reserve Generation'!Y292-'Stoping Schedule'!Y292),0)</f>
        <v>0</v>
      </c>
      <c r="Z292" s="3">
        <f>IF((Y292+'Monthly Reserve Generation'!Z292-'Stoping Schedule'!Z292)&gt;1,(Y292+'Monthly Reserve Generation'!Z292-'Stoping Schedule'!Z292),0)</f>
        <v>0</v>
      </c>
      <c r="AA292" s="3">
        <f>IF((Z292+'Monthly Reserve Generation'!AA292-'Stoping Schedule'!AA292)&gt;1,(Z292+'Monthly Reserve Generation'!AA292-'Stoping Schedule'!AA292),0)</f>
        <v>0</v>
      </c>
      <c r="AB292" s="3">
        <f>IF((AA292+'Monthly Reserve Generation'!AB292-'Stoping Schedule'!AB292)&gt;1,(AA292+'Monthly Reserve Generation'!AB292-'Stoping Schedule'!AB292),0)</f>
        <v>0</v>
      </c>
      <c r="AC292" s="3">
        <f>IF((AB292+'Monthly Reserve Generation'!AC292-'Stoping Schedule'!AC292)&gt;1,(AB292+'Monthly Reserve Generation'!AC292-'Stoping Schedule'!AC292),0)</f>
        <v>0</v>
      </c>
      <c r="AD292" s="3">
        <f>IF((AC292+'Monthly Reserve Generation'!AD292-'Stoping Schedule'!AD292)&gt;1,(AC292+'Monthly Reserve Generation'!AD292-'Stoping Schedule'!AD292),0)</f>
        <v>0</v>
      </c>
      <c r="AE292" s="3">
        <f>IF((AD292+'Monthly Reserve Generation'!AE292-'Stoping Schedule'!AE292)&gt;1,(AD292+'Monthly Reserve Generation'!AE292-'Stoping Schedule'!AE292),0)</f>
        <v>0</v>
      </c>
      <c r="AF292" s="3">
        <f>IF((AE292+'Monthly Reserve Generation'!AF292-'Stoping Schedule'!AF292)&gt;1,(AE292+'Monthly Reserve Generation'!AF292-'Stoping Schedule'!AF292),0)</f>
        <v>9509</v>
      </c>
      <c r="AG292" s="3">
        <f>IF((AF292+'Monthly Reserve Generation'!AG292-'Stoping Schedule'!AG292)&gt;1,(AF292+'Monthly Reserve Generation'!AG292-'Stoping Schedule'!AG292),0)</f>
        <v>9509</v>
      </c>
      <c r="AH292" s="3">
        <f>IF((AG292+'Monthly Reserve Generation'!AH292-'Stoping Schedule'!AH292)&gt;1,(AG292+'Monthly Reserve Generation'!AH292-'Stoping Schedule'!AH292),0)</f>
        <v>9509</v>
      </c>
      <c r="AI292" s="3">
        <f>IF((AH292+'Monthly Reserve Generation'!AI292-'Stoping Schedule'!AI292)&gt;1,(AH292+'Monthly Reserve Generation'!AI292-'Stoping Schedule'!AI292),0)</f>
        <v>7636</v>
      </c>
      <c r="AJ292" s="3">
        <f>IF((AI292+'Monthly Reserve Generation'!AJ292-'Stoping Schedule'!AJ292)&gt;1,(AI292+'Monthly Reserve Generation'!AJ292-'Stoping Schedule'!AJ292),0)</f>
        <v>5838</v>
      </c>
      <c r="AK292" s="3">
        <f>IF((AJ292+'Monthly Reserve Generation'!AK292-'Stoping Schedule'!AK292)&gt;1,(AJ292+'Monthly Reserve Generation'!AK292-'Stoping Schedule'!AK292),0)</f>
        <v>4040</v>
      </c>
      <c r="AL292" s="3">
        <f>IF((AK292+'Monthly Reserve Generation'!AL292-'Stoping Schedule'!AL292)&gt;1,(AK292+'Monthly Reserve Generation'!AL292-'Stoping Schedule'!AL292),0)</f>
        <v>2167</v>
      </c>
      <c r="AM292" s="3">
        <f>IF((AL292+'Monthly Reserve Generation'!AM292-'Stoping Schedule'!AM292)&gt;1,(AL292+'Monthly Reserve Generation'!AM292-'Stoping Schedule'!AM292),0)</f>
        <v>369</v>
      </c>
      <c r="AN292" s="3">
        <f>IF((AM292+'Monthly Reserve Generation'!AN292-'Stoping Schedule'!AN292)&gt;1,(AM292+'Monthly Reserve Generation'!AN292-'Stoping Schedule'!AN292),0)</f>
        <v>0</v>
      </c>
      <c r="AO292" s="3">
        <f>IF((AN292+'Monthly Reserve Generation'!AO292-'Stoping Schedule'!AO292)&gt;1,(AN292+'Monthly Reserve Generation'!AO292-'Stoping Schedule'!AO292),0)</f>
        <v>0</v>
      </c>
      <c r="AP292" s="3">
        <f>IF((AO292+'Monthly Reserve Generation'!AP292-'Stoping Schedule'!AP292)&gt;1,(AO292+'Monthly Reserve Generation'!AP292-'Stoping Schedule'!AP292),0)</f>
        <v>0</v>
      </c>
      <c r="AQ292" s="3">
        <f>IF((AP292+'Monthly Reserve Generation'!AQ292-'Stoping Schedule'!AQ292)&gt;1,(AP292+'Monthly Reserve Generation'!AQ292-'Stoping Schedule'!AQ292),0)</f>
        <v>0</v>
      </c>
      <c r="AR292" s="3">
        <f>IF((AQ292+'Monthly Reserve Generation'!AR292-'Stoping Schedule'!AR292)&gt;1,(AQ292+'Monthly Reserve Generation'!AR292-'Stoping Schedule'!AR292),0)</f>
        <v>0</v>
      </c>
      <c r="AS292" s="3">
        <f>IF((AR292+'Monthly Reserve Generation'!AS292-'Stoping Schedule'!AS292)&gt;1,(AR292+'Monthly Reserve Generation'!AS292-'Stoping Schedule'!AS292),0)</f>
        <v>0</v>
      </c>
      <c r="AT292" s="3">
        <f>IF((AS292+'Monthly Reserve Generation'!AT292-'Stoping Schedule'!AT292)&gt;1,(AS292+'Monthly Reserve Generation'!AT292-'Stoping Schedule'!AT292),0)</f>
        <v>0</v>
      </c>
      <c r="AU292" s="3">
        <f>IF((AT292+'Monthly Reserve Generation'!AU292-'Stoping Schedule'!AU292)&gt;1,(AT292+'Monthly Reserve Generation'!AU292-'Stoping Schedule'!AU292),0)</f>
        <v>0</v>
      </c>
      <c r="AV292" s="3">
        <f>IF((AU292+'Monthly Reserve Generation'!AV292-'Stoping Schedule'!AV292)&gt;1,(AU292+'Monthly Reserve Generation'!AV292-'Stoping Schedule'!AV292),0)</f>
        <v>0</v>
      </c>
      <c r="AW292" s="3">
        <f>IF((AV292+'Monthly Reserve Generation'!AW292-'Stoping Schedule'!AW292)&gt;1,(AV292+'Monthly Reserve Generation'!AW292-'Stoping Schedule'!AW292),0)</f>
        <v>0</v>
      </c>
      <c r="AX292" s="3">
        <f>IF((AW292+'Monthly Reserve Generation'!AX292-'Stoping Schedule'!AX292)&gt;1,(AW292+'Monthly Reserve Generation'!AX292-'Stoping Schedule'!AX292),0)</f>
        <v>0</v>
      </c>
      <c r="AY292" s="3">
        <f>IF((AX292+'Monthly Reserve Generation'!AY292-'Stoping Schedule'!AY292)&gt;1,(AX292+'Monthly Reserve Generation'!AY292-'Stoping Schedule'!AY292),0)</f>
        <v>0</v>
      </c>
      <c r="AZ292" s="3">
        <f>IF((AY292+'Monthly Reserve Generation'!AZ292-'Stoping Schedule'!AZ292)&gt;1,(AY292+'Monthly Reserve Generation'!AZ292-'Stoping Schedule'!AZ292),0)</f>
        <v>0</v>
      </c>
      <c r="BA292" s="3">
        <f>IF((AZ292+'Monthly Reserve Generation'!BA292-'Stoping Schedule'!BA292)&gt;1,(AZ292+'Monthly Reserve Generation'!BA292-'Stoping Schedule'!BA292),0)</f>
        <v>0</v>
      </c>
      <c r="BB292" s="3">
        <f>IF((BA292+'Monthly Reserve Generation'!BB292-'Stoping Schedule'!BB292)&gt;1,(BA292+'Monthly Reserve Generation'!BB292-'Stoping Schedule'!BB292),0)</f>
        <v>0</v>
      </c>
      <c r="BC292" s="3">
        <f>IF((BB292+'Monthly Reserve Generation'!BC292-'Stoping Schedule'!BC292)&gt;1,(BB292+'Monthly Reserve Generation'!BC292-'Stoping Schedule'!BC292),0)</f>
        <v>0</v>
      </c>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row>
    <row r="293" spans="1:123" hidden="1" outlineLevel="1" x14ac:dyDescent="0.3">
      <c r="A293" t="s">
        <v>26</v>
      </c>
      <c r="B293" t="s">
        <v>28</v>
      </c>
      <c r="C293" t="s">
        <v>4</v>
      </c>
      <c r="D293" s="3">
        <f>+IFERROR(('Monthly Reserve Generation'!D292*'Monthly Reserve Generation'!D293-'Stoping Schedule'!D292*'Stoping Schedule'!D293)/D292,0)</f>
        <v>0</v>
      </c>
      <c r="E293" s="3">
        <f>+IFERROR((D292*D293+'Monthly Reserve Generation'!E292*'Monthly Reserve Generation'!E293-'Stoping Schedule'!E292*'Stoping Schedule'!E293)/E292,0)</f>
        <v>0</v>
      </c>
      <c r="F293" s="3">
        <f>+IFERROR((E292*E293+'Monthly Reserve Generation'!F292*'Monthly Reserve Generation'!F293-'Stoping Schedule'!F292*'Stoping Schedule'!F293)/F292,0)</f>
        <v>0</v>
      </c>
      <c r="G293" s="3">
        <f>+IFERROR((F292*F293+'Monthly Reserve Generation'!G292*'Monthly Reserve Generation'!G293-'Stoping Schedule'!G292*'Stoping Schedule'!G293)/G292,0)</f>
        <v>0</v>
      </c>
      <c r="H293" s="3">
        <f>+IFERROR((G292*G293+'Monthly Reserve Generation'!H292*'Monthly Reserve Generation'!H293-'Stoping Schedule'!H292*'Stoping Schedule'!H293)/H292,0)</f>
        <v>0</v>
      </c>
      <c r="I293" s="3">
        <f>+IFERROR((H292*H293+'Monthly Reserve Generation'!I292*'Monthly Reserve Generation'!I293-'Stoping Schedule'!I292*'Stoping Schedule'!I293)/I292,0)</f>
        <v>0</v>
      </c>
      <c r="J293" s="3">
        <f>+IFERROR((I292*I293+'Monthly Reserve Generation'!J292*'Monthly Reserve Generation'!J293-'Stoping Schedule'!J292*'Stoping Schedule'!J293)/J292,0)</f>
        <v>0</v>
      </c>
      <c r="K293" s="3">
        <f>+IFERROR((J292*J293+'Monthly Reserve Generation'!K292*'Monthly Reserve Generation'!K293-'Stoping Schedule'!K292*'Stoping Schedule'!K293)/K292,0)</f>
        <v>0</v>
      </c>
      <c r="L293" s="3">
        <f>+IFERROR((K292*K293+'Monthly Reserve Generation'!L292*'Monthly Reserve Generation'!L293-'Stoping Schedule'!L292*'Stoping Schedule'!L293)/L292,0)</f>
        <v>0</v>
      </c>
      <c r="M293" s="3">
        <f>+IFERROR((L292*L293+'Monthly Reserve Generation'!M292*'Monthly Reserve Generation'!M293-'Stoping Schedule'!M292*'Stoping Schedule'!M293)/M292,0)</f>
        <v>0</v>
      </c>
      <c r="N293" s="3">
        <f>+IFERROR((M292*M293+'Monthly Reserve Generation'!N292*'Monthly Reserve Generation'!N293-'Stoping Schedule'!N292*'Stoping Schedule'!N293)/N292,0)</f>
        <v>0</v>
      </c>
      <c r="O293" s="3">
        <f>+IFERROR((N292*N293+'Monthly Reserve Generation'!O292*'Monthly Reserve Generation'!O293-'Stoping Schedule'!O292*'Stoping Schedule'!O293)/O292,0)</f>
        <v>0</v>
      </c>
      <c r="P293" s="3">
        <f>+IFERROR((O292*O293+'Monthly Reserve Generation'!P292*'Monthly Reserve Generation'!P293-'Stoping Schedule'!P292*'Stoping Schedule'!P293)/P292,0)</f>
        <v>0</v>
      </c>
      <c r="Q293" s="3">
        <f>+IFERROR((P292*P293+'Monthly Reserve Generation'!Q292*'Monthly Reserve Generation'!Q293-'Stoping Schedule'!Q292*'Stoping Schedule'!Q293)/Q292,0)</f>
        <v>0</v>
      </c>
      <c r="R293" s="3">
        <f>+IFERROR((Q292*Q293+'Monthly Reserve Generation'!R292*'Monthly Reserve Generation'!R293-'Stoping Schedule'!R292*'Stoping Schedule'!R293)/R292,0)</f>
        <v>0</v>
      </c>
      <c r="S293" s="3">
        <f>+IFERROR((R292*R293+'Monthly Reserve Generation'!S292*'Monthly Reserve Generation'!S293-'Stoping Schedule'!S292*'Stoping Schedule'!S293)/S292,0)</f>
        <v>0</v>
      </c>
      <c r="T293" s="3">
        <f>+IFERROR((S292*S293+'Monthly Reserve Generation'!T292*'Monthly Reserve Generation'!T293-'Stoping Schedule'!T292*'Stoping Schedule'!T293)/T292,0)</f>
        <v>0</v>
      </c>
      <c r="U293" s="3">
        <f>+IFERROR((T292*T293+'Monthly Reserve Generation'!U292*'Monthly Reserve Generation'!U293-'Stoping Schedule'!U292*'Stoping Schedule'!U293)/U292,0)</f>
        <v>0</v>
      </c>
      <c r="V293" s="3">
        <f>+IFERROR((U292*U293+'Monthly Reserve Generation'!V292*'Monthly Reserve Generation'!V293-'Stoping Schedule'!V292*'Stoping Schedule'!V293)/V292,0)</f>
        <v>0</v>
      </c>
      <c r="W293" s="3">
        <f>+IFERROR((V292*V293+'Monthly Reserve Generation'!W292*'Monthly Reserve Generation'!W293-'Stoping Schedule'!W292*'Stoping Schedule'!W293)/W292,0)</f>
        <v>0</v>
      </c>
      <c r="X293" s="3">
        <f>+IFERROR((W292*W293+'Monthly Reserve Generation'!X292*'Monthly Reserve Generation'!X293-'Stoping Schedule'!X292*'Stoping Schedule'!X293)/X292,0)</f>
        <v>0</v>
      </c>
      <c r="Y293" s="3">
        <f>+IFERROR((X292*X293+'Monthly Reserve Generation'!Y292*'Monthly Reserve Generation'!Y293-'Stoping Schedule'!Y292*'Stoping Schedule'!Y293)/Y292,0)</f>
        <v>0</v>
      </c>
      <c r="Z293" s="3">
        <f>+IFERROR((Y292*Y293+'Monthly Reserve Generation'!Z292*'Monthly Reserve Generation'!Z293-'Stoping Schedule'!Z292*'Stoping Schedule'!Z293)/Z292,0)</f>
        <v>0</v>
      </c>
      <c r="AA293" s="3">
        <f>+IFERROR((Z292*Z293+'Monthly Reserve Generation'!AA292*'Monthly Reserve Generation'!AA293-'Stoping Schedule'!AA292*'Stoping Schedule'!AA293)/AA292,0)</f>
        <v>0</v>
      </c>
      <c r="AB293" s="3">
        <f>+IFERROR((AA292*AA293+'Monthly Reserve Generation'!AB292*'Monthly Reserve Generation'!AB293-'Stoping Schedule'!AB292*'Stoping Schedule'!AB293)/AB292,0)</f>
        <v>0</v>
      </c>
      <c r="AC293" s="3">
        <f>+IFERROR((AB292*AB293+'Monthly Reserve Generation'!AC292*'Monthly Reserve Generation'!AC293-'Stoping Schedule'!AC292*'Stoping Schedule'!AC293)/AC292,0)</f>
        <v>0</v>
      </c>
      <c r="AD293" s="3">
        <f>+IFERROR((AC292*AC293+'Monthly Reserve Generation'!AD292*'Monthly Reserve Generation'!AD293-'Stoping Schedule'!AD292*'Stoping Schedule'!AD293)/AD292,0)</f>
        <v>0</v>
      </c>
      <c r="AE293" s="3">
        <f>+IFERROR((AD292*AD293+'Monthly Reserve Generation'!AE292*'Monthly Reserve Generation'!AE293-'Stoping Schedule'!AE292*'Stoping Schedule'!AE293)/AE292,0)</f>
        <v>0</v>
      </c>
      <c r="AF293" s="3">
        <f>+IFERROR((AE292*AE293+'Monthly Reserve Generation'!AF292*'Monthly Reserve Generation'!AF293-'Stoping Schedule'!AF292*'Stoping Schedule'!AF293)/AF292,0)</f>
        <v>3.19</v>
      </c>
      <c r="AG293" s="3">
        <f>+IFERROR((AF292*AF293+'Monthly Reserve Generation'!AG292*'Monthly Reserve Generation'!AG293-'Stoping Schedule'!AG292*'Stoping Schedule'!AG293)/AG292,0)</f>
        <v>3.19</v>
      </c>
      <c r="AH293" s="3">
        <f>+IFERROR((AG292*AG293+'Monthly Reserve Generation'!AH292*'Monthly Reserve Generation'!AH293-'Stoping Schedule'!AH292*'Stoping Schedule'!AH293)/AH292,0)</f>
        <v>3.19</v>
      </c>
      <c r="AI293" s="3">
        <f>+IFERROR((AH292*AH293+'Monthly Reserve Generation'!AI292*'Monthly Reserve Generation'!AI293-'Stoping Schedule'!AI292*'Stoping Schedule'!AI293)/AI292,0)</f>
        <v>3.19</v>
      </c>
      <c r="AJ293" s="3">
        <f>+IFERROR((AI292*AI293+'Monthly Reserve Generation'!AJ292*'Monthly Reserve Generation'!AJ293-'Stoping Schedule'!AJ292*'Stoping Schedule'!AJ293)/AJ292,0)</f>
        <v>3.1900000000000004</v>
      </c>
      <c r="AK293" s="3">
        <f>+IFERROR((AJ292*AJ293+'Monthly Reserve Generation'!AK292*'Monthly Reserve Generation'!AK293-'Stoping Schedule'!AK292*'Stoping Schedule'!AK293)/AK292,0)</f>
        <v>3.1900000000000004</v>
      </c>
      <c r="AL293" s="3">
        <f>+IFERROR((AK292*AK293+'Monthly Reserve Generation'!AL292*'Monthly Reserve Generation'!AL293-'Stoping Schedule'!AL292*'Stoping Schedule'!AL293)/AL292,0)</f>
        <v>3.1900000000000013</v>
      </c>
      <c r="AM293" s="3">
        <f>+IFERROR((AL292*AL293+'Monthly Reserve Generation'!AM292*'Monthly Reserve Generation'!AM293-'Stoping Schedule'!AM292*'Stoping Schedule'!AM293)/AM292,0)</f>
        <v>3.1900000000000088</v>
      </c>
      <c r="AN293" s="3">
        <f>+IFERROR((AM292*AM293+'Monthly Reserve Generation'!AN292*'Monthly Reserve Generation'!AN293-'Stoping Schedule'!AN292*'Stoping Schedule'!AN293)/AN292,0)</f>
        <v>0</v>
      </c>
      <c r="AO293" s="3">
        <f>+IFERROR((AN292*AN293+'Monthly Reserve Generation'!AO292*'Monthly Reserve Generation'!AO293-'Stoping Schedule'!AO292*'Stoping Schedule'!AO293)/AO292,0)</f>
        <v>0</v>
      </c>
      <c r="AP293" s="3">
        <f>+IFERROR((AO292*AO293+'Monthly Reserve Generation'!AP292*'Monthly Reserve Generation'!AP293-'Stoping Schedule'!AP292*'Stoping Schedule'!AP293)/AP292,0)</f>
        <v>0</v>
      </c>
      <c r="AQ293" s="3">
        <f>+IFERROR((AP292*AP293+'Monthly Reserve Generation'!AQ292*'Monthly Reserve Generation'!AQ293-'Stoping Schedule'!AQ292*'Stoping Schedule'!AQ293)/AQ292,0)</f>
        <v>0</v>
      </c>
      <c r="AR293" s="3">
        <f>+IFERROR((AQ292*AQ293+'Monthly Reserve Generation'!AR292*'Monthly Reserve Generation'!AR293-'Stoping Schedule'!AR292*'Stoping Schedule'!AR293)/AR292,0)</f>
        <v>0</v>
      </c>
      <c r="AS293" s="3">
        <f>+IFERROR((AR292*AR293+'Monthly Reserve Generation'!AS292*'Monthly Reserve Generation'!AS293-'Stoping Schedule'!AS292*'Stoping Schedule'!AS293)/AS292,0)</f>
        <v>0</v>
      </c>
      <c r="AT293" s="3">
        <f>+IFERROR((AS292*AS293+'Monthly Reserve Generation'!AT292*'Monthly Reserve Generation'!AT293-'Stoping Schedule'!AT292*'Stoping Schedule'!AT293)/AT292,0)</f>
        <v>0</v>
      </c>
      <c r="AU293" s="3">
        <f>+IFERROR((AT292*AT293+'Monthly Reserve Generation'!AU292*'Monthly Reserve Generation'!AU293-'Stoping Schedule'!AU292*'Stoping Schedule'!AU293)/AU292,0)</f>
        <v>0</v>
      </c>
      <c r="AV293" s="3">
        <f>+IFERROR((AU292*AU293+'Monthly Reserve Generation'!AV292*'Monthly Reserve Generation'!AV293-'Stoping Schedule'!AV292*'Stoping Schedule'!AV293)/AV292,0)</f>
        <v>0</v>
      </c>
      <c r="AW293" s="3">
        <f>+IFERROR((AV292*AV293+'Monthly Reserve Generation'!AW292*'Monthly Reserve Generation'!AW293-'Stoping Schedule'!AW292*'Stoping Schedule'!AW293)/AW292,0)</f>
        <v>0</v>
      </c>
      <c r="AX293" s="3">
        <f>+IFERROR((AW292*AW293+'Monthly Reserve Generation'!AX292*'Monthly Reserve Generation'!AX293-'Stoping Schedule'!AX292*'Stoping Schedule'!AX293)/AX292,0)</f>
        <v>0</v>
      </c>
      <c r="AY293" s="3">
        <f>+IFERROR((AX292*AX293+'Monthly Reserve Generation'!AY292*'Monthly Reserve Generation'!AY293-'Stoping Schedule'!AY292*'Stoping Schedule'!AY293)/AY292,0)</f>
        <v>0</v>
      </c>
      <c r="AZ293" s="3">
        <f>+IFERROR((AY292*AY293+'Monthly Reserve Generation'!AZ292*'Monthly Reserve Generation'!AZ293-'Stoping Schedule'!AZ292*'Stoping Schedule'!AZ293)/AZ292,0)</f>
        <v>0</v>
      </c>
      <c r="BA293" s="3">
        <f>+IFERROR((AZ292*AZ293+'Monthly Reserve Generation'!BA292*'Monthly Reserve Generation'!BA293-'Stoping Schedule'!BA292*'Stoping Schedule'!BA293)/BA292,0)</f>
        <v>0</v>
      </c>
      <c r="BB293" s="3">
        <f>+IFERROR((BA292*BA293+'Monthly Reserve Generation'!BB292*'Monthly Reserve Generation'!BB293-'Stoping Schedule'!BB292*'Stoping Schedule'!BB293)/BB292,0)</f>
        <v>0</v>
      </c>
      <c r="BC293" s="3">
        <f>+IFERROR((BB292*BB293+'Monthly Reserve Generation'!BC292*'Monthly Reserve Generation'!BC293-'Stoping Schedule'!BC292*'Stoping Schedule'!BC293)/BC292,0)</f>
        <v>0</v>
      </c>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row>
    <row r="294" spans="1:123" hidden="1" outlineLevel="1" x14ac:dyDescent="0.3">
      <c r="A294" t="s">
        <v>26</v>
      </c>
      <c r="B294" t="s">
        <v>29</v>
      </c>
      <c r="C294" t="s">
        <v>3</v>
      </c>
      <c r="D294" s="3">
        <f>+'Monthly Reserve Generation'!D294-'Stoping Schedule'!D294</f>
        <v>0</v>
      </c>
      <c r="E294" s="3">
        <f>IF((D294+'Monthly Reserve Generation'!E294-'Stoping Schedule'!E294)&gt;1,(D294+'Monthly Reserve Generation'!E294-'Stoping Schedule'!E294),0)</f>
        <v>0</v>
      </c>
      <c r="F294" s="3">
        <f>IF((E294+'Monthly Reserve Generation'!F294-'Stoping Schedule'!F294)&gt;1,(E294+'Monthly Reserve Generation'!F294-'Stoping Schedule'!F294),0)</f>
        <v>0</v>
      </c>
      <c r="G294" s="3">
        <f>IF((F294+'Monthly Reserve Generation'!G294-'Stoping Schedule'!G294)&gt;1,(F294+'Monthly Reserve Generation'!G294-'Stoping Schedule'!G294),0)</f>
        <v>0</v>
      </c>
      <c r="H294" s="3">
        <f>IF((G294+'Monthly Reserve Generation'!H294-'Stoping Schedule'!H294)&gt;1,(G294+'Monthly Reserve Generation'!H294-'Stoping Schedule'!H294),0)</f>
        <v>0</v>
      </c>
      <c r="I294" s="3">
        <f>IF((H294+'Monthly Reserve Generation'!I294-'Stoping Schedule'!I294)&gt;1,(H294+'Monthly Reserve Generation'!I294-'Stoping Schedule'!I294),0)</f>
        <v>0</v>
      </c>
      <c r="J294" s="3">
        <f>IF((I294+'Monthly Reserve Generation'!J294-'Stoping Schedule'!J294)&gt;1,(I294+'Monthly Reserve Generation'!J294-'Stoping Schedule'!J294),0)</f>
        <v>0</v>
      </c>
      <c r="K294" s="3">
        <f>IF((J294+'Monthly Reserve Generation'!K294-'Stoping Schedule'!K294)&gt;1,(J294+'Monthly Reserve Generation'!K294-'Stoping Schedule'!K294),0)</f>
        <v>0</v>
      </c>
      <c r="L294" s="3">
        <f>IF((K294+'Monthly Reserve Generation'!L294-'Stoping Schedule'!L294)&gt;1,(K294+'Monthly Reserve Generation'!L294-'Stoping Schedule'!L294),0)</f>
        <v>0</v>
      </c>
      <c r="M294" s="3">
        <f>IF((L294+'Monthly Reserve Generation'!M294-'Stoping Schedule'!M294)&gt;1,(L294+'Monthly Reserve Generation'!M294-'Stoping Schedule'!M294),0)</f>
        <v>0</v>
      </c>
      <c r="N294" s="3">
        <f>IF((M294+'Monthly Reserve Generation'!N294-'Stoping Schedule'!N294)&gt;1,(M294+'Monthly Reserve Generation'!N294-'Stoping Schedule'!N294),0)</f>
        <v>0</v>
      </c>
      <c r="O294" s="3">
        <f>IF((N294+'Monthly Reserve Generation'!O294-'Stoping Schedule'!O294)&gt;1,(N294+'Monthly Reserve Generation'!O294-'Stoping Schedule'!O294),0)</f>
        <v>0</v>
      </c>
      <c r="P294" s="3">
        <f>IF((O294+'Monthly Reserve Generation'!P294-'Stoping Schedule'!P294)&gt;1,(O294+'Monthly Reserve Generation'!P294-'Stoping Schedule'!P294),0)</f>
        <v>0</v>
      </c>
      <c r="Q294" s="3">
        <f>IF((P294+'Monthly Reserve Generation'!Q294-'Stoping Schedule'!Q294)&gt;1,(P294+'Monthly Reserve Generation'!Q294-'Stoping Schedule'!Q294),0)</f>
        <v>0</v>
      </c>
      <c r="R294" s="3">
        <f>IF((Q294+'Monthly Reserve Generation'!R294-'Stoping Schedule'!R294)&gt;1,(Q294+'Monthly Reserve Generation'!R294-'Stoping Schedule'!R294),0)</f>
        <v>0</v>
      </c>
      <c r="S294" s="3">
        <f>IF((R294+'Monthly Reserve Generation'!S294-'Stoping Schedule'!S294)&gt;1,(R294+'Monthly Reserve Generation'!S294-'Stoping Schedule'!S294),0)</f>
        <v>0</v>
      </c>
      <c r="T294" s="3">
        <f>IF((S294+'Monthly Reserve Generation'!T294-'Stoping Schedule'!T294)&gt;1,(S294+'Monthly Reserve Generation'!T294-'Stoping Schedule'!T294),0)</f>
        <v>0</v>
      </c>
      <c r="U294" s="3">
        <f>IF((T294+'Monthly Reserve Generation'!U294-'Stoping Schedule'!U294)&gt;1,(T294+'Monthly Reserve Generation'!U294-'Stoping Schedule'!U294),0)</f>
        <v>0</v>
      </c>
      <c r="V294" s="3">
        <f>IF((U294+'Monthly Reserve Generation'!V294-'Stoping Schedule'!V294)&gt;1,(U294+'Monthly Reserve Generation'!V294-'Stoping Schedule'!V294),0)</f>
        <v>0</v>
      </c>
      <c r="W294" s="3">
        <f>IF((V294+'Monthly Reserve Generation'!W294-'Stoping Schedule'!W294)&gt;1,(V294+'Monthly Reserve Generation'!W294-'Stoping Schedule'!W294),0)</f>
        <v>0</v>
      </c>
      <c r="X294" s="3">
        <f>IF((W294+'Monthly Reserve Generation'!X294-'Stoping Schedule'!X294)&gt;1,(W294+'Monthly Reserve Generation'!X294-'Stoping Schedule'!X294),0)</f>
        <v>0</v>
      </c>
      <c r="Y294" s="3">
        <f>IF((X294+'Monthly Reserve Generation'!Y294-'Stoping Schedule'!Y294)&gt;1,(X294+'Monthly Reserve Generation'!Y294-'Stoping Schedule'!Y294),0)</f>
        <v>0</v>
      </c>
      <c r="Z294" s="3">
        <f>IF((Y294+'Monthly Reserve Generation'!Z294-'Stoping Schedule'!Z294)&gt;1,(Y294+'Monthly Reserve Generation'!Z294-'Stoping Schedule'!Z294),0)</f>
        <v>0</v>
      </c>
      <c r="AA294" s="3">
        <f>IF((Z294+'Monthly Reserve Generation'!AA294-'Stoping Schedule'!AA294)&gt;1,(Z294+'Monthly Reserve Generation'!AA294-'Stoping Schedule'!AA294),0)</f>
        <v>0</v>
      </c>
      <c r="AB294" s="3">
        <f>IF((AA294+'Monthly Reserve Generation'!AB294-'Stoping Schedule'!AB294)&gt;1,(AA294+'Monthly Reserve Generation'!AB294-'Stoping Schedule'!AB294),0)</f>
        <v>0</v>
      </c>
      <c r="AC294" s="3">
        <f>IF((AB294+'Monthly Reserve Generation'!AC294-'Stoping Schedule'!AC294)&gt;1,(AB294+'Monthly Reserve Generation'!AC294-'Stoping Schedule'!AC294),0)</f>
        <v>0</v>
      </c>
      <c r="AD294" s="3">
        <f>IF((AC294+'Monthly Reserve Generation'!AD294-'Stoping Schedule'!AD294)&gt;1,(AC294+'Monthly Reserve Generation'!AD294-'Stoping Schedule'!AD294),0)</f>
        <v>5761</v>
      </c>
      <c r="AE294" s="3">
        <f>IF((AD294+'Monthly Reserve Generation'!AE294-'Stoping Schedule'!AE294)&gt;1,(AD294+'Monthly Reserve Generation'!AE294-'Stoping Schedule'!AE294),0)</f>
        <v>5761</v>
      </c>
      <c r="AF294" s="3">
        <f>IF((AE294+'Monthly Reserve Generation'!AF294-'Stoping Schedule'!AF294)&gt;1,(AE294+'Monthly Reserve Generation'!AF294-'Stoping Schedule'!AF294),0)</f>
        <v>5761</v>
      </c>
      <c r="AG294" s="3">
        <f>IF((AF294+'Monthly Reserve Generation'!AG294-'Stoping Schedule'!AG294)&gt;1,(AF294+'Monthly Reserve Generation'!AG294-'Stoping Schedule'!AG294),0)</f>
        <v>5761</v>
      </c>
      <c r="AH294" s="3">
        <f>IF((AG294+'Monthly Reserve Generation'!AH294-'Stoping Schedule'!AH294)&gt;1,(AG294+'Monthly Reserve Generation'!AH294-'Stoping Schedule'!AH294),0)</f>
        <v>3963</v>
      </c>
      <c r="AI294" s="3">
        <f>IF((AH294+'Monthly Reserve Generation'!AI294-'Stoping Schedule'!AI294)&gt;1,(AH294+'Monthly Reserve Generation'!AI294-'Stoping Schedule'!AI294),0)</f>
        <v>2090</v>
      </c>
      <c r="AJ294" s="3">
        <f>IF((AI294+'Monthly Reserve Generation'!AJ294-'Stoping Schedule'!AJ294)&gt;1,(AI294+'Monthly Reserve Generation'!AJ294-'Stoping Schedule'!AJ294),0)</f>
        <v>292</v>
      </c>
      <c r="AK294" s="3">
        <f>IF((AJ294+'Monthly Reserve Generation'!AK294-'Stoping Schedule'!AK294)&gt;1,(AJ294+'Monthly Reserve Generation'!AK294-'Stoping Schedule'!AK294),0)</f>
        <v>0</v>
      </c>
      <c r="AL294" s="3">
        <f>IF((AK294+'Monthly Reserve Generation'!AL294-'Stoping Schedule'!AL294)&gt;1,(AK294+'Monthly Reserve Generation'!AL294-'Stoping Schedule'!AL294),0)</f>
        <v>0</v>
      </c>
      <c r="AM294" s="3">
        <f>IF((AL294+'Monthly Reserve Generation'!AM294-'Stoping Schedule'!AM294)&gt;1,(AL294+'Monthly Reserve Generation'!AM294-'Stoping Schedule'!AM294),0)</f>
        <v>0</v>
      </c>
      <c r="AN294" s="3">
        <f>IF((AM294+'Monthly Reserve Generation'!AN294-'Stoping Schedule'!AN294)&gt;1,(AM294+'Monthly Reserve Generation'!AN294-'Stoping Schedule'!AN294),0)</f>
        <v>0</v>
      </c>
      <c r="AO294" s="3">
        <f>IF((AN294+'Monthly Reserve Generation'!AO294-'Stoping Schedule'!AO294)&gt;1,(AN294+'Monthly Reserve Generation'!AO294-'Stoping Schedule'!AO294),0)</f>
        <v>0</v>
      </c>
      <c r="AP294" s="3">
        <f>IF((AO294+'Monthly Reserve Generation'!AP294-'Stoping Schedule'!AP294)&gt;1,(AO294+'Monthly Reserve Generation'!AP294-'Stoping Schedule'!AP294),0)</f>
        <v>0</v>
      </c>
      <c r="AQ294" s="3">
        <f>IF((AP294+'Monthly Reserve Generation'!AQ294-'Stoping Schedule'!AQ294)&gt;1,(AP294+'Monthly Reserve Generation'!AQ294-'Stoping Schedule'!AQ294),0)</f>
        <v>0</v>
      </c>
      <c r="AR294" s="3">
        <f>IF((AQ294+'Monthly Reserve Generation'!AR294-'Stoping Schedule'!AR294)&gt;1,(AQ294+'Monthly Reserve Generation'!AR294-'Stoping Schedule'!AR294),0)</f>
        <v>0</v>
      </c>
      <c r="AS294" s="3">
        <f>IF((AR294+'Monthly Reserve Generation'!AS294-'Stoping Schedule'!AS294)&gt;1,(AR294+'Monthly Reserve Generation'!AS294-'Stoping Schedule'!AS294),0)</f>
        <v>0</v>
      </c>
      <c r="AT294" s="3">
        <f>IF((AS294+'Monthly Reserve Generation'!AT294-'Stoping Schedule'!AT294)&gt;1,(AS294+'Monthly Reserve Generation'!AT294-'Stoping Schedule'!AT294),0)</f>
        <v>0</v>
      </c>
      <c r="AU294" s="3">
        <f>IF((AT294+'Monthly Reserve Generation'!AU294-'Stoping Schedule'!AU294)&gt;1,(AT294+'Monthly Reserve Generation'!AU294-'Stoping Schedule'!AU294),0)</f>
        <v>0</v>
      </c>
      <c r="AV294" s="3">
        <f>IF((AU294+'Monthly Reserve Generation'!AV294-'Stoping Schedule'!AV294)&gt;1,(AU294+'Monthly Reserve Generation'!AV294-'Stoping Schedule'!AV294),0)</f>
        <v>0</v>
      </c>
      <c r="AW294" s="3">
        <f>IF((AV294+'Monthly Reserve Generation'!AW294-'Stoping Schedule'!AW294)&gt;1,(AV294+'Monthly Reserve Generation'!AW294-'Stoping Schedule'!AW294),0)</f>
        <v>0</v>
      </c>
      <c r="AX294" s="3">
        <f>IF((AW294+'Monthly Reserve Generation'!AX294-'Stoping Schedule'!AX294)&gt;1,(AW294+'Monthly Reserve Generation'!AX294-'Stoping Schedule'!AX294),0)</f>
        <v>0</v>
      </c>
      <c r="AY294" s="3">
        <f>IF((AX294+'Monthly Reserve Generation'!AY294-'Stoping Schedule'!AY294)&gt;1,(AX294+'Monthly Reserve Generation'!AY294-'Stoping Schedule'!AY294),0)</f>
        <v>0</v>
      </c>
      <c r="AZ294" s="3">
        <f>IF((AY294+'Monthly Reserve Generation'!AZ294-'Stoping Schedule'!AZ294)&gt;1,(AY294+'Monthly Reserve Generation'!AZ294-'Stoping Schedule'!AZ294),0)</f>
        <v>0</v>
      </c>
      <c r="BA294" s="3">
        <f>IF((AZ294+'Monthly Reserve Generation'!BA294-'Stoping Schedule'!BA294)&gt;1,(AZ294+'Monthly Reserve Generation'!BA294-'Stoping Schedule'!BA294),0)</f>
        <v>0</v>
      </c>
      <c r="BB294" s="3">
        <f>IF((BA294+'Monthly Reserve Generation'!BB294-'Stoping Schedule'!BB294)&gt;1,(BA294+'Monthly Reserve Generation'!BB294-'Stoping Schedule'!BB294),0)</f>
        <v>0</v>
      </c>
      <c r="BC294" s="3">
        <f>IF((BB294+'Monthly Reserve Generation'!BC294-'Stoping Schedule'!BC294)&gt;1,(BB294+'Monthly Reserve Generation'!BC294-'Stoping Schedule'!BC294),0)</f>
        <v>0</v>
      </c>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row>
    <row r="295" spans="1:123" hidden="1" outlineLevel="1" x14ac:dyDescent="0.3">
      <c r="A295" t="s">
        <v>26</v>
      </c>
      <c r="B295" t="s">
        <v>29</v>
      </c>
      <c r="C295" t="s">
        <v>4</v>
      </c>
      <c r="D295" s="3">
        <f>+IFERROR(('Monthly Reserve Generation'!D294*'Monthly Reserve Generation'!D295-'Stoping Schedule'!D294*'Stoping Schedule'!D295)/D294,0)</f>
        <v>0</v>
      </c>
      <c r="E295" s="3">
        <f>+IFERROR((D294*D295+'Monthly Reserve Generation'!E294*'Monthly Reserve Generation'!E295-'Stoping Schedule'!E294*'Stoping Schedule'!E295)/E294,0)</f>
        <v>0</v>
      </c>
      <c r="F295" s="3">
        <f>+IFERROR((E294*E295+'Monthly Reserve Generation'!F294*'Monthly Reserve Generation'!F295-'Stoping Schedule'!F294*'Stoping Schedule'!F295)/F294,0)</f>
        <v>0</v>
      </c>
      <c r="G295" s="3">
        <f>+IFERROR((F294*F295+'Monthly Reserve Generation'!G294*'Monthly Reserve Generation'!G295-'Stoping Schedule'!G294*'Stoping Schedule'!G295)/G294,0)</f>
        <v>0</v>
      </c>
      <c r="H295" s="3">
        <f>+IFERROR((G294*G295+'Monthly Reserve Generation'!H294*'Monthly Reserve Generation'!H295-'Stoping Schedule'!H294*'Stoping Schedule'!H295)/H294,0)</f>
        <v>0</v>
      </c>
      <c r="I295" s="3">
        <f>+IFERROR((H294*H295+'Monthly Reserve Generation'!I294*'Monthly Reserve Generation'!I295-'Stoping Schedule'!I294*'Stoping Schedule'!I295)/I294,0)</f>
        <v>0</v>
      </c>
      <c r="J295" s="3">
        <f>+IFERROR((I294*I295+'Monthly Reserve Generation'!J294*'Monthly Reserve Generation'!J295-'Stoping Schedule'!J294*'Stoping Schedule'!J295)/J294,0)</f>
        <v>0</v>
      </c>
      <c r="K295" s="3">
        <f>+IFERROR((J294*J295+'Monthly Reserve Generation'!K294*'Monthly Reserve Generation'!K295-'Stoping Schedule'!K294*'Stoping Schedule'!K295)/K294,0)</f>
        <v>0</v>
      </c>
      <c r="L295" s="3">
        <f>+IFERROR((K294*K295+'Monthly Reserve Generation'!L294*'Monthly Reserve Generation'!L295-'Stoping Schedule'!L294*'Stoping Schedule'!L295)/L294,0)</f>
        <v>0</v>
      </c>
      <c r="M295" s="3">
        <f>+IFERROR((L294*L295+'Monthly Reserve Generation'!M294*'Monthly Reserve Generation'!M295-'Stoping Schedule'!M294*'Stoping Schedule'!M295)/M294,0)</f>
        <v>0</v>
      </c>
      <c r="N295" s="3">
        <f>+IFERROR((M294*M295+'Monthly Reserve Generation'!N294*'Monthly Reserve Generation'!N295-'Stoping Schedule'!N294*'Stoping Schedule'!N295)/N294,0)</f>
        <v>0</v>
      </c>
      <c r="O295" s="3">
        <f>+IFERROR((N294*N295+'Monthly Reserve Generation'!O294*'Monthly Reserve Generation'!O295-'Stoping Schedule'!O294*'Stoping Schedule'!O295)/O294,0)</f>
        <v>0</v>
      </c>
      <c r="P295" s="3">
        <f>+IFERROR((O294*O295+'Monthly Reserve Generation'!P294*'Monthly Reserve Generation'!P295-'Stoping Schedule'!P294*'Stoping Schedule'!P295)/P294,0)</f>
        <v>0</v>
      </c>
      <c r="Q295" s="3">
        <f>+IFERROR((P294*P295+'Monthly Reserve Generation'!Q294*'Monthly Reserve Generation'!Q295-'Stoping Schedule'!Q294*'Stoping Schedule'!Q295)/Q294,0)</f>
        <v>0</v>
      </c>
      <c r="R295" s="3">
        <f>+IFERROR((Q294*Q295+'Monthly Reserve Generation'!R294*'Monthly Reserve Generation'!R295-'Stoping Schedule'!R294*'Stoping Schedule'!R295)/R294,0)</f>
        <v>0</v>
      </c>
      <c r="S295" s="3">
        <f>+IFERROR((R294*R295+'Monthly Reserve Generation'!S294*'Monthly Reserve Generation'!S295-'Stoping Schedule'!S294*'Stoping Schedule'!S295)/S294,0)</f>
        <v>0</v>
      </c>
      <c r="T295" s="3">
        <f>+IFERROR((S294*S295+'Monthly Reserve Generation'!T294*'Monthly Reserve Generation'!T295-'Stoping Schedule'!T294*'Stoping Schedule'!T295)/T294,0)</f>
        <v>0</v>
      </c>
      <c r="U295" s="3">
        <f>+IFERROR((T294*T295+'Monthly Reserve Generation'!U294*'Monthly Reserve Generation'!U295-'Stoping Schedule'!U294*'Stoping Schedule'!U295)/U294,0)</f>
        <v>0</v>
      </c>
      <c r="V295" s="3">
        <f>+IFERROR((U294*U295+'Monthly Reserve Generation'!V294*'Monthly Reserve Generation'!V295-'Stoping Schedule'!V294*'Stoping Schedule'!V295)/V294,0)</f>
        <v>0</v>
      </c>
      <c r="W295" s="3">
        <f>+IFERROR((V294*V295+'Monthly Reserve Generation'!W294*'Monthly Reserve Generation'!W295-'Stoping Schedule'!W294*'Stoping Schedule'!W295)/W294,0)</f>
        <v>0</v>
      </c>
      <c r="X295" s="3">
        <f>+IFERROR((W294*W295+'Monthly Reserve Generation'!X294*'Monthly Reserve Generation'!X295-'Stoping Schedule'!X294*'Stoping Schedule'!X295)/X294,0)</f>
        <v>0</v>
      </c>
      <c r="Y295" s="3">
        <f>+IFERROR((X294*X295+'Monthly Reserve Generation'!Y294*'Monthly Reserve Generation'!Y295-'Stoping Schedule'!Y294*'Stoping Schedule'!Y295)/Y294,0)</f>
        <v>0</v>
      </c>
      <c r="Z295" s="3">
        <f>+IFERROR((Y294*Y295+'Monthly Reserve Generation'!Z294*'Monthly Reserve Generation'!Z295-'Stoping Schedule'!Z294*'Stoping Schedule'!Z295)/Z294,0)</f>
        <v>0</v>
      </c>
      <c r="AA295" s="3">
        <f>+IFERROR((Z294*Z295+'Monthly Reserve Generation'!AA294*'Monthly Reserve Generation'!AA295-'Stoping Schedule'!AA294*'Stoping Schedule'!AA295)/AA294,0)</f>
        <v>0</v>
      </c>
      <c r="AB295" s="3">
        <f>+IFERROR((AA294*AA295+'Monthly Reserve Generation'!AB294*'Monthly Reserve Generation'!AB295-'Stoping Schedule'!AB294*'Stoping Schedule'!AB295)/AB294,0)</f>
        <v>0</v>
      </c>
      <c r="AC295" s="3">
        <f>+IFERROR((AB294*AB295+'Monthly Reserve Generation'!AC294*'Monthly Reserve Generation'!AC295-'Stoping Schedule'!AC294*'Stoping Schedule'!AC295)/AC294,0)</f>
        <v>0</v>
      </c>
      <c r="AD295" s="3">
        <f>+IFERROR((AC294*AC295+'Monthly Reserve Generation'!AD294*'Monthly Reserve Generation'!AD295-'Stoping Schedule'!AD294*'Stoping Schedule'!AD295)/AD294,0)</f>
        <v>1.1399999999999999</v>
      </c>
      <c r="AE295" s="3">
        <f>+IFERROR((AD294*AD295+'Monthly Reserve Generation'!AE294*'Monthly Reserve Generation'!AE295-'Stoping Schedule'!AE294*'Stoping Schedule'!AE295)/AE294,0)</f>
        <v>1.1399999999999999</v>
      </c>
      <c r="AF295" s="3">
        <f>+IFERROR((AE294*AE295+'Monthly Reserve Generation'!AF294*'Monthly Reserve Generation'!AF295-'Stoping Schedule'!AF294*'Stoping Schedule'!AF295)/AF294,0)</f>
        <v>1.1399999999999999</v>
      </c>
      <c r="AG295" s="3">
        <f>+IFERROR((AF294*AF295+'Monthly Reserve Generation'!AG294*'Monthly Reserve Generation'!AG295-'Stoping Schedule'!AG294*'Stoping Schedule'!AG295)/AG294,0)</f>
        <v>1.1399999999999999</v>
      </c>
      <c r="AH295" s="3">
        <f>+IFERROR((AG294*AG295+'Monthly Reserve Generation'!AH294*'Monthly Reserve Generation'!AH295-'Stoping Schedule'!AH294*'Stoping Schedule'!AH295)/AH294,0)</f>
        <v>1.1399999999999999</v>
      </c>
      <c r="AI295" s="3">
        <f>+IFERROR((AH294*AH295+'Monthly Reserve Generation'!AI294*'Monthly Reserve Generation'!AI295-'Stoping Schedule'!AI294*'Stoping Schedule'!AI295)/AI294,0)</f>
        <v>1.1399999999999999</v>
      </c>
      <c r="AJ295" s="3">
        <f>+IFERROR((AI294*AI295+'Monthly Reserve Generation'!AJ294*'Monthly Reserve Generation'!AJ295-'Stoping Schedule'!AJ294*'Stoping Schedule'!AJ295)/AJ294,0)</f>
        <v>1.1400000000000003</v>
      </c>
      <c r="AK295" s="3">
        <f>+IFERROR((AJ294*AJ295+'Monthly Reserve Generation'!AK294*'Monthly Reserve Generation'!AK295-'Stoping Schedule'!AK294*'Stoping Schedule'!AK295)/AK294,0)</f>
        <v>0</v>
      </c>
      <c r="AL295" s="3">
        <f>+IFERROR((AK294*AK295+'Monthly Reserve Generation'!AL294*'Monthly Reserve Generation'!AL295-'Stoping Schedule'!AL294*'Stoping Schedule'!AL295)/AL294,0)</f>
        <v>0</v>
      </c>
      <c r="AM295" s="3">
        <f>+IFERROR((AL294*AL295+'Monthly Reserve Generation'!AM294*'Monthly Reserve Generation'!AM295-'Stoping Schedule'!AM294*'Stoping Schedule'!AM295)/AM294,0)</f>
        <v>0</v>
      </c>
      <c r="AN295" s="3">
        <f>+IFERROR((AM294*AM295+'Monthly Reserve Generation'!AN294*'Monthly Reserve Generation'!AN295-'Stoping Schedule'!AN294*'Stoping Schedule'!AN295)/AN294,0)</f>
        <v>0</v>
      </c>
      <c r="AO295" s="3">
        <f>+IFERROR((AN294*AN295+'Monthly Reserve Generation'!AO294*'Monthly Reserve Generation'!AO295-'Stoping Schedule'!AO294*'Stoping Schedule'!AO295)/AO294,0)</f>
        <v>0</v>
      </c>
      <c r="AP295" s="3">
        <f>+IFERROR((AO294*AO295+'Monthly Reserve Generation'!AP294*'Monthly Reserve Generation'!AP295-'Stoping Schedule'!AP294*'Stoping Schedule'!AP295)/AP294,0)</f>
        <v>0</v>
      </c>
      <c r="AQ295" s="3">
        <f>+IFERROR((AP294*AP295+'Monthly Reserve Generation'!AQ294*'Monthly Reserve Generation'!AQ295-'Stoping Schedule'!AQ294*'Stoping Schedule'!AQ295)/AQ294,0)</f>
        <v>0</v>
      </c>
      <c r="AR295" s="3">
        <f>+IFERROR((AQ294*AQ295+'Monthly Reserve Generation'!AR294*'Monthly Reserve Generation'!AR295-'Stoping Schedule'!AR294*'Stoping Schedule'!AR295)/AR294,0)</f>
        <v>0</v>
      </c>
      <c r="AS295" s="3">
        <f>+IFERROR((AR294*AR295+'Monthly Reserve Generation'!AS294*'Monthly Reserve Generation'!AS295-'Stoping Schedule'!AS294*'Stoping Schedule'!AS295)/AS294,0)</f>
        <v>0</v>
      </c>
      <c r="AT295" s="3">
        <f>+IFERROR((AS294*AS295+'Monthly Reserve Generation'!AT294*'Monthly Reserve Generation'!AT295-'Stoping Schedule'!AT294*'Stoping Schedule'!AT295)/AT294,0)</f>
        <v>0</v>
      </c>
      <c r="AU295" s="3">
        <f>+IFERROR((AT294*AT295+'Monthly Reserve Generation'!AU294*'Monthly Reserve Generation'!AU295-'Stoping Schedule'!AU294*'Stoping Schedule'!AU295)/AU294,0)</f>
        <v>0</v>
      </c>
      <c r="AV295" s="3">
        <f>+IFERROR((AU294*AU295+'Monthly Reserve Generation'!AV294*'Monthly Reserve Generation'!AV295-'Stoping Schedule'!AV294*'Stoping Schedule'!AV295)/AV294,0)</f>
        <v>0</v>
      </c>
      <c r="AW295" s="3">
        <f>+IFERROR((AV294*AV295+'Monthly Reserve Generation'!AW294*'Monthly Reserve Generation'!AW295-'Stoping Schedule'!AW294*'Stoping Schedule'!AW295)/AW294,0)</f>
        <v>0</v>
      </c>
      <c r="AX295" s="3">
        <f>+IFERROR((AW294*AW295+'Monthly Reserve Generation'!AX294*'Monthly Reserve Generation'!AX295-'Stoping Schedule'!AX294*'Stoping Schedule'!AX295)/AX294,0)</f>
        <v>0</v>
      </c>
      <c r="AY295" s="3">
        <f>+IFERROR((AX294*AX295+'Monthly Reserve Generation'!AY294*'Monthly Reserve Generation'!AY295-'Stoping Schedule'!AY294*'Stoping Schedule'!AY295)/AY294,0)</f>
        <v>0</v>
      </c>
      <c r="AZ295" s="3">
        <f>+IFERROR((AY294*AY295+'Monthly Reserve Generation'!AZ294*'Monthly Reserve Generation'!AZ295-'Stoping Schedule'!AZ294*'Stoping Schedule'!AZ295)/AZ294,0)</f>
        <v>0</v>
      </c>
      <c r="BA295" s="3">
        <f>+IFERROR((AZ294*AZ295+'Monthly Reserve Generation'!BA294*'Monthly Reserve Generation'!BA295-'Stoping Schedule'!BA294*'Stoping Schedule'!BA295)/BA294,0)</f>
        <v>0</v>
      </c>
      <c r="BB295" s="3">
        <f>+IFERROR((BA294*BA295+'Monthly Reserve Generation'!BB294*'Monthly Reserve Generation'!BB295-'Stoping Schedule'!BB294*'Stoping Schedule'!BB295)/BB294,0)</f>
        <v>0</v>
      </c>
      <c r="BC295" s="3">
        <f>+IFERROR((BB294*BB295+'Monthly Reserve Generation'!BC294*'Monthly Reserve Generation'!BC295-'Stoping Schedule'!BC294*'Stoping Schedule'!BC295)/BC294,0)</f>
        <v>0</v>
      </c>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row>
    <row r="296" spans="1:123" hidden="1" outlineLevel="1" x14ac:dyDescent="0.3">
      <c r="A296" t="s">
        <v>26</v>
      </c>
      <c r="B296" t="s">
        <v>30</v>
      </c>
      <c r="C296" t="s">
        <v>3</v>
      </c>
      <c r="D296" s="3">
        <f>+'Monthly Reserve Generation'!D296-'Stoping Schedule'!D296</f>
        <v>0</v>
      </c>
      <c r="E296" s="3">
        <f>IF((D296+'Monthly Reserve Generation'!E296-'Stoping Schedule'!E296)&gt;1,(D296+'Monthly Reserve Generation'!E296-'Stoping Schedule'!E296),0)</f>
        <v>0</v>
      </c>
      <c r="F296" s="3">
        <f>IF((E296+'Monthly Reserve Generation'!F296-'Stoping Schedule'!F296)&gt;1,(E296+'Monthly Reserve Generation'!F296-'Stoping Schedule'!F296),0)</f>
        <v>0</v>
      </c>
      <c r="G296" s="3">
        <f>IF((F296+'Monthly Reserve Generation'!G296-'Stoping Schedule'!G296)&gt;1,(F296+'Monthly Reserve Generation'!G296-'Stoping Schedule'!G296),0)</f>
        <v>0</v>
      </c>
      <c r="H296" s="3">
        <f>IF((G296+'Monthly Reserve Generation'!H296-'Stoping Schedule'!H296)&gt;1,(G296+'Monthly Reserve Generation'!H296-'Stoping Schedule'!H296),0)</f>
        <v>0</v>
      </c>
      <c r="I296" s="3">
        <f>IF((H296+'Monthly Reserve Generation'!I296-'Stoping Schedule'!I296)&gt;1,(H296+'Monthly Reserve Generation'!I296-'Stoping Schedule'!I296),0)</f>
        <v>0</v>
      </c>
      <c r="J296" s="3">
        <f>IF((I296+'Monthly Reserve Generation'!J296-'Stoping Schedule'!J296)&gt;1,(I296+'Monthly Reserve Generation'!J296-'Stoping Schedule'!J296),0)</f>
        <v>0</v>
      </c>
      <c r="K296" s="3">
        <f>IF((J296+'Monthly Reserve Generation'!K296-'Stoping Schedule'!K296)&gt;1,(J296+'Monthly Reserve Generation'!K296-'Stoping Schedule'!K296),0)</f>
        <v>0</v>
      </c>
      <c r="L296" s="3">
        <f>IF((K296+'Monthly Reserve Generation'!L296-'Stoping Schedule'!L296)&gt;1,(K296+'Monthly Reserve Generation'!L296-'Stoping Schedule'!L296),0)</f>
        <v>0</v>
      </c>
      <c r="M296" s="3">
        <f>IF((L296+'Monthly Reserve Generation'!M296-'Stoping Schedule'!M296)&gt;1,(L296+'Monthly Reserve Generation'!M296-'Stoping Schedule'!M296),0)</f>
        <v>0</v>
      </c>
      <c r="N296" s="3">
        <f>IF((M296+'Monthly Reserve Generation'!N296-'Stoping Schedule'!N296)&gt;1,(M296+'Monthly Reserve Generation'!N296-'Stoping Schedule'!N296),0)</f>
        <v>0</v>
      </c>
      <c r="O296" s="3">
        <f>IF((N296+'Monthly Reserve Generation'!O296-'Stoping Schedule'!O296)&gt;1,(N296+'Monthly Reserve Generation'!O296-'Stoping Schedule'!O296),0)</f>
        <v>0</v>
      </c>
      <c r="P296" s="3">
        <f>IF((O296+'Monthly Reserve Generation'!P296-'Stoping Schedule'!P296)&gt;1,(O296+'Monthly Reserve Generation'!P296-'Stoping Schedule'!P296),0)</f>
        <v>0</v>
      </c>
      <c r="Q296" s="3">
        <f>IF((P296+'Monthly Reserve Generation'!Q296-'Stoping Schedule'!Q296)&gt;1,(P296+'Monthly Reserve Generation'!Q296-'Stoping Schedule'!Q296),0)</f>
        <v>0</v>
      </c>
      <c r="R296" s="3">
        <f>IF((Q296+'Monthly Reserve Generation'!R296-'Stoping Schedule'!R296)&gt;1,(Q296+'Monthly Reserve Generation'!R296-'Stoping Schedule'!R296),0)</f>
        <v>0</v>
      </c>
      <c r="S296" s="3">
        <f>IF((R296+'Monthly Reserve Generation'!S296-'Stoping Schedule'!S296)&gt;1,(R296+'Monthly Reserve Generation'!S296-'Stoping Schedule'!S296),0)</f>
        <v>0</v>
      </c>
      <c r="T296" s="3">
        <f>IF((S296+'Monthly Reserve Generation'!T296-'Stoping Schedule'!T296)&gt;1,(S296+'Monthly Reserve Generation'!T296-'Stoping Schedule'!T296),0)</f>
        <v>0</v>
      </c>
      <c r="U296" s="3">
        <f>IF((T296+'Monthly Reserve Generation'!U296-'Stoping Schedule'!U296)&gt;1,(T296+'Monthly Reserve Generation'!U296-'Stoping Schedule'!U296),0)</f>
        <v>0</v>
      </c>
      <c r="V296" s="3">
        <f>IF((U296+'Monthly Reserve Generation'!V296-'Stoping Schedule'!V296)&gt;1,(U296+'Monthly Reserve Generation'!V296-'Stoping Schedule'!V296),0)</f>
        <v>0</v>
      </c>
      <c r="W296" s="3">
        <f>IF((V296+'Monthly Reserve Generation'!W296-'Stoping Schedule'!W296)&gt;1,(V296+'Monthly Reserve Generation'!W296-'Stoping Schedule'!W296),0)</f>
        <v>0</v>
      </c>
      <c r="X296" s="3">
        <f>IF((W296+'Monthly Reserve Generation'!X296-'Stoping Schedule'!X296)&gt;1,(W296+'Monthly Reserve Generation'!X296-'Stoping Schedule'!X296),0)</f>
        <v>0</v>
      </c>
      <c r="Y296" s="3">
        <f>IF((X296+'Monthly Reserve Generation'!Y296-'Stoping Schedule'!Y296)&gt;1,(X296+'Monthly Reserve Generation'!Y296-'Stoping Schedule'!Y296),0)</f>
        <v>0</v>
      </c>
      <c r="Z296" s="3">
        <f>IF((Y296+'Monthly Reserve Generation'!Z296-'Stoping Schedule'!Z296)&gt;1,(Y296+'Monthly Reserve Generation'!Z296-'Stoping Schedule'!Z296),0)</f>
        <v>0</v>
      </c>
      <c r="AA296" s="3">
        <f>IF((Z296+'Monthly Reserve Generation'!AA296-'Stoping Schedule'!AA296)&gt;1,(Z296+'Monthly Reserve Generation'!AA296-'Stoping Schedule'!AA296),0)</f>
        <v>0</v>
      </c>
      <c r="AB296" s="3">
        <f>IF((AA296+'Monthly Reserve Generation'!AB296-'Stoping Schedule'!AB296)&gt;1,(AA296+'Monthly Reserve Generation'!AB296-'Stoping Schedule'!AB296),0)</f>
        <v>0</v>
      </c>
      <c r="AC296" s="3">
        <f>IF((AB296+'Monthly Reserve Generation'!AC296-'Stoping Schedule'!AC296)&gt;1,(AB296+'Monthly Reserve Generation'!AC296-'Stoping Schedule'!AC296),0)</f>
        <v>0</v>
      </c>
      <c r="AD296" s="3">
        <f>IF((AC296+'Monthly Reserve Generation'!AD296-'Stoping Schedule'!AD296)&gt;1,(AC296+'Monthly Reserve Generation'!AD296-'Stoping Schedule'!AD296),0)</f>
        <v>0</v>
      </c>
      <c r="AE296" s="3">
        <f>IF((AD296+'Monthly Reserve Generation'!AE296-'Stoping Schedule'!AE296)&gt;1,(AD296+'Monthly Reserve Generation'!AE296-'Stoping Schedule'!AE296),0)</f>
        <v>0</v>
      </c>
      <c r="AF296" s="3">
        <f>IF((AE296+'Monthly Reserve Generation'!AF296-'Stoping Schedule'!AF296)&gt;1,(AE296+'Monthly Reserve Generation'!AF296-'Stoping Schedule'!AF296),0)</f>
        <v>6546</v>
      </c>
      <c r="AG296" s="3">
        <f>IF((AF296+'Monthly Reserve Generation'!AG296-'Stoping Schedule'!AG296)&gt;1,(AF296+'Monthly Reserve Generation'!AG296-'Stoping Schedule'!AG296),0)</f>
        <v>4673</v>
      </c>
      <c r="AH296" s="3">
        <f>IF((AG296+'Monthly Reserve Generation'!AH296-'Stoping Schedule'!AH296)&gt;1,(AG296+'Monthly Reserve Generation'!AH296-'Stoping Schedule'!AH296),0)</f>
        <v>2875</v>
      </c>
      <c r="AI296" s="3">
        <f>IF((AH296+'Monthly Reserve Generation'!AI296-'Stoping Schedule'!AI296)&gt;1,(AH296+'Monthly Reserve Generation'!AI296-'Stoping Schedule'!AI296),0)</f>
        <v>1002</v>
      </c>
      <c r="AJ296" s="3">
        <f>IF((AI296+'Monthly Reserve Generation'!AJ296-'Stoping Schedule'!AJ296)&gt;1,(AI296+'Monthly Reserve Generation'!AJ296-'Stoping Schedule'!AJ296),0)</f>
        <v>0</v>
      </c>
      <c r="AK296" s="3">
        <f>IF((AJ296+'Monthly Reserve Generation'!AK296-'Stoping Schedule'!AK296)&gt;1,(AJ296+'Monthly Reserve Generation'!AK296-'Stoping Schedule'!AK296),0)</f>
        <v>0</v>
      </c>
      <c r="AL296" s="3">
        <f>IF((AK296+'Monthly Reserve Generation'!AL296-'Stoping Schedule'!AL296)&gt;1,(AK296+'Monthly Reserve Generation'!AL296-'Stoping Schedule'!AL296),0)</f>
        <v>0</v>
      </c>
      <c r="AM296" s="3">
        <f>IF((AL296+'Monthly Reserve Generation'!AM296-'Stoping Schedule'!AM296)&gt;1,(AL296+'Monthly Reserve Generation'!AM296-'Stoping Schedule'!AM296),0)</f>
        <v>0</v>
      </c>
      <c r="AN296" s="3">
        <f>IF((AM296+'Monthly Reserve Generation'!AN296-'Stoping Schedule'!AN296)&gt;1,(AM296+'Monthly Reserve Generation'!AN296-'Stoping Schedule'!AN296),0)</f>
        <v>0</v>
      </c>
      <c r="AO296" s="3">
        <f>IF((AN296+'Monthly Reserve Generation'!AO296-'Stoping Schedule'!AO296)&gt;1,(AN296+'Monthly Reserve Generation'!AO296-'Stoping Schedule'!AO296),0)</f>
        <v>0</v>
      </c>
      <c r="AP296" s="3">
        <f>IF((AO296+'Monthly Reserve Generation'!AP296-'Stoping Schedule'!AP296)&gt;1,(AO296+'Monthly Reserve Generation'!AP296-'Stoping Schedule'!AP296),0)</f>
        <v>0</v>
      </c>
      <c r="AQ296" s="3">
        <f>IF((AP296+'Monthly Reserve Generation'!AQ296-'Stoping Schedule'!AQ296)&gt;1,(AP296+'Monthly Reserve Generation'!AQ296-'Stoping Schedule'!AQ296),0)</f>
        <v>0</v>
      </c>
      <c r="AR296" s="3">
        <f>IF((AQ296+'Monthly Reserve Generation'!AR296-'Stoping Schedule'!AR296)&gt;1,(AQ296+'Monthly Reserve Generation'!AR296-'Stoping Schedule'!AR296),0)</f>
        <v>0</v>
      </c>
      <c r="AS296" s="3">
        <f>IF((AR296+'Monthly Reserve Generation'!AS296-'Stoping Schedule'!AS296)&gt;1,(AR296+'Monthly Reserve Generation'!AS296-'Stoping Schedule'!AS296),0)</f>
        <v>0</v>
      </c>
      <c r="AT296" s="3">
        <f>IF((AS296+'Monthly Reserve Generation'!AT296-'Stoping Schedule'!AT296)&gt;1,(AS296+'Monthly Reserve Generation'!AT296-'Stoping Schedule'!AT296),0)</f>
        <v>0</v>
      </c>
      <c r="AU296" s="3">
        <f>IF((AT296+'Monthly Reserve Generation'!AU296-'Stoping Schedule'!AU296)&gt;1,(AT296+'Monthly Reserve Generation'!AU296-'Stoping Schedule'!AU296),0)</f>
        <v>0</v>
      </c>
      <c r="AV296" s="3">
        <f>IF((AU296+'Monthly Reserve Generation'!AV296-'Stoping Schedule'!AV296)&gt;1,(AU296+'Monthly Reserve Generation'!AV296-'Stoping Schedule'!AV296),0)</f>
        <v>0</v>
      </c>
      <c r="AW296" s="3">
        <f>IF((AV296+'Monthly Reserve Generation'!AW296-'Stoping Schedule'!AW296)&gt;1,(AV296+'Monthly Reserve Generation'!AW296-'Stoping Schedule'!AW296),0)</f>
        <v>0</v>
      </c>
      <c r="AX296" s="3">
        <f>IF((AW296+'Monthly Reserve Generation'!AX296-'Stoping Schedule'!AX296)&gt;1,(AW296+'Monthly Reserve Generation'!AX296-'Stoping Schedule'!AX296),0)</f>
        <v>0</v>
      </c>
      <c r="AY296" s="3">
        <f>IF((AX296+'Monthly Reserve Generation'!AY296-'Stoping Schedule'!AY296)&gt;1,(AX296+'Monthly Reserve Generation'!AY296-'Stoping Schedule'!AY296),0)</f>
        <v>0</v>
      </c>
      <c r="AZ296" s="3">
        <f>IF((AY296+'Monthly Reserve Generation'!AZ296-'Stoping Schedule'!AZ296)&gt;1,(AY296+'Monthly Reserve Generation'!AZ296-'Stoping Schedule'!AZ296),0)</f>
        <v>0</v>
      </c>
      <c r="BA296" s="3">
        <f>IF((AZ296+'Monthly Reserve Generation'!BA296-'Stoping Schedule'!BA296)&gt;1,(AZ296+'Monthly Reserve Generation'!BA296-'Stoping Schedule'!BA296),0)</f>
        <v>0</v>
      </c>
      <c r="BB296" s="3">
        <f>IF((BA296+'Monthly Reserve Generation'!BB296-'Stoping Schedule'!BB296)&gt;1,(BA296+'Monthly Reserve Generation'!BB296-'Stoping Schedule'!BB296),0)</f>
        <v>0</v>
      </c>
      <c r="BC296" s="3">
        <f>IF((BB296+'Monthly Reserve Generation'!BC296-'Stoping Schedule'!BC296)&gt;1,(BB296+'Monthly Reserve Generation'!BC296-'Stoping Schedule'!BC296),0)</f>
        <v>0</v>
      </c>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row>
    <row r="297" spans="1:123" hidden="1" outlineLevel="1" x14ac:dyDescent="0.3">
      <c r="A297" t="s">
        <v>26</v>
      </c>
      <c r="B297" t="s">
        <v>30</v>
      </c>
      <c r="C297" t="s">
        <v>4</v>
      </c>
      <c r="D297" s="3">
        <f>+IFERROR(('Monthly Reserve Generation'!D296*'Monthly Reserve Generation'!D297-'Stoping Schedule'!D296*'Stoping Schedule'!D297)/D296,0)</f>
        <v>0</v>
      </c>
      <c r="E297" s="3">
        <f>+IFERROR((D296*D297+'Monthly Reserve Generation'!E296*'Monthly Reserve Generation'!E297-'Stoping Schedule'!E296*'Stoping Schedule'!E297)/E296,0)</f>
        <v>0</v>
      </c>
      <c r="F297" s="3">
        <f>+IFERROR((E296*E297+'Monthly Reserve Generation'!F296*'Monthly Reserve Generation'!F297-'Stoping Schedule'!F296*'Stoping Schedule'!F297)/F296,0)</f>
        <v>0</v>
      </c>
      <c r="G297" s="3">
        <f>+IFERROR((F296*F297+'Monthly Reserve Generation'!G296*'Monthly Reserve Generation'!G297-'Stoping Schedule'!G296*'Stoping Schedule'!G297)/G296,0)</f>
        <v>0</v>
      </c>
      <c r="H297" s="3">
        <f>+IFERROR((G296*G297+'Monthly Reserve Generation'!H296*'Monthly Reserve Generation'!H297-'Stoping Schedule'!H296*'Stoping Schedule'!H297)/H296,0)</f>
        <v>0</v>
      </c>
      <c r="I297" s="3">
        <f>+IFERROR((H296*H297+'Monthly Reserve Generation'!I296*'Monthly Reserve Generation'!I297-'Stoping Schedule'!I296*'Stoping Schedule'!I297)/I296,0)</f>
        <v>0</v>
      </c>
      <c r="J297" s="3">
        <f>+IFERROR((I296*I297+'Monthly Reserve Generation'!J296*'Monthly Reserve Generation'!J297-'Stoping Schedule'!J296*'Stoping Schedule'!J297)/J296,0)</f>
        <v>0</v>
      </c>
      <c r="K297" s="3">
        <f>+IFERROR((J296*J297+'Monthly Reserve Generation'!K296*'Monthly Reserve Generation'!K297-'Stoping Schedule'!K296*'Stoping Schedule'!K297)/K296,0)</f>
        <v>0</v>
      </c>
      <c r="L297" s="3">
        <f>+IFERROR((K296*K297+'Monthly Reserve Generation'!L296*'Monthly Reserve Generation'!L297-'Stoping Schedule'!L296*'Stoping Schedule'!L297)/L296,0)</f>
        <v>0</v>
      </c>
      <c r="M297" s="3">
        <f>+IFERROR((L296*L297+'Monthly Reserve Generation'!M296*'Monthly Reserve Generation'!M297-'Stoping Schedule'!M296*'Stoping Schedule'!M297)/M296,0)</f>
        <v>0</v>
      </c>
      <c r="N297" s="3">
        <f>+IFERROR((M296*M297+'Monthly Reserve Generation'!N296*'Monthly Reserve Generation'!N297-'Stoping Schedule'!N296*'Stoping Schedule'!N297)/N296,0)</f>
        <v>0</v>
      </c>
      <c r="O297" s="3">
        <f>+IFERROR((N296*N297+'Monthly Reserve Generation'!O296*'Monthly Reserve Generation'!O297-'Stoping Schedule'!O296*'Stoping Schedule'!O297)/O296,0)</f>
        <v>0</v>
      </c>
      <c r="P297" s="3">
        <f>+IFERROR((O296*O297+'Monthly Reserve Generation'!P296*'Monthly Reserve Generation'!P297-'Stoping Schedule'!P296*'Stoping Schedule'!P297)/P296,0)</f>
        <v>0</v>
      </c>
      <c r="Q297" s="3">
        <f>+IFERROR((P296*P297+'Monthly Reserve Generation'!Q296*'Monthly Reserve Generation'!Q297-'Stoping Schedule'!Q296*'Stoping Schedule'!Q297)/Q296,0)</f>
        <v>0</v>
      </c>
      <c r="R297" s="3">
        <f>+IFERROR((Q296*Q297+'Monthly Reserve Generation'!R296*'Monthly Reserve Generation'!R297-'Stoping Schedule'!R296*'Stoping Schedule'!R297)/R296,0)</f>
        <v>0</v>
      </c>
      <c r="S297" s="3">
        <f>+IFERROR((R296*R297+'Monthly Reserve Generation'!S296*'Monthly Reserve Generation'!S297-'Stoping Schedule'!S296*'Stoping Schedule'!S297)/S296,0)</f>
        <v>0</v>
      </c>
      <c r="T297" s="3">
        <f>+IFERROR((S296*S297+'Monthly Reserve Generation'!T296*'Monthly Reserve Generation'!T297-'Stoping Schedule'!T296*'Stoping Schedule'!T297)/T296,0)</f>
        <v>0</v>
      </c>
      <c r="U297" s="3">
        <f>+IFERROR((T296*T297+'Monthly Reserve Generation'!U296*'Monthly Reserve Generation'!U297-'Stoping Schedule'!U296*'Stoping Schedule'!U297)/U296,0)</f>
        <v>0</v>
      </c>
      <c r="V297" s="3">
        <f>+IFERROR((U296*U297+'Monthly Reserve Generation'!V296*'Monthly Reserve Generation'!V297-'Stoping Schedule'!V296*'Stoping Schedule'!V297)/V296,0)</f>
        <v>0</v>
      </c>
      <c r="W297" s="3">
        <f>+IFERROR((V296*V297+'Monthly Reserve Generation'!W296*'Monthly Reserve Generation'!W297-'Stoping Schedule'!W296*'Stoping Schedule'!W297)/W296,0)</f>
        <v>0</v>
      </c>
      <c r="X297" s="3">
        <f>+IFERROR((W296*W297+'Monthly Reserve Generation'!X296*'Monthly Reserve Generation'!X297-'Stoping Schedule'!X296*'Stoping Schedule'!X297)/X296,0)</f>
        <v>0</v>
      </c>
      <c r="Y297" s="3">
        <f>+IFERROR((X296*X297+'Monthly Reserve Generation'!Y296*'Monthly Reserve Generation'!Y297-'Stoping Schedule'!Y296*'Stoping Schedule'!Y297)/Y296,0)</f>
        <v>0</v>
      </c>
      <c r="Z297" s="3">
        <f>+IFERROR((Y296*Y297+'Monthly Reserve Generation'!Z296*'Monthly Reserve Generation'!Z297-'Stoping Schedule'!Z296*'Stoping Schedule'!Z297)/Z296,0)</f>
        <v>0</v>
      </c>
      <c r="AA297" s="3">
        <f>+IFERROR((Z296*Z297+'Monthly Reserve Generation'!AA296*'Monthly Reserve Generation'!AA297-'Stoping Schedule'!AA296*'Stoping Schedule'!AA297)/AA296,0)</f>
        <v>0</v>
      </c>
      <c r="AB297" s="3">
        <f>+IFERROR((AA296*AA297+'Monthly Reserve Generation'!AB296*'Monthly Reserve Generation'!AB297-'Stoping Schedule'!AB296*'Stoping Schedule'!AB297)/AB296,0)</f>
        <v>0</v>
      </c>
      <c r="AC297" s="3">
        <f>+IFERROR((AB296*AB297+'Monthly Reserve Generation'!AC296*'Monthly Reserve Generation'!AC297-'Stoping Schedule'!AC296*'Stoping Schedule'!AC297)/AC296,0)</f>
        <v>0</v>
      </c>
      <c r="AD297" s="3">
        <f>+IFERROR((AC296*AC297+'Monthly Reserve Generation'!AD296*'Monthly Reserve Generation'!AD297-'Stoping Schedule'!AD296*'Stoping Schedule'!AD297)/AD296,0)</f>
        <v>0</v>
      </c>
      <c r="AE297" s="3">
        <f>+IFERROR((AD296*AD297+'Monthly Reserve Generation'!AE296*'Monthly Reserve Generation'!AE297-'Stoping Schedule'!AE296*'Stoping Schedule'!AE297)/AE296,0)</f>
        <v>0</v>
      </c>
      <c r="AF297" s="3">
        <f>+IFERROR((AE296*AE297+'Monthly Reserve Generation'!AF296*'Monthly Reserve Generation'!AF297-'Stoping Schedule'!AF296*'Stoping Schedule'!AF297)/AF296,0)</f>
        <v>2.4599999999999995</v>
      </c>
      <c r="AG297" s="3">
        <f>+IFERROR((AF296*AF297+'Monthly Reserve Generation'!AG296*'Monthly Reserve Generation'!AG297-'Stoping Schedule'!AG296*'Stoping Schedule'!AG297)/AG296,0)</f>
        <v>2.4599999999999991</v>
      </c>
      <c r="AH297" s="3">
        <f>+IFERROR((AG296*AG297+'Monthly Reserve Generation'!AH296*'Monthly Reserve Generation'!AH297-'Stoping Schedule'!AH296*'Stoping Schedule'!AH297)/AH296,0)</f>
        <v>2.4599999999999986</v>
      </c>
      <c r="AI297" s="3">
        <f>+IFERROR((AH296*AH297+'Monthly Reserve Generation'!AI296*'Monthly Reserve Generation'!AI297-'Stoping Schedule'!AI296*'Stoping Schedule'!AI297)/AI296,0)</f>
        <v>2.4599999999999964</v>
      </c>
      <c r="AJ297" s="3">
        <f>+IFERROR((AI296*AI297+'Monthly Reserve Generation'!AJ296*'Monthly Reserve Generation'!AJ297-'Stoping Schedule'!AJ296*'Stoping Schedule'!AJ297)/AJ296,0)</f>
        <v>0</v>
      </c>
      <c r="AK297" s="3">
        <f>+IFERROR((AJ296*AJ297+'Monthly Reserve Generation'!AK296*'Monthly Reserve Generation'!AK297-'Stoping Schedule'!AK296*'Stoping Schedule'!AK297)/AK296,0)</f>
        <v>0</v>
      </c>
      <c r="AL297" s="3">
        <f>+IFERROR((AK296*AK297+'Monthly Reserve Generation'!AL296*'Monthly Reserve Generation'!AL297-'Stoping Schedule'!AL296*'Stoping Schedule'!AL297)/AL296,0)</f>
        <v>0</v>
      </c>
      <c r="AM297" s="3">
        <f>+IFERROR((AL296*AL297+'Monthly Reserve Generation'!AM296*'Monthly Reserve Generation'!AM297-'Stoping Schedule'!AM296*'Stoping Schedule'!AM297)/AM296,0)</f>
        <v>0</v>
      </c>
      <c r="AN297" s="3">
        <f>+IFERROR((AM296*AM297+'Monthly Reserve Generation'!AN296*'Monthly Reserve Generation'!AN297-'Stoping Schedule'!AN296*'Stoping Schedule'!AN297)/AN296,0)</f>
        <v>0</v>
      </c>
      <c r="AO297" s="3">
        <f>+IFERROR((AN296*AN297+'Monthly Reserve Generation'!AO296*'Monthly Reserve Generation'!AO297-'Stoping Schedule'!AO296*'Stoping Schedule'!AO297)/AO296,0)</f>
        <v>0</v>
      </c>
      <c r="AP297" s="3">
        <f>+IFERROR((AO296*AO297+'Monthly Reserve Generation'!AP296*'Monthly Reserve Generation'!AP297-'Stoping Schedule'!AP296*'Stoping Schedule'!AP297)/AP296,0)</f>
        <v>0</v>
      </c>
      <c r="AQ297" s="3">
        <f>+IFERROR((AP296*AP297+'Monthly Reserve Generation'!AQ296*'Monthly Reserve Generation'!AQ297-'Stoping Schedule'!AQ296*'Stoping Schedule'!AQ297)/AQ296,0)</f>
        <v>0</v>
      </c>
      <c r="AR297" s="3">
        <f>+IFERROR((AQ296*AQ297+'Monthly Reserve Generation'!AR296*'Monthly Reserve Generation'!AR297-'Stoping Schedule'!AR296*'Stoping Schedule'!AR297)/AR296,0)</f>
        <v>0</v>
      </c>
      <c r="AS297" s="3">
        <f>+IFERROR((AR296*AR297+'Monthly Reserve Generation'!AS296*'Monthly Reserve Generation'!AS297-'Stoping Schedule'!AS296*'Stoping Schedule'!AS297)/AS296,0)</f>
        <v>0</v>
      </c>
      <c r="AT297" s="3">
        <f>+IFERROR((AS296*AS297+'Monthly Reserve Generation'!AT296*'Monthly Reserve Generation'!AT297-'Stoping Schedule'!AT296*'Stoping Schedule'!AT297)/AT296,0)</f>
        <v>0</v>
      </c>
      <c r="AU297" s="3">
        <f>+IFERROR((AT296*AT297+'Monthly Reserve Generation'!AU296*'Monthly Reserve Generation'!AU297-'Stoping Schedule'!AU296*'Stoping Schedule'!AU297)/AU296,0)</f>
        <v>0</v>
      </c>
      <c r="AV297" s="3">
        <f>+IFERROR((AU296*AU297+'Monthly Reserve Generation'!AV296*'Monthly Reserve Generation'!AV297-'Stoping Schedule'!AV296*'Stoping Schedule'!AV297)/AV296,0)</f>
        <v>0</v>
      </c>
      <c r="AW297" s="3">
        <f>+IFERROR((AV296*AV297+'Monthly Reserve Generation'!AW296*'Monthly Reserve Generation'!AW297-'Stoping Schedule'!AW296*'Stoping Schedule'!AW297)/AW296,0)</f>
        <v>0</v>
      </c>
      <c r="AX297" s="3">
        <f>+IFERROR((AW296*AW297+'Monthly Reserve Generation'!AX296*'Monthly Reserve Generation'!AX297-'Stoping Schedule'!AX296*'Stoping Schedule'!AX297)/AX296,0)</f>
        <v>0</v>
      </c>
      <c r="AY297" s="3">
        <f>+IFERROR((AX296*AX297+'Monthly Reserve Generation'!AY296*'Monthly Reserve Generation'!AY297-'Stoping Schedule'!AY296*'Stoping Schedule'!AY297)/AY296,0)</f>
        <v>0</v>
      </c>
      <c r="AZ297" s="3">
        <f>+IFERROR((AY296*AY297+'Monthly Reserve Generation'!AZ296*'Monthly Reserve Generation'!AZ297-'Stoping Schedule'!AZ296*'Stoping Schedule'!AZ297)/AZ296,0)</f>
        <v>0</v>
      </c>
      <c r="BA297" s="3">
        <f>+IFERROR((AZ296*AZ297+'Monthly Reserve Generation'!BA296*'Monthly Reserve Generation'!BA297-'Stoping Schedule'!BA296*'Stoping Schedule'!BA297)/BA296,0)</f>
        <v>0</v>
      </c>
      <c r="BB297" s="3">
        <f>+IFERROR((BA296*BA297+'Monthly Reserve Generation'!BB296*'Monthly Reserve Generation'!BB297-'Stoping Schedule'!BB296*'Stoping Schedule'!BB297)/BB296,0)</f>
        <v>0</v>
      </c>
      <c r="BC297" s="3">
        <f>+IFERROR((BB296*BB297+'Monthly Reserve Generation'!BC296*'Monthly Reserve Generation'!BC297-'Stoping Schedule'!BC296*'Stoping Schedule'!BC297)/BC296,0)</f>
        <v>0</v>
      </c>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row>
    <row r="298" spans="1:123" hidden="1" outlineLevel="1" x14ac:dyDescent="0.3">
      <c r="A298" t="s">
        <v>26</v>
      </c>
      <c r="B298" t="s">
        <v>31</v>
      </c>
      <c r="C298" t="s">
        <v>3</v>
      </c>
      <c r="D298" s="3">
        <f>+'Monthly Reserve Generation'!D298-'Stoping Schedule'!D298</f>
        <v>0</v>
      </c>
      <c r="E298" s="3">
        <f>IF((D298+'Monthly Reserve Generation'!E298-'Stoping Schedule'!E298)&gt;1,(D298+'Monthly Reserve Generation'!E298-'Stoping Schedule'!E298),0)</f>
        <v>0</v>
      </c>
      <c r="F298" s="3">
        <f>IF((E298+'Monthly Reserve Generation'!F298-'Stoping Schedule'!F298)&gt;1,(E298+'Monthly Reserve Generation'!F298-'Stoping Schedule'!F298),0)</f>
        <v>0</v>
      </c>
      <c r="G298" s="3">
        <f>IF((F298+'Monthly Reserve Generation'!G298-'Stoping Schedule'!G298)&gt;1,(F298+'Monthly Reserve Generation'!G298-'Stoping Schedule'!G298),0)</f>
        <v>0</v>
      </c>
      <c r="H298" s="3">
        <f>IF((G298+'Monthly Reserve Generation'!H298-'Stoping Schedule'!H298)&gt;1,(G298+'Monthly Reserve Generation'!H298-'Stoping Schedule'!H298),0)</f>
        <v>0</v>
      </c>
      <c r="I298" s="3">
        <f>IF((H298+'Monthly Reserve Generation'!I298-'Stoping Schedule'!I298)&gt;1,(H298+'Monthly Reserve Generation'!I298-'Stoping Schedule'!I298),0)</f>
        <v>0</v>
      </c>
      <c r="J298" s="3">
        <f>IF((I298+'Monthly Reserve Generation'!J298-'Stoping Schedule'!J298)&gt;1,(I298+'Monthly Reserve Generation'!J298-'Stoping Schedule'!J298),0)</f>
        <v>0</v>
      </c>
      <c r="K298" s="3">
        <f>IF((J298+'Monthly Reserve Generation'!K298-'Stoping Schedule'!K298)&gt;1,(J298+'Monthly Reserve Generation'!K298-'Stoping Schedule'!K298),0)</f>
        <v>0</v>
      </c>
      <c r="L298" s="3">
        <f>IF((K298+'Monthly Reserve Generation'!L298-'Stoping Schedule'!L298)&gt;1,(K298+'Monthly Reserve Generation'!L298-'Stoping Schedule'!L298),0)</f>
        <v>0</v>
      </c>
      <c r="M298" s="3">
        <f>IF((L298+'Monthly Reserve Generation'!M298-'Stoping Schedule'!M298)&gt;1,(L298+'Monthly Reserve Generation'!M298-'Stoping Schedule'!M298),0)</f>
        <v>0</v>
      </c>
      <c r="N298" s="3">
        <f>IF((M298+'Monthly Reserve Generation'!N298-'Stoping Schedule'!N298)&gt;1,(M298+'Monthly Reserve Generation'!N298-'Stoping Schedule'!N298),0)</f>
        <v>0</v>
      </c>
      <c r="O298" s="3">
        <f>IF((N298+'Monthly Reserve Generation'!O298-'Stoping Schedule'!O298)&gt;1,(N298+'Monthly Reserve Generation'!O298-'Stoping Schedule'!O298),0)</f>
        <v>0</v>
      </c>
      <c r="P298" s="3">
        <f>IF((O298+'Monthly Reserve Generation'!P298-'Stoping Schedule'!P298)&gt;1,(O298+'Monthly Reserve Generation'!P298-'Stoping Schedule'!P298),0)</f>
        <v>0</v>
      </c>
      <c r="Q298" s="3">
        <f>IF((P298+'Monthly Reserve Generation'!Q298-'Stoping Schedule'!Q298)&gt;1,(P298+'Monthly Reserve Generation'!Q298-'Stoping Schedule'!Q298),0)</f>
        <v>0</v>
      </c>
      <c r="R298" s="3">
        <f>IF((Q298+'Monthly Reserve Generation'!R298-'Stoping Schedule'!R298)&gt;1,(Q298+'Monthly Reserve Generation'!R298-'Stoping Schedule'!R298),0)</f>
        <v>0</v>
      </c>
      <c r="S298" s="3">
        <f>IF((R298+'Monthly Reserve Generation'!S298-'Stoping Schedule'!S298)&gt;1,(R298+'Monthly Reserve Generation'!S298-'Stoping Schedule'!S298),0)</f>
        <v>0</v>
      </c>
      <c r="T298" s="3">
        <f>IF((S298+'Monthly Reserve Generation'!T298-'Stoping Schedule'!T298)&gt;1,(S298+'Monthly Reserve Generation'!T298-'Stoping Schedule'!T298),0)</f>
        <v>0</v>
      </c>
      <c r="U298" s="3">
        <f>IF((T298+'Monthly Reserve Generation'!U298-'Stoping Schedule'!U298)&gt;1,(T298+'Monthly Reserve Generation'!U298-'Stoping Schedule'!U298),0)</f>
        <v>0</v>
      </c>
      <c r="V298" s="3">
        <f>IF((U298+'Monthly Reserve Generation'!V298-'Stoping Schedule'!V298)&gt;1,(U298+'Monthly Reserve Generation'!V298-'Stoping Schedule'!V298),0)</f>
        <v>0</v>
      </c>
      <c r="W298" s="3">
        <f>IF((V298+'Monthly Reserve Generation'!W298-'Stoping Schedule'!W298)&gt;1,(V298+'Monthly Reserve Generation'!W298-'Stoping Schedule'!W298),0)</f>
        <v>0</v>
      </c>
      <c r="X298" s="3">
        <f>IF((W298+'Monthly Reserve Generation'!X298-'Stoping Schedule'!X298)&gt;1,(W298+'Monthly Reserve Generation'!X298-'Stoping Schedule'!X298),0)</f>
        <v>0</v>
      </c>
      <c r="Y298" s="3">
        <f>IF((X298+'Monthly Reserve Generation'!Y298-'Stoping Schedule'!Y298)&gt;1,(X298+'Monthly Reserve Generation'!Y298-'Stoping Schedule'!Y298),0)</f>
        <v>0</v>
      </c>
      <c r="Z298" s="3">
        <f>IF((Y298+'Monthly Reserve Generation'!Z298-'Stoping Schedule'!Z298)&gt;1,(Y298+'Monthly Reserve Generation'!Z298-'Stoping Schedule'!Z298),0)</f>
        <v>0</v>
      </c>
      <c r="AA298" s="3">
        <f>IF((Z298+'Monthly Reserve Generation'!AA298-'Stoping Schedule'!AA298)&gt;1,(Z298+'Monthly Reserve Generation'!AA298-'Stoping Schedule'!AA298),0)</f>
        <v>0</v>
      </c>
      <c r="AB298" s="3">
        <f>IF((AA298+'Monthly Reserve Generation'!AB298-'Stoping Schedule'!AB298)&gt;1,(AA298+'Monthly Reserve Generation'!AB298-'Stoping Schedule'!AB298),0)</f>
        <v>0</v>
      </c>
      <c r="AC298" s="3">
        <f>IF((AB298+'Monthly Reserve Generation'!AC298-'Stoping Schedule'!AC298)&gt;1,(AB298+'Monthly Reserve Generation'!AC298-'Stoping Schedule'!AC298),0)</f>
        <v>0</v>
      </c>
      <c r="AD298" s="3">
        <f>IF((AC298+'Monthly Reserve Generation'!AD298-'Stoping Schedule'!AD298)&gt;1,(AC298+'Monthly Reserve Generation'!AD298-'Stoping Schedule'!AD298),0)</f>
        <v>11213</v>
      </c>
      <c r="AE298" s="3">
        <f>IF((AD298+'Monthly Reserve Generation'!AE298-'Stoping Schedule'!AE298)&gt;1,(AD298+'Monthly Reserve Generation'!AE298-'Stoping Schedule'!AE298),0)</f>
        <v>11213</v>
      </c>
      <c r="AF298" s="3">
        <f>IF((AE298+'Monthly Reserve Generation'!AF298-'Stoping Schedule'!AF298)&gt;1,(AE298+'Monthly Reserve Generation'!AF298-'Stoping Schedule'!AF298),0)</f>
        <v>11213</v>
      </c>
      <c r="AG298" s="3">
        <f>IF((AF298+'Monthly Reserve Generation'!AG298-'Stoping Schedule'!AG298)&gt;1,(AF298+'Monthly Reserve Generation'!AG298-'Stoping Schedule'!AG298),0)</f>
        <v>11213</v>
      </c>
      <c r="AH298" s="3">
        <f>IF((AG298+'Monthly Reserve Generation'!AH298-'Stoping Schedule'!AH298)&gt;1,(AG298+'Monthly Reserve Generation'!AH298-'Stoping Schedule'!AH298),0)</f>
        <v>11213</v>
      </c>
      <c r="AI298" s="3">
        <f>IF((AH298+'Monthly Reserve Generation'!AI298-'Stoping Schedule'!AI298)&gt;1,(AH298+'Monthly Reserve Generation'!AI298-'Stoping Schedule'!AI298),0)</f>
        <v>9341</v>
      </c>
      <c r="AJ298" s="3">
        <f>IF((AI298+'Monthly Reserve Generation'!AJ298-'Stoping Schedule'!AJ298)&gt;1,(AI298+'Monthly Reserve Generation'!AJ298-'Stoping Schedule'!AJ298),0)</f>
        <v>7543</v>
      </c>
      <c r="AK298" s="3">
        <f>IF((AJ298+'Monthly Reserve Generation'!AK298-'Stoping Schedule'!AK298)&gt;1,(AJ298+'Monthly Reserve Generation'!AK298-'Stoping Schedule'!AK298),0)</f>
        <v>5745</v>
      </c>
      <c r="AL298" s="3">
        <f>IF((AK298+'Monthly Reserve Generation'!AL298-'Stoping Schedule'!AL298)&gt;1,(AK298+'Monthly Reserve Generation'!AL298-'Stoping Schedule'!AL298),0)</f>
        <v>3873</v>
      </c>
      <c r="AM298" s="3">
        <f>IF((AL298+'Monthly Reserve Generation'!AM298-'Stoping Schedule'!AM298)&gt;1,(AL298+'Monthly Reserve Generation'!AM298-'Stoping Schedule'!AM298),0)</f>
        <v>2075</v>
      </c>
      <c r="AN298" s="3">
        <f>IF((AM298+'Monthly Reserve Generation'!AN298-'Stoping Schedule'!AN298)&gt;1,(AM298+'Monthly Reserve Generation'!AN298-'Stoping Schedule'!AN298),0)</f>
        <v>128</v>
      </c>
      <c r="AO298" s="3">
        <f>IF((AN298+'Monthly Reserve Generation'!AO298-'Stoping Schedule'!AO298)&gt;1,(AN298+'Monthly Reserve Generation'!AO298-'Stoping Schedule'!AO298),0)</f>
        <v>0</v>
      </c>
      <c r="AP298" s="3">
        <f>IF((AO298+'Monthly Reserve Generation'!AP298-'Stoping Schedule'!AP298)&gt;1,(AO298+'Monthly Reserve Generation'!AP298-'Stoping Schedule'!AP298),0)</f>
        <v>0</v>
      </c>
      <c r="AQ298" s="3">
        <f>IF((AP298+'Monthly Reserve Generation'!AQ298-'Stoping Schedule'!AQ298)&gt;1,(AP298+'Monthly Reserve Generation'!AQ298-'Stoping Schedule'!AQ298),0)</f>
        <v>0</v>
      </c>
      <c r="AR298" s="3">
        <f>IF((AQ298+'Monthly Reserve Generation'!AR298-'Stoping Schedule'!AR298)&gt;1,(AQ298+'Monthly Reserve Generation'!AR298-'Stoping Schedule'!AR298),0)</f>
        <v>0</v>
      </c>
      <c r="AS298" s="3">
        <f>IF((AR298+'Monthly Reserve Generation'!AS298-'Stoping Schedule'!AS298)&gt;1,(AR298+'Monthly Reserve Generation'!AS298-'Stoping Schedule'!AS298),0)</f>
        <v>0</v>
      </c>
      <c r="AT298" s="3">
        <f>IF((AS298+'Monthly Reserve Generation'!AT298-'Stoping Schedule'!AT298)&gt;1,(AS298+'Monthly Reserve Generation'!AT298-'Stoping Schedule'!AT298),0)</f>
        <v>0</v>
      </c>
      <c r="AU298" s="3">
        <f>IF((AT298+'Monthly Reserve Generation'!AU298-'Stoping Schedule'!AU298)&gt;1,(AT298+'Monthly Reserve Generation'!AU298-'Stoping Schedule'!AU298),0)</f>
        <v>0</v>
      </c>
      <c r="AV298" s="3">
        <f>IF((AU298+'Monthly Reserve Generation'!AV298-'Stoping Schedule'!AV298)&gt;1,(AU298+'Monthly Reserve Generation'!AV298-'Stoping Schedule'!AV298),0)</f>
        <v>0</v>
      </c>
      <c r="AW298" s="3">
        <f>IF((AV298+'Monthly Reserve Generation'!AW298-'Stoping Schedule'!AW298)&gt;1,(AV298+'Monthly Reserve Generation'!AW298-'Stoping Schedule'!AW298),0)</f>
        <v>0</v>
      </c>
      <c r="AX298" s="3">
        <f>IF((AW298+'Monthly Reserve Generation'!AX298-'Stoping Schedule'!AX298)&gt;1,(AW298+'Monthly Reserve Generation'!AX298-'Stoping Schedule'!AX298),0)</f>
        <v>0</v>
      </c>
      <c r="AY298" s="3">
        <f>IF((AX298+'Monthly Reserve Generation'!AY298-'Stoping Schedule'!AY298)&gt;1,(AX298+'Monthly Reserve Generation'!AY298-'Stoping Schedule'!AY298),0)</f>
        <v>0</v>
      </c>
      <c r="AZ298" s="3">
        <f>IF((AY298+'Monthly Reserve Generation'!AZ298-'Stoping Schedule'!AZ298)&gt;1,(AY298+'Monthly Reserve Generation'!AZ298-'Stoping Schedule'!AZ298),0)</f>
        <v>0</v>
      </c>
      <c r="BA298" s="3">
        <f>IF((AZ298+'Monthly Reserve Generation'!BA298-'Stoping Schedule'!BA298)&gt;1,(AZ298+'Monthly Reserve Generation'!BA298-'Stoping Schedule'!BA298),0)</f>
        <v>0</v>
      </c>
      <c r="BB298" s="3">
        <f>IF((BA298+'Monthly Reserve Generation'!BB298-'Stoping Schedule'!BB298)&gt;1,(BA298+'Monthly Reserve Generation'!BB298-'Stoping Schedule'!BB298),0)</f>
        <v>0</v>
      </c>
      <c r="BC298" s="3">
        <f>IF((BB298+'Monthly Reserve Generation'!BC298-'Stoping Schedule'!BC298)&gt;1,(BB298+'Monthly Reserve Generation'!BC298-'Stoping Schedule'!BC298),0)</f>
        <v>0</v>
      </c>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row>
    <row r="299" spans="1:123" hidden="1" outlineLevel="1" x14ac:dyDescent="0.3">
      <c r="A299" t="s">
        <v>26</v>
      </c>
      <c r="B299" t="s">
        <v>31</v>
      </c>
      <c r="C299" t="s">
        <v>4</v>
      </c>
      <c r="D299" s="3">
        <f>+IFERROR(('Monthly Reserve Generation'!D298*'Monthly Reserve Generation'!D299-'Stoping Schedule'!D298*'Stoping Schedule'!D299)/D298,0)</f>
        <v>0</v>
      </c>
      <c r="E299" s="3">
        <f>+IFERROR((D298*D299+'Monthly Reserve Generation'!E298*'Monthly Reserve Generation'!E299-'Stoping Schedule'!E298*'Stoping Schedule'!E299)/E298,0)</f>
        <v>0</v>
      </c>
      <c r="F299" s="3">
        <f>+IFERROR((E298*E299+'Monthly Reserve Generation'!F298*'Monthly Reserve Generation'!F299-'Stoping Schedule'!F298*'Stoping Schedule'!F299)/F298,0)</f>
        <v>0</v>
      </c>
      <c r="G299" s="3">
        <f>+IFERROR((F298*F299+'Monthly Reserve Generation'!G298*'Monthly Reserve Generation'!G299-'Stoping Schedule'!G298*'Stoping Schedule'!G299)/G298,0)</f>
        <v>0</v>
      </c>
      <c r="H299" s="3">
        <f>+IFERROR((G298*G299+'Monthly Reserve Generation'!H298*'Monthly Reserve Generation'!H299-'Stoping Schedule'!H298*'Stoping Schedule'!H299)/H298,0)</f>
        <v>0</v>
      </c>
      <c r="I299" s="3">
        <f>+IFERROR((H298*H299+'Monthly Reserve Generation'!I298*'Monthly Reserve Generation'!I299-'Stoping Schedule'!I298*'Stoping Schedule'!I299)/I298,0)</f>
        <v>0</v>
      </c>
      <c r="J299" s="3">
        <f>+IFERROR((I298*I299+'Monthly Reserve Generation'!J298*'Monthly Reserve Generation'!J299-'Stoping Schedule'!J298*'Stoping Schedule'!J299)/J298,0)</f>
        <v>0</v>
      </c>
      <c r="K299" s="3">
        <f>+IFERROR((J298*J299+'Monthly Reserve Generation'!K298*'Monthly Reserve Generation'!K299-'Stoping Schedule'!K298*'Stoping Schedule'!K299)/K298,0)</f>
        <v>0</v>
      </c>
      <c r="L299" s="3">
        <f>+IFERROR((K298*K299+'Monthly Reserve Generation'!L298*'Monthly Reserve Generation'!L299-'Stoping Schedule'!L298*'Stoping Schedule'!L299)/L298,0)</f>
        <v>0</v>
      </c>
      <c r="M299" s="3">
        <f>+IFERROR((L298*L299+'Monthly Reserve Generation'!M298*'Monthly Reserve Generation'!M299-'Stoping Schedule'!M298*'Stoping Schedule'!M299)/M298,0)</f>
        <v>0</v>
      </c>
      <c r="N299" s="3">
        <f>+IFERROR((M298*M299+'Monthly Reserve Generation'!N298*'Monthly Reserve Generation'!N299-'Stoping Schedule'!N298*'Stoping Schedule'!N299)/N298,0)</f>
        <v>0</v>
      </c>
      <c r="O299" s="3">
        <f>+IFERROR((N298*N299+'Monthly Reserve Generation'!O298*'Monthly Reserve Generation'!O299-'Stoping Schedule'!O298*'Stoping Schedule'!O299)/O298,0)</f>
        <v>0</v>
      </c>
      <c r="P299" s="3">
        <f>+IFERROR((O298*O299+'Monthly Reserve Generation'!P298*'Monthly Reserve Generation'!P299-'Stoping Schedule'!P298*'Stoping Schedule'!P299)/P298,0)</f>
        <v>0</v>
      </c>
      <c r="Q299" s="3">
        <f>+IFERROR((P298*P299+'Monthly Reserve Generation'!Q298*'Monthly Reserve Generation'!Q299-'Stoping Schedule'!Q298*'Stoping Schedule'!Q299)/Q298,0)</f>
        <v>0</v>
      </c>
      <c r="R299" s="3">
        <f>+IFERROR((Q298*Q299+'Monthly Reserve Generation'!R298*'Monthly Reserve Generation'!R299-'Stoping Schedule'!R298*'Stoping Schedule'!R299)/R298,0)</f>
        <v>0</v>
      </c>
      <c r="S299" s="3">
        <f>+IFERROR((R298*R299+'Monthly Reserve Generation'!S298*'Monthly Reserve Generation'!S299-'Stoping Schedule'!S298*'Stoping Schedule'!S299)/S298,0)</f>
        <v>0</v>
      </c>
      <c r="T299" s="3">
        <f>+IFERROR((S298*S299+'Monthly Reserve Generation'!T298*'Monthly Reserve Generation'!T299-'Stoping Schedule'!T298*'Stoping Schedule'!T299)/T298,0)</f>
        <v>0</v>
      </c>
      <c r="U299" s="3">
        <f>+IFERROR((T298*T299+'Monthly Reserve Generation'!U298*'Monthly Reserve Generation'!U299-'Stoping Schedule'!U298*'Stoping Schedule'!U299)/U298,0)</f>
        <v>0</v>
      </c>
      <c r="V299" s="3">
        <f>+IFERROR((U298*U299+'Monthly Reserve Generation'!V298*'Monthly Reserve Generation'!V299-'Stoping Schedule'!V298*'Stoping Schedule'!V299)/V298,0)</f>
        <v>0</v>
      </c>
      <c r="W299" s="3">
        <f>+IFERROR((V298*V299+'Monthly Reserve Generation'!W298*'Monthly Reserve Generation'!W299-'Stoping Schedule'!W298*'Stoping Schedule'!W299)/W298,0)</f>
        <v>0</v>
      </c>
      <c r="X299" s="3">
        <f>+IFERROR((W298*W299+'Monthly Reserve Generation'!X298*'Monthly Reserve Generation'!X299-'Stoping Schedule'!X298*'Stoping Schedule'!X299)/X298,0)</f>
        <v>0</v>
      </c>
      <c r="Y299" s="3">
        <f>+IFERROR((X298*X299+'Monthly Reserve Generation'!Y298*'Monthly Reserve Generation'!Y299-'Stoping Schedule'!Y298*'Stoping Schedule'!Y299)/Y298,0)</f>
        <v>0</v>
      </c>
      <c r="Z299" s="3">
        <f>+IFERROR((Y298*Y299+'Monthly Reserve Generation'!Z298*'Monthly Reserve Generation'!Z299-'Stoping Schedule'!Z298*'Stoping Schedule'!Z299)/Z298,0)</f>
        <v>0</v>
      </c>
      <c r="AA299" s="3">
        <f>+IFERROR((Z298*Z299+'Monthly Reserve Generation'!AA298*'Monthly Reserve Generation'!AA299-'Stoping Schedule'!AA298*'Stoping Schedule'!AA299)/AA298,0)</f>
        <v>0</v>
      </c>
      <c r="AB299" s="3">
        <f>+IFERROR((AA298*AA299+'Monthly Reserve Generation'!AB298*'Monthly Reserve Generation'!AB299-'Stoping Schedule'!AB298*'Stoping Schedule'!AB299)/AB298,0)</f>
        <v>0</v>
      </c>
      <c r="AC299" s="3">
        <f>+IFERROR((AB298*AB299+'Monthly Reserve Generation'!AC298*'Monthly Reserve Generation'!AC299-'Stoping Schedule'!AC298*'Stoping Schedule'!AC299)/AC298,0)</f>
        <v>0</v>
      </c>
      <c r="AD299" s="3">
        <f>+IFERROR((AC298*AC299+'Monthly Reserve Generation'!AD298*'Monthly Reserve Generation'!AD299-'Stoping Schedule'!AD298*'Stoping Schedule'!AD299)/AD298,0)</f>
        <v>1.95</v>
      </c>
      <c r="AE299" s="3">
        <f>+IFERROR((AD298*AD299+'Monthly Reserve Generation'!AE298*'Monthly Reserve Generation'!AE299-'Stoping Schedule'!AE298*'Stoping Schedule'!AE299)/AE298,0)</f>
        <v>1.95</v>
      </c>
      <c r="AF299" s="3">
        <f>+IFERROR((AE298*AE299+'Monthly Reserve Generation'!AF298*'Monthly Reserve Generation'!AF299-'Stoping Schedule'!AF298*'Stoping Schedule'!AF299)/AF298,0)</f>
        <v>1.95</v>
      </c>
      <c r="AG299" s="3">
        <f>+IFERROR((AF298*AF299+'Monthly Reserve Generation'!AG298*'Monthly Reserve Generation'!AG299-'Stoping Schedule'!AG298*'Stoping Schedule'!AG299)/AG298,0)</f>
        <v>1.95</v>
      </c>
      <c r="AH299" s="3">
        <f>+IFERROR((AG298*AG299+'Monthly Reserve Generation'!AH298*'Monthly Reserve Generation'!AH299-'Stoping Schedule'!AH298*'Stoping Schedule'!AH299)/AH298,0)</f>
        <v>1.95</v>
      </c>
      <c r="AI299" s="3">
        <f>+IFERROR((AH298*AH299+'Monthly Reserve Generation'!AI298*'Monthly Reserve Generation'!AI299-'Stoping Schedule'!AI298*'Stoping Schedule'!AI299)/AI298,0)</f>
        <v>1.9499999999999997</v>
      </c>
      <c r="AJ299" s="3">
        <f>+IFERROR((AI298*AI299+'Monthly Reserve Generation'!AJ298*'Monthly Reserve Generation'!AJ299-'Stoping Schedule'!AJ298*'Stoping Schedule'!AJ299)/AJ298,0)</f>
        <v>1.9499999999999995</v>
      </c>
      <c r="AK299" s="3">
        <f>+IFERROR((AJ298*AJ299+'Monthly Reserve Generation'!AK298*'Monthly Reserve Generation'!AK299-'Stoping Schedule'!AK298*'Stoping Schedule'!AK299)/AK298,0)</f>
        <v>1.9499999999999993</v>
      </c>
      <c r="AL299" s="3">
        <f>+IFERROR((AK298*AK299+'Monthly Reserve Generation'!AL298*'Monthly Reserve Generation'!AL299-'Stoping Schedule'!AL298*'Stoping Schedule'!AL299)/AL298,0)</f>
        <v>1.9499999999999991</v>
      </c>
      <c r="AM299" s="3">
        <f>+IFERROR((AL298*AL299+'Monthly Reserve Generation'!AM298*'Monthly Reserve Generation'!AM299-'Stoping Schedule'!AM298*'Stoping Schedule'!AM299)/AM298,0)</f>
        <v>1.9499999999999984</v>
      </c>
      <c r="AN299" s="3">
        <f>+IFERROR((AM298*AM299+'Monthly Reserve Generation'!AN298*'Monthly Reserve Generation'!AN299-'Stoping Schedule'!AN298*'Stoping Schedule'!AN299)/AN298,0)</f>
        <v>1.9499999999999744</v>
      </c>
      <c r="AO299" s="3">
        <f>+IFERROR((AN298*AN299+'Monthly Reserve Generation'!AO298*'Monthly Reserve Generation'!AO299-'Stoping Schedule'!AO298*'Stoping Schedule'!AO299)/AO298,0)</f>
        <v>0</v>
      </c>
      <c r="AP299" s="3">
        <f>+IFERROR((AO298*AO299+'Monthly Reserve Generation'!AP298*'Monthly Reserve Generation'!AP299-'Stoping Schedule'!AP298*'Stoping Schedule'!AP299)/AP298,0)</f>
        <v>0</v>
      </c>
      <c r="AQ299" s="3">
        <f>+IFERROR((AP298*AP299+'Monthly Reserve Generation'!AQ298*'Monthly Reserve Generation'!AQ299-'Stoping Schedule'!AQ298*'Stoping Schedule'!AQ299)/AQ298,0)</f>
        <v>0</v>
      </c>
      <c r="AR299" s="3">
        <f>+IFERROR((AQ298*AQ299+'Monthly Reserve Generation'!AR298*'Monthly Reserve Generation'!AR299-'Stoping Schedule'!AR298*'Stoping Schedule'!AR299)/AR298,0)</f>
        <v>0</v>
      </c>
      <c r="AS299" s="3">
        <f>+IFERROR((AR298*AR299+'Monthly Reserve Generation'!AS298*'Monthly Reserve Generation'!AS299-'Stoping Schedule'!AS298*'Stoping Schedule'!AS299)/AS298,0)</f>
        <v>0</v>
      </c>
      <c r="AT299" s="3">
        <f>+IFERROR((AS298*AS299+'Monthly Reserve Generation'!AT298*'Monthly Reserve Generation'!AT299-'Stoping Schedule'!AT298*'Stoping Schedule'!AT299)/AT298,0)</f>
        <v>0</v>
      </c>
      <c r="AU299" s="3">
        <f>+IFERROR((AT298*AT299+'Monthly Reserve Generation'!AU298*'Monthly Reserve Generation'!AU299-'Stoping Schedule'!AU298*'Stoping Schedule'!AU299)/AU298,0)</f>
        <v>0</v>
      </c>
      <c r="AV299" s="3">
        <f>+IFERROR((AU298*AU299+'Monthly Reserve Generation'!AV298*'Monthly Reserve Generation'!AV299-'Stoping Schedule'!AV298*'Stoping Schedule'!AV299)/AV298,0)</f>
        <v>0</v>
      </c>
      <c r="AW299" s="3">
        <f>+IFERROR((AV298*AV299+'Monthly Reserve Generation'!AW298*'Monthly Reserve Generation'!AW299-'Stoping Schedule'!AW298*'Stoping Schedule'!AW299)/AW298,0)</f>
        <v>0</v>
      </c>
      <c r="AX299" s="3">
        <f>+IFERROR((AW298*AW299+'Monthly Reserve Generation'!AX298*'Monthly Reserve Generation'!AX299-'Stoping Schedule'!AX298*'Stoping Schedule'!AX299)/AX298,0)</f>
        <v>0</v>
      </c>
      <c r="AY299" s="3">
        <f>+IFERROR((AX298*AX299+'Monthly Reserve Generation'!AY298*'Monthly Reserve Generation'!AY299-'Stoping Schedule'!AY298*'Stoping Schedule'!AY299)/AY298,0)</f>
        <v>0</v>
      </c>
      <c r="AZ299" s="3">
        <f>+IFERROR((AY298*AY299+'Monthly Reserve Generation'!AZ298*'Monthly Reserve Generation'!AZ299-'Stoping Schedule'!AZ298*'Stoping Schedule'!AZ299)/AZ298,0)</f>
        <v>0</v>
      </c>
      <c r="BA299" s="3">
        <f>+IFERROR((AZ298*AZ299+'Monthly Reserve Generation'!BA298*'Monthly Reserve Generation'!BA299-'Stoping Schedule'!BA298*'Stoping Schedule'!BA299)/BA298,0)</f>
        <v>0</v>
      </c>
      <c r="BB299" s="3">
        <f>+IFERROR((BA298*BA299+'Monthly Reserve Generation'!BB298*'Monthly Reserve Generation'!BB299-'Stoping Schedule'!BB298*'Stoping Schedule'!BB299)/BB298,0)</f>
        <v>0</v>
      </c>
      <c r="BC299" s="3">
        <f>+IFERROR((BB298*BB299+'Monthly Reserve Generation'!BC298*'Monthly Reserve Generation'!BC299-'Stoping Schedule'!BC298*'Stoping Schedule'!BC299)/BC298,0)</f>
        <v>0</v>
      </c>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row>
    <row r="300" spans="1:123" hidden="1" outlineLevel="1" x14ac:dyDescent="0.3">
      <c r="A300" t="s">
        <v>26</v>
      </c>
      <c r="B300" t="s">
        <v>32</v>
      </c>
      <c r="C300" t="s">
        <v>3</v>
      </c>
      <c r="D300" s="3">
        <f>+'Monthly Reserve Generation'!D300-'Stoping Schedule'!D300</f>
        <v>0</v>
      </c>
      <c r="E300" s="3">
        <f>IF((D300+'Monthly Reserve Generation'!E300-'Stoping Schedule'!E300)&gt;1,(D300+'Monthly Reserve Generation'!E300-'Stoping Schedule'!E300),0)</f>
        <v>0</v>
      </c>
      <c r="F300" s="3">
        <f>IF((E300+'Monthly Reserve Generation'!F300-'Stoping Schedule'!F300)&gt;1,(E300+'Monthly Reserve Generation'!F300-'Stoping Schedule'!F300),0)</f>
        <v>0</v>
      </c>
      <c r="G300" s="3">
        <f>IF((F300+'Monthly Reserve Generation'!G300-'Stoping Schedule'!G300)&gt;1,(F300+'Monthly Reserve Generation'!G300-'Stoping Schedule'!G300),0)</f>
        <v>0</v>
      </c>
      <c r="H300" s="3">
        <f>IF((G300+'Monthly Reserve Generation'!H300-'Stoping Schedule'!H300)&gt;1,(G300+'Monthly Reserve Generation'!H300-'Stoping Schedule'!H300),0)</f>
        <v>0</v>
      </c>
      <c r="I300" s="3">
        <f>IF((H300+'Monthly Reserve Generation'!I300-'Stoping Schedule'!I300)&gt;1,(H300+'Monthly Reserve Generation'!I300-'Stoping Schedule'!I300),0)</f>
        <v>0</v>
      </c>
      <c r="J300" s="3">
        <f>IF((I300+'Monthly Reserve Generation'!J300-'Stoping Schedule'!J300)&gt;1,(I300+'Monthly Reserve Generation'!J300-'Stoping Schedule'!J300),0)</f>
        <v>0</v>
      </c>
      <c r="K300" s="3">
        <f>IF((J300+'Monthly Reserve Generation'!K300-'Stoping Schedule'!K300)&gt;1,(J300+'Monthly Reserve Generation'!K300-'Stoping Schedule'!K300),0)</f>
        <v>0</v>
      </c>
      <c r="L300" s="3">
        <f>IF((K300+'Monthly Reserve Generation'!L300-'Stoping Schedule'!L300)&gt;1,(K300+'Monthly Reserve Generation'!L300-'Stoping Schedule'!L300),0)</f>
        <v>0</v>
      </c>
      <c r="M300" s="3">
        <f>IF((L300+'Monthly Reserve Generation'!M300-'Stoping Schedule'!M300)&gt;1,(L300+'Monthly Reserve Generation'!M300-'Stoping Schedule'!M300),0)</f>
        <v>0</v>
      </c>
      <c r="N300" s="3">
        <f>IF((M300+'Monthly Reserve Generation'!N300-'Stoping Schedule'!N300)&gt;1,(M300+'Monthly Reserve Generation'!N300-'Stoping Schedule'!N300),0)</f>
        <v>0</v>
      </c>
      <c r="O300" s="3">
        <f>IF((N300+'Monthly Reserve Generation'!O300-'Stoping Schedule'!O300)&gt;1,(N300+'Monthly Reserve Generation'!O300-'Stoping Schedule'!O300),0)</f>
        <v>0</v>
      </c>
      <c r="P300" s="3">
        <f>IF((O300+'Monthly Reserve Generation'!P300-'Stoping Schedule'!P300)&gt;1,(O300+'Monthly Reserve Generation'!P300-'Stoping Schedule'!P300),0)</f>
        <v>0</v>
      </c>
      <c r="Q300" s="3">
        <f>IF((P300+'Monthly Reserve Generation'!Q300-'Stoping Schedule'!Q300)&gt;1,(P300+'Monthly Reserve Generation'!Q300-'Stoping Schedule'!Q300),0)</f>
        <v>0</v>
      </c>
      <c r="R300" s="3">
        <f>IF((Q300+'Monthly Reserve Generation'!R300-'Stoping Schedule'!R300)&gt;1,(Q300+'Monthly Reserve Generation'!R300-'Stoping Schedule'!R300),0)</f>
        <v>0</v>
      </c>
      <c r="S300" s="3">
        <f>IF((R300+'Monthly Reserve Generation'!S300-'Stoping Schedule'!S300)&gt;1,(R300+'Monthly Reserve Generation'!S300-'Stoping Schedule'!S300),0)</f>
        <v>0</v>
      </c>
      <c r="T300" s="3">
        <f>IF((S300+'Monthly Reserve Generation'!T300-'Stoping Schedule'!T300)&gt;1,(S300+'Monthly Reserve Generation'!T300-'Stoping Schedule'!T300),0)</f>
        <v>0</v>
      </c>
      <c r="U300" s="3">
        <f>IF((T300+'Monthly Reserve Generation'!U300-'Stoping Schedule'!U300)&gt;1,(T300+'Monthly Reserve Generation'!U300-'Stoping Schedule'!U300),0)</f>
        <v>0</v>
      </c>
      <c r="V300" s="3">
        <f>IF((U300+'Monthly Reserve Generation'!V300-'Stoping Schedule'!V300)&gt;1,(U300+'Monthly Reserve Generation'!V300-'Stoping Schedule'!V300),0)</f>
        <v>0</v>
      </c>
      <c r="W300" s="3">
        <f>IF((V300+'Monthly Reserve Generation'!W300-'Stoping Schedule'!W300)&gt;1,(V300+'Monthly Reserve Generation'!W300-'Stoping Schedule'!W300),0)</f>
        <v>0</v>
      </c>
      <c r="X300" s="3">
        <f>IF((W300+'Monthly Reserve Generation'!X300-'Stoping Schedule'!X300)&gt;1,(W300+'Monthly Reserve Generation'!X300-'Stoping Schedule'!X300),0)</f>
        <v>0</v>
      </c>
      <c r="Y300" s="3">
        <f>IF((X300+'Monthly Reserve Generation'!Y300-'Stoping Schedule'!Y300)&gt;1,(X300+'Monthly Reserve Generation'!Y300-'Stoping Schedule'!Y300),0)</f>
        <v>0</v>
      </c>
      <c r="Z300" s="3">
        <f>IF((Y300+'Monthly Reserve Generation'!Z300-'Stoping Schedule'!Z300)&gt;1,(Y300+'Monthly Reserve Generation'!Z300-'Stoping Schedule'!Z300),0)</f>
        <v>0</v>
      </c>
      <c r="AA300" s="3">
        <f>IF((Z300+'Monthly Reserve Generation'!AA300-'Stoping Schedule'!AA300)&gt;1,(Z300+'Monthly Reserve Generation'!AA300-'Stoping Schedule'!AA300),0)</f>
        <v>0</v>
      </c>
      <c r="AB300" s="3">
        <f>IF((AA300+'Monthly Reserve Generation'!AB300-'Stoping Schedule'!AB300)&gt;1,(AA300+'Monthly Reserve Generation'!AB300-'Stoping Schedule'!AB300),0)</f>
        <v>0</v>
      </c>
      <c r="AC300" s="3">
        <f>IF((AB300+'Monthly Reserve Generation'!AC300-'Stoping Schedule'!AC300)&gt;1,(AB300+'Monthly Reserve Generation'!AC300-'Stoping Schedule'!AC300),0)</f>
        <v>0</v>
      </c>
      <c r="AD300" s="3">
        <f>IF((AC300+'Monthly Reserve Generation'!AD300-'Stoping Schedule'!AD300)&gt;1,(AC300+'Monthly Reserve Generation'!AD300-'Stoping Schedule'!AD300),0)</f>
        <v>16649</v>
      </c>
      <c r="AE300" s="3">
        <f>IF((AD300+'Monthly Reserve Generation'!AE300-'Stoping Schedule'!AE300)&gt;1,(AD300+'Monthly Reserve Generation'!AE300-'Stoping Schedule'!AE300),0)</f>
        <v>16649</v>
      </c>
      <c r="AF300" s="3">
        <f>IF((AE300+'Monthly Reserve Generation'!AF300-'Stoping Schedule'!AF300)&gt;1,(AE300+'Monthly Reserve Generation'!AF300-'Stoping Schedule'!AF300),0)</f>
        <v>16649</v>
      </c>
      <c r="AG300" s="3">
        <f>IF((AF300+'Monthly Reserve Generation'!AG300-'Stoping Schedule'!AG300)&gt;1,(AF300+'Monthly Reserve Generation'!AG300-'Stoping Schedule'!AG300),0)</f>
        <v>16649</v>
      </c>
      <c r="AH300" s="3">
        <f>IF((AG300+'Monthly Reserve Generation'!AH300-'Stoping Schedule'!AH300)&gt;1,(AG300+'Monthly Reserve Generation'!AH300-'Stoping Schedule'!AH300),0)</f>
        <v>16585</v>
      </c>
      <c r="AI300" s="3">
        <f>IF((AH300+'Monthly Reserve Generation'!AI300-'Stoping Schedule'!AI300)&gt;1,(AH300+'Monthly Reserve Generation'!AI300-'Stoping Schedule'!AI300),0)</f>
        <v>14712</v>
      </c>
      <c r="AJ300" s="3">
        <f>IF((AI300+'Monthly Reserve Generation'!AJ300-'Stoping Schedule'!AJ300)&gt;1,(AI300+'Monthly Reserve Generation'!AJ300-'Stoping Schedule'!AJ300),0)</f>
        <v>12914</v>
      </c>
      <c r="AK300" s="3">
        <f>IF((AJ300+'Monthly Reserve Generation'!AK300-'Stoping Schedule'!AK300)&gt;1,(AJ300+'Monthly Reserve Generation'!AK300-'Stoping Schedule'!AK300),0)</f>
        <v>11116</v>
      </c>
      <c r="AL300" s="3">
        <f>IF((AK300+'Monthly Reserve Generation'!AL300-'Stoping Schedule'!AL300)&gt;1,(AK300+'Monthly Reserve Generation'!AL300-'Stoping Schedule'!AL300),0)</f>
        <v>9243</v>
      </c>
      <c r="AM300" s="3">
        <f>IF((AL300+'Monthly Reserve Generation'!AM300-'Stoping Schedule'!AM300)&gt;1,(AL300+'Monthly Reserve Generation'!AM300-'Stoping Schedule'!AM300),0)</f>
        <v>7445</v>
      </c>
      <c r="AN300" s="3">
        <f>IF((AM300+'Monthly Reserve Generation'!AN300-'Stoping Schedule'!AN300)&gt;1,(AM300+'Monthly Reserve Generation'!AN300-'Stoping Schedule'!AN300),0)</f>
        <v>5498</v>
      </c>
      <c r="AO300" s="3">
        <f>IF((AN300+'Monthly Reserve Generation'!AO300-'Stoping Schedule'!AO300)&gt;1,(AN300+'Monthly Reserve Generation'!AO300-'Stoping Schedule'!AO300),0)</f>
        <v>3476</v>
      </c>
      <c r="AP300" s="3">
        <f>IF((AO300+'Monthly Reserve Generation'!AP300-'Stoping Schedule'!AP300)&gt;1,(AO300+'Monthly Reserve Generation'!AP300-'Stoping Schedule'!AP300),0)</f>
        <v>1678</v>
      </c>
      <c r="AQ300" s="3">
        <f>IF((AP300+'Monthly Reserve Generation'!AQ300-'Stoping Schedule'!AQ300)&gt;1,(AP300+'Monthly Reserve Generation'!AQ300-'Stoping Schedule'!AQ300),0)</f>
        <v>0</v>
      </c>
      <c r="AR300" s="3">
        <f>IF((AQ300+'Monthly Reserve Generation'!AR300-'Stoping Schedule'!AR300)&gt;1,(AQ300+'Monthly Reserve Generation'!AR300-'Stoping Schedule'!AR300),0)</f>
        <v>0</v>
      </c>
      <c r="AS300" s="3">
        <f>IF((AR300+'Monthly Reserve Generation'!AS300-'Stoping Schedule'!AS300)&gt;1,(AR300+'Monthly Reserve Generation'!AS300-'Stoping Schedule'!AS300),0)</f>
        <v>0</v>
      </c>
      <c r="AT300" s="3">
        <f>IF((AS300+'Monthly Reserve Generation'!AT300-'Stoping Schedule'!AT300)&gt;1,(AS300+'Monthly Reserve Generation'!AT300-'Stoping Schedule'!AT300),0)</f>
        <v>0</v>
      </c>
      <c r="AU300" s="3">
        <f>IF((AT300+'Monthly Reserve Generation'!AU300-'Stoping Schedule'!AU300)&gt;1,(AT300+'Monthly Reserve Generation'!AU300-'Stoping Schedule'!AU300),0)</f>
        <v>0</v>
      </c>
      <c r="AV300" s="3">
        <f>IF((AU300+'Monthly Reserve Generation'!AV300-'Stoping Schedule'!AV300)&gt;1,(AU300+'Monthly Reserve Generation'!AV300-'Stoping Schedule'!AV300),0)</f>
        <v>0</v>
      </c>
      <c r="AW300" s="3">
        <f>IF((AV300+'Monthly Reserve Generation'!AW300-'Stoping Schedule'!AW300)&gt;1,(AV300+'Monthly Reserve Generation'!AW300-'Stoping Schedule'!AW300),0)</f>
        <v>0</v>
      </c>
      <c r="AX300" s="3">
        <f>IF((AW300+'Monthly Reserve Generation'!AX300-'Stoping Schedule'!AX300)&gt;1,(AW300+'Monthly Reserve Generation'!AX300-'Stoping Schedule'!AX300),0)</f>
        <v>0</v>
      </c>
      <c r="AY300" s="3">
        <f>IF((AX300+'Monthly Reserve Generation'!AY300-'Stoping Schedule'!AY300)&gt;1,(AX300+'Monthly Reserve Generation'!AY300-'Stoping Schedule'!AY300),0)</f>
        <v>0</v>
      </c>
      <c r="AZ300" s="3">
        <f>IF((AY300+'Monthly Reserve Generation'!AZ300-'Stoping Schedule'!AZ300)&gt;1,(AY300+'Monthly Reserve Generation'!AZ300-'Stoping Schedule'!AZ300),0)</f>
        <v>0</v>
      </c>
      <c r="BA300" s="3">
        <f>IF((AZ300+'Monthly Reserve Generation'!BA300-'Stoping Schedule'!BA300)&gt;1,(AZ300+'Monthly Reserve Generation'!BA300-'Stoping Schedule'!BA300),0)</f>
        <v>0</v>
      </c>
      <c r="BB300" s="3">
        <f>IF((BA300+'Monthly Reserve Generation'!BB300-'Stoping Schedule'!BB300)&gt;1,(BA300+'Monthly Reserve Generation'!BB300-'Stoping Schedule'!BB300),0)</f>
        <v>0</v>
      </c>
      <c r="BC300" s="3">
        <f>IF((BB300+'Monthly Reserve Generation'!BC300-'Stoping Schedule'!BC300)&gt;1,(BB300+'Monthly Reserve Generation'!BC300-'Stoping Schedule'!BC300),0)</f>
        <v>0</v>
      </c>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row>
    <row r="301" spans="1:123" hidden="1" outlineLevel="1" x14ac:dyDescent="0.3">
      <c r="A301" t="s">
        <v>26</v>
      </c>
      <c r="B301" t="s">
        <v>32</v>
      </c>
      <c r="C301" t="s">
        <v>4</v>
      </c>
      <c r="D301" s="3">
        <f>+IFERROR(('Monthly Reserve Generation'!D300*'Monthly Reserve Generation'!D301-'Stoping Schedule'!D300*'Stoping Schedule'!D301)/D300,0)</f>
        <v>0</v>
      </c>
      <c r="E301" s="3">
        <f>+IFERROR((D300*D301+'Monthly Reserve Generation'!E300*'Monthly Reserve Generation'!E301-'Stoping Schedule'!E300*'Stoping Schedule'!E301)/E300,0)</f>
        <v>0</v>
      </c>
      <c r="F301" s="3">
        <f>+IFERROR((E300*E301+'Monthly Reserve Generation'!F300*'Monthly Reserve Generation'!F301-'Stoping Schedule'!F300*'Stoping Schedule'!F301)/F300,0)</f>
        <v>0</v>
      </c>
      <c r="G301" s="3">
        <f>+IFERROR((F300*F301+'Monthly Reserve Generation'!G300*'Monthly Reserve Generation'!G301-'Stoping Schedule'!G300*'Stoping Schedule'!G301)/G300,0)</f>
        <v>0</v>
      </c>
      <c r="H301" s="3">
        <f>+IFERROR((G300*G301+'Monthly Reserve Generation'!H300*'Monthly Reserve Generation'!H301-'Stoping Schedule'!H300*'Stoping Schedule'!H301)/H300,0)</f>
        <v>0</v>
      </c>
      <c r="I301" s="3">
        <f>+IFERROR((H300*H301+'Monthly Reserve Generation'!I300*'Monthly Reserve Generation'!I301-'Stoping Schedule'!I300*'Stoping Schedule'!I301)/I300,0)</f>
        <v>0</v>
      </c>
      <c r="J301" s="3">
        <f>+IFERROR((I300*I301+'Monthly Reserve Generation'!J300*'Monthly Reserve Generation'!J301-'Stoping Schedule'!J300*'Stoping Schedule'!J301)/J300,0)</f>
        <v>0</v>
      </c>
      <c r="K301" s="3">
        <f>+IFERROR((J300*J301+'Monthly Reserve Generation'!K300*'Monthly Reserve Generation'!K301-'Stoping Schedule'!K300*'Stoping Schedule'!K301)/K300,0)</f>
        <v>0</v>
      </c>
      <c r="L301" s="3">
        <f>+IFERROR((K300*K301+'Monthly Reserve Generation'!L300*'Monthly Reserve Generation'!L301-'Stoping Schedule'!L300*'Stoping Schedule'!L301)/L300,0)</f>
        <v>0</v>
      </c>
      <c r="M301" s="3">
        <f>+IFERROR((L300*L301+'Monthly Reserve Generation'!M300*'Monthly Reserve Generation'!M301-'Stoping Schedule'!M300*'Stoping Schedule'!M301)/M300,0)</f>
        <v>0</v>
      </c>
      <c r="N301" s="3">
        <f>+IFERROR((M300*M301+'Monthly Reserve Generation'!N300*'Monthly Reserve Generation'!N301-'Stoping Schedule'!N300*'Stoping Schedule'!N301)/N300,0)</f>
        <v>0</v>
      </c>
      <c r="O301" s="3">
        <f>+IFERROR((N300*N301+'Monthly Reserve Generation'!O300*'Monthly Reserve Generation'!O301-'Stoping Schedule'!O300*'Stoping Schedule'!O301)/O300,0)</f>
        <v>0</v>
      </c>
      <c r="P301" s="3">
        <f>+IFERROR((O300*O301+'Monthly Reserve Generation'!P300*'Monthly Reserve Generation'!P301-'Stoping Schedule'!P300*'Stoping Schedule'!P301)/P300,0)</f>
        <v>0</v>
      </c>
      <c r="Q301" s="3">
        <f>+IFERROR((P300*P301+'Monthly Reserve Generation'!Q300*'Monthly Reserve Generation'!Q301-'Stoping Schedule'!Q300*'Stoping Schedule'!Q301)/Q300,0)</f>
        <v>0</v>
      </c>
      <c r="R301" s="3">
        <f>+IFERROR((Q300*Q301+'Monthly Reserve Generation'!R300*'Monthly Reserve Generation'!R301-'Stoping Schedule'!R300*'Stoping Schedule'!R301)/R300,0)</f>
        <v>0</v>
      </c>
      <c r="S301" s="3">
        <f>+IFERROR((R300*R301+'Monthly Reserve Generation'!S300*'Monthly Reserve Generation'!S301-'Stoping Schedule'!S300*'Stoping Schedule'!S301)/S300,0)</f>
        <v>0</v>
      </c>
      <c r="T301" s="3">
        <f>+IFERROR((S300*S301+'Monthly Reserve Generation'!T300*'Monthly Reserve Generation'!T301-'Stoping Schedule'!T300*'Stoping Schedule'!T301)/T300,0)</f>
        <v>0</v>
      </c>
      <c r="U301" s="3">
        <f>+IFERROR((T300*T301+'Monthly Reserve Generation'!U300*'Monthly Reserve Generation'!U301-'Stoping Schedule'!U300*'Stoping Schedule'!U301)/U300,0)</f>
        <v>0</v>
      </c>
      <c r="V301" s="3">
        <f>+IFERROR((U300*U301+'Monthly Reserve Generation'!V300*'Monthly Reserve Generation'!V301-'Stoping Schedule'!V300*'Stoping Schedule'!V301)/V300,0)</f>
        <v>0</v>
      </c>
      <c r="W301" s="3">
        <f>+IFERROR((V300*V301+'Monthly Reserve Generation'!W300*'Monthly Reserve Generation'!W301-'Stoping Schedule'!W300*'Stoping Schedule'!W301)/W300,0)</f>
        <v>0</v>
      </c>
      <c r="X301" s="3">
        <f>+IFERROR((W300*W301+'Monthly Reserve Generation'!X300*'Monthly Reserve Generation'!X301-'Stoping Schedule'!X300*'Stoping Schedule'!X301)/X300,0)</f>
        <v>0</v>
      </c>
      <c r="Y301" s="3">
        <f>+IFERROR((X300*X301+'Monthly Reserve Generation'!Y300*'Monthly Reserve Generation'!Y301-'Stoping Schedule'!Y300*'Stoping Schedule'!Y301)/Y300,0)</f>
        <v>0</v>
      </c>
      <c r="Z301" s="3">
        <f>+IFERROR((Y300*Y301+'Monthly Reserve Generation'!Z300*'Monthly Reserve Generation'!Z301-'Stoping Schedule'!Z300*'Stoping Schedule'!Z301)/Z300,0)</f>
        <v>0</v>
      </c>
      <c r="AA301" s="3">
        <f>+IFERROR((Z300*Z301+'Monthly Reserve Generation'!AA300*'Monthly Reserve Generation'!AA301-'Stoping Schedule'!AA300*'Stoping Schedule'!AA301)/AA300,0)</f>
        <v>0</v>
      </c>
      <c r="AB301" s="3">
        <f>+IFERROR((AA300*AA301+'Monthly Reserve Generation'!AB300*'Monthly Reserve Generation'!AB301-'Stoping Schedule'!AB300*'Stoping Schedule'!AB301)/AB300,0)</f>
        <v>0</v>
      </c>
      <c r="AC301" s="3">
        <f>+IFERROR((AB300*AB301+'Monthly Reserve Generation'!AC300*'Monthly Reserve Generation'!AC301-'Stoping Schedule'!AC300*'Stoping Schedule'!AC301)/AC300,0)</f>
        <v>0</v>
      </c>
      <c r="AD301" s="3">
        <f>+IFERROR((AC300*AC301+'Monthly Reserve Generation'!AD300*'Monthly Reserve Generation'!AD301-'Stoping Schedule'!AD300*'Stoping Schedule'!AD301)/AD300,0)</f>
        <v>1.94</v>
      </c>
      <c r="AE301" s="3">
        <f>+IFERROR((AD300*AD301+'Monthly Reserve Generation'!AE300*'Monthly Reserve Generation'!AE301-'Stoping Schedule'!AE300*'Stoping Schedule'!AE301)/AE300,0)</f>
        <v>1.94</v>
      </c>
      <c r="AF301" s="3">
        <f>+IFERROR((AE300*AE301+'Monthly Reserve Generation'!AF300*'Monthly Reserve Generation'!AF301-'Stoping Schedule'!AF300*'Stoping Schedule'!AF301)/AF300,0)</f>
        <v>1.94</v>
      </c>
      <c r="AG301" s="3">
        <f>+IFERROR((AF300*AF301+'Monthly Reserve Generation'!AG300*'Monthly Reserve Generation'!AG301-'Stoping Schedule'!AG300*'Stoping Schedule'!AG301)/AG300,0)</f>
        <v>1.94</v>
      </c>
      <c r="AH301" s="3">
        <f>+IFERROR((AG300*AG301+'Monthly Reserve Generation'!AH300*'Monthly Reserve Generation'!AH301-'Stoping Schedule'!AH300*'Stoping Schedule'!AH301)/AH300,0)</f>
        <v>1.94</v>
      </c>
      <c r="AI301" s="3">
        <f>+IFERROR((AH300*AH301+'Monthly Reserve Generation'!AI300*'Monthly Reserve Generation'!AI301-'Stoping Schedule'!AI300*'Stoping Schedule'!AI301)/AI300,0)</f>
        <v>1.94</v>
      </c>
      <c r="AJ301" s="3">
        <f>+IFERROR((AI300*AI301+'Monthly Reserve Generation'!AJ300*'Monthly Reserve Generation'!AJ301-'Stoping Schedule'!AJ300*'Stoping Schedule'!AJ301)/AJ300,0)</f>
        <v>1.94</v>
      </c>
      <c r="AK301" s="3">
        <f>+IFERROR((AJ300*AJ301+'Monthly Reserve Generation'!AK300*'Monthly Reserve Generation'!AK301-'Stoping Schedule'!AK300*'Stoping Schedule'!AK301)/AK300,0)</f>
        <v>1.9400000000000002</v>
      </c>
      <c r="AL301" s="3">
        <f>+IFERROR((AK300*AK301+'Monthly Reserve Generation'!AL300*'Monthly Reserve Generation'!AL301-'Stoping Schedule'!AL300*'Stoping Schedule'!AL301)/AL300,0)</f>
        <v>1.9400000000000002</v>
      </c>
      <c r="AM301" s="3">
        <f>+IFERROR((AL300*AL301+'Monthly Reserve Generation'!AM300*'Monthly Reserve Generation'!AM301-'Stoping Schedule'!AM300*'Stoping Schedule'!AM301)/AM300,0)</f>
        <v>1.9400000000000004</v>
      </c>
      <c r="AN301" s="3">
        <f>+IFERROR((AM300*AM301+'Monthly Reserve Generation'!AN300*'Monthly Reserve Generation'!AN301-'Stoping Schedule'!AN300*'Stoping Schedule'!AN301)/AN300,0)</f>
        <v>1.9400000000000004</v>
      </c>
      <c r="AO301" s="3">
        <f>+IFERROR((AN300*AN301+'Monthly Reserve Generation'!AO300*'Monthly Reserve Generation'!AO301-'Stoping Schedule'!AO300*'Stoping Schedule'!AO301)/AO300,0)</f>
        <v>1.9400000000000006</v>
      </c>
      <c r="AP301" s="3">
        <f>+IFERROR((AO300*AO301+'Monthly Reserve Generation'!AP300*'Monthly Reserve Generation'!AP301-'Stoping Schedule'!AP300*'Stoping Schedule'!AP301)/AP300,0)</f>
        <v>1.9400000000000015</v>
      </c>
      <c r="AQ301" s="3">
        <f>+IFERROR((AP300*AP301+'Monthly Reserve Generation'!AQ300*'Monthly Reserve Generation'!AQ301-'Stoping Schedule'!AQ300*'Stoping Schedule'!AQ301)/AQ300,0)</f>
        <v>0</v>
      </c>
      <c r="AR301" s="3">
        <f>+IFERROR((AQ300*AQ301+'Monthly Reserve Generation'!AR300*'Monthly Reserve Generation'!AR301-'Stoping Schedule'!AR300*'Stoping Schedule'!AR301)/AR300,0)</f>
        <v>0</v>
      </c>
      <c r="AS301" s="3">
        <f>+IFERROR((AR300*AR301+'Monthly Reserve Generation'!AS300*'Monthly Reserve Generation'!AS301-'Stoping Schedule'!AS300*'Stoping Schedule'!AS301)/AS300,0)</f>
        <v>0</v>
      </c>
      <c r="AT301" s="3">
        <f>+IFERROR((AS300*AS301+'Monthly Reserve Generation'!AT300*'Monthly Reserve Generation'!AT301-'Stoping Schedule'!AT300*'Stoping Schedule'!AT301)/AT300,0)</f>
        <v>0</v>
      </c>
      <c r="AU301" s="3">
        <f>+IFERROR((AT300*AT301+'Monthly Reserve Generation'!AU300*'Monthly Reserve Generation'!AU301-'Stoping Schedule'!AU300*'Stoping Schedule'!AU301)/AU300,0)</f>
        <v>0</v>
      </c>
      <c r="AV301" s="3">
        <f>+IFERROR((AU300*AU301+'Monthly Reserve Generation'!AV300*'Monthly Reserve Generation'!AV301-'Stoping Schedule'!AV300*'Stoping Schedule'!AV301)/AV300,0)</f>
        <v>0</v>
      </c>
      <c r="AW301" s="3">
        <f>+IFERROR((AV300*AV301+'Monthly Reserve Generation'!AW300*'Monthly Reserve Generation'!AW301-'Stoping Schedule'!AW300*'Stoping Schedule'!AW301)/AW300,0)</f>
        <v>0</v>
      </c>
      <c r="AX301" s="3">
        <f>+IFERROR((AW300*AW301+'Monthly Reserve Generation'!AX300*'Monthly Reserve Generation'!AX301-'Stoping Schedule'!AX300*'Stoping Schedule'!AX301)/AX300,0)</f>
        <v>0</v>
      </c>
      <c r="AY301" s="3">
        <f>+IFERROR((AX300*AX301+'Monthly Reserve Generation'!AY300*'Monthly Reserve Generation'!AY301-'Stoping Schedule'!AY300*'Stoping Schedule'!AY301)/AY300,0)</f>
        <v>0</v>
      </c>
      <c r="AZ301" s="3">
        <f>+IFERROR((AY300*AY301+'Monthly Reserve Generation'!AZ300*'Monthly Reserve Generation'!AZ301-'Stoping Schedule'!AZ300*'Stoping Schedule'!AZ301)/AZ300,0)</f>
        <v>0</v>
      </c>
      <c r="BA301" s="3">
        <f>+IFERROR((AZ300*AZ301+'Monthly Reserve Generation'!BA300*'Monthly Reserve Generation'!BA301-'Stoping Schedule'!BA300*'Stoping Schedule'!BA301)/BA300,0)</f>
        <v>0</v>
      </c>
      <c r="BB301" s="3">
        <f>+IFERROR((BA300*BA301+'Monthly Reserve Generation'!BB300*'Monthly Reserve Generation'!BB301-'Stoping Schedule'!BB300*'Stoping Schedule'!BB301)/BB300,0)</f>
        <v>0</v>
      </c>
      <c r="BC301" s="3">
        <f>+IFERROR((BB300*BB301+'Monthly Reserve Generation'!BC300*'Monthly Reserve Generation'!BC301-'Stoping Schedule'!BC300*'Stoping Schedule'!BC301)/BC300,0)</f>
        <v>0</v>
      </c>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row>
    <row r="302" spans="1:123" hidden="1" outlineLevel="1" x14ac:dyDescent="0.3">
      <c r="A302" t="s">
        <v>26</v>
      </c>
      <c r="B302" t="s">
        <v>33</v>
      </c>
      <c r="C302" t="s">
        <v>3</v>
      </c>
      <c r="D302" s="3">
        <f>+'Monthly Reserve Generation'!D302-'Stoping Schedule'!D302</f>
        <v>0</v>
      </c>
      <c r="E302" s="3">
        <f>IF((D302+'Monthly Reserve Generation'!E302-'Stoping Schedule'!E302)&gt;1,(D302+'Monthly Reserve Generation'!E302-'Stoping Schedule'!E302),0)</f>
        <v>0</v>
      </c>
      <c r="F302" s="3">
        <f>IF((E302+'Monthly Reserve Generation'!F302-'Stoping Schedule'!F302)&gt;1,(E302+'Monthly Reserve Generation'!F302-'Stoping Schedule'!F302),0)</f>
        <v>0</v>
      </c>
      <c r="G302" s="3">
        <f>IF((F302+'Monthly Reserve Generation'!G302-'Stoping Schedule'!G302)&gt;1,(F302+'Monthly Reserve Generation'!G302-'Stoping Schedule'!G302),0)</f>
        <v>0</v>
      </c>
      <c r="H302" s="3">
        <f>IF((G302+'Monthly Reserve Generation'!H302-'Stoping Schedule'!H302)&gt;1,(G302+'Monthly Reserve Generation'!H302-'Stoping Schedule'!H302),0)</f>
        <v>0</v>
      </c>
      <c r="I302" s="3">
        <f>IF((H302+'Monthly Reserve Generation'!I302-'Stoping Schedule'!I302)&gt;1,(H302+'Monthly Reserve Generation'!I302-'Stoping Schedule'!I302),0)</f>
        <v>0</v>
      </c>
      <c r="J302" s="3">
        <f>IF((I302+'Monthly Reserve Generation'!J302-'Stoping Schedule'!J302)&gt;1,(I302+'Monthly Reserve Generation'!J302-'Stoping Schedule'!J302),0)</f>
        <v>0</v>
      </c>
      <c r="K302" s="3">
        <f>IF((J302+'Monthly Reserve Generation'!K302-'Stoping Schedule'!K302)&gt;1,(J302+'Monthly Reserve Generation'!K302-'Stoping Schedule'!K302),0)</f>
        <v>0</v>
      </c>
      <c r="L302" s="3">
        <f>IF((K302+'Monthly Reserve Generation'!L302-'Stoping Schedule'!L302)&gt;1,(K302+'Monthly Reserve Generation'!L302-'Stoping Schedule'!L302),0)</f>
        <v>0</v>
      </c>
      <c r="M302" s="3">
        <f>IF((L302+'Monthly Reserve Generation'!M302-'Stoping Schedule'!M302)&gt;1,(L302+'Monthly Reserve Generation'!M302-'Stoping Schedule'!M302),0)</f>
        <v>0</v>
      </c>
      <c r="N302" s="3">
        <f>IF((M302+'Monthly Reserve Generation'!N302-'Stoping Schedule'!N302)&gt;1,(M302+'Monthly Reserve Generation'!N302-'Stoping Schedule'!N302),0)</f>
        <v>0</v>
      </c>
      <c r="O302" s="3">
        <f>IF((N302+'Monthly Reserve Generation'!O302-'Stoping Schedule'!O302)&gt;1,(N302+'Monthly Reserve Generation'!O302-'Stoping Schedule'!O302),0)</f>
        <v>0</v>
      </c>
      <c r="P302" s="3">
        <f>IF((O302+'Monthly Reserve Generation'!P302-'Stoping Schedule'!P302)&gt;1,(O302+'Monthly Reserve Generation'!P302-'Stoping Schedule'!P302),0)</f>
        <v>0</v>
      </c>
      <c r="Q302" s="3">
        <f>IF((P302+'Monthly Reserve Generation'!Q302-'Stoping Schedule'!Q302)&gt;1,(P302+'Monthly Reserve Generation'!Q302-'Stoping Schedule'!Q302),0)</f>
        <v>0</v>
      </c>
      <c r="R302" s="3">
        <f>IF((Q302+'Monthly Reserve Generation'!R302-'Stoping Schedule'!R302)&gt;1,(Q302+'Monthly Reserve Generation'!R302-'Stoping Schedule'!R302),0)</f>
        <v>0</v>
      </c>
      <c r="S302" s="3">
        <f>IF((R302+'Monthly Reserve Generation'!S302-'Stoping Schedule'!S302)&gt;1,(R302+'Monthly Reserve Generation'!S302-'Stoping Schedule'!S302),0)</f>
        <v>0</v>
      </c>
      <c r="T302" s="3">
        <f>IF((S302+'Monthly Reserve Generation'!T302-'Stoping Schedule'!T302)&gt;1,(S302+'Monthly Reserve Generation'!T302-'Stoping Schedule'!T302),0)</f>
        <v>0</v>
      </c>
      <c r="U302" s="3">
        <f>IF((T302+'Monthly Reserve Generation'!U302-'Stoping Schedule'!U302)&gt;1,(T302+'Monthly Reserve Generation'!U302-'Stoping Schedule'!U302),0)</f>
        <v>0</v>
      </c>
      <c r="V302" s="3">
        <f>IF((U302+'Monthly Reserve Generation'!V302-'Stoping Schedule'!V302)&gt;1,(U302+'Monthly Reserve Generation'!V302-'Stoping Schedule'!V302),0)</f>
        <v>0</v>
      </c>
      <c r="W302" s="3">
        <f>IF((V302+'Monthly Reserve Generation'!W302-'Stoping Schedule'!W302)&gt;1,(V302+'Monthly Reserve Generation'!W302-'Stoping Schedule'!W302),0)</f>
        <v>0</v>
      </c>
      <c r="X302" s="3">
        <f>IF((W302+'Monthly Reserve Generation'!X302-'Stoping Schedule'!X302)&gt;1,(W302+'Monthly Reserve Generation'!X302-'Stoping Schedule'!X302),0)</f>
        <v>0</v>
      </c>
      <c r="Y302" s="3">
        <f>IF((X302+'Monthly Reserve Generation'!Y302-'Stoping Schedule'!Y302)&gt;1,(X302+'Monthly Reserve Generation'!Y302-'Stoping Schedule'!Y302),0)</f>
        <v>0</v>
      </c>
      <c r="Z302" s="3">
        <f>IF((Y302+'Monthly Reserve Generation'!Z302-'Stoping Schedule'!Z302)&gt;1,(Y302+'Monthly Reserve Generation'!Z302-'Stoping Schedule'!Z302),0)</f>
        <v>0</v>
      </c>
      <c r="AA302" s="3">
        <f>IF((Z302+'Monthly Reserve Generation'!AA302-'Stoping Schedule'!AA302)&gt;1,(Z302+'Monthly Reserve Generation'!AA302-'Stoping Schedule'!AA302),0)</f>
        <v>0</v>
      </c>
      <c r="AB302" s="3">
        <f>IF((AA302+'Monthly Reserve Generation'!AB302-'Stoping Schedule'!AB302)&gt;1,(AA302+'Monthly Reserve Generation'!AB302-'Stoping Schedule'!AB302),0)</f>
        <v>0</v>
      </c>
      <c r="AC302" s="3">
        <f>IF((AB302+'Monthly Reserve Generation'!AC302-'Stoping Schedule'!AC302)&gt;1,(AB302+'Monthly Reserve Generation'!AC302-'Stoping Schedule'!AC302),0)</f>
        <v>0</v>
      </c>
      <c r="AD302" s="3">
        <f>IF((AC302+'Monthly Reserve Generation'!AD302-'Stoping Schedule'!AD302)&gt;1,(AC302+'Monthly Reserve Generation'!AD302-'Stoping Schedule'!AD302),0)</f>
        <v>4973</v>
      </c>
      <c r="AE302" s="3">
        <f>IF((AD302+'Monthly Reserve Generation'!AE302-'Stoping Schedule'!AE302)&gt;1,(AD302+'Monthly Reserve Generation'!AE302-'Stoping Schedule'!AE302),0)</f>
        <v>4040</v>
      </c>
      <c r="AF302" s="3">
        <f>IF((AE302+'Monthly Reserve Generation'!AF302-'Stoping Schedule'!AF302)&gt;1,(AE302+'Monthly Reserve Generation'!AF302-'Stoping Schedule'!AF302),0)</f>
        <v>2018</v>
      </c>
      <c r="AG302" s="3">
        <f>IF((AF302+'Monthly Reserve Generation'!AG302-'Stoping Schedule'!AG302)&gt;1,(AF302+'Monthly Reserve Generation'!AG302-'Stoping Schedule'!AG302),0)</f>
        <v>145</v>
      </c>
      <c r="AH302" s="3">
        <f>IF((AG302+'Monthly Reserve Generation'!AH302-'Stoping Schedule'!AH302)&gt;1,(AG302+'Monthly Reserve Generation'!AH302-'Stoping Schedule'!AH302),0)</f>
        <v>0</v>
      </c>
      <c r="AI302" s="3">
        <f>IF((AH302+'Monthly Reserve Generation'!AI302-'Stoping Schedule'!AI302)&gt;1,(AH302+'Monthly Reserve Generation'!AI302-'Stoping Schedule'!AI302),0)</f>
        <v>0</v>
      </c>
      <c r="AJ302" s="3">
        <f>IF((AI302+'Monthly Reserve Generation'!AJ302-'Stoping Schedule'!AJ302)&gt;1,(AI302+'Monthly Reserve Generation'!AJ302-'Stoping Schedule'!AJ302),0)</f>
        <v>0</v>
      </c>
      <c r="AK302" s="3">
        <f>IF((AJ302+'Monthly Reserve Generation'!AK302-'Stoping Schedule'!AK302)&gt;1,(AJ302+'Monthly Reserve Generation'!AK302-'Stoping Schedule'!AK302),0)</f>
        <v>0</v>
      </c>
      <c r="AL302" s="3">
        <f>IF((AK302+'Monthly Reserve Generation'!AL302-'Stoping Schedule'!AL302)&gt;1,(AK302+'Monthly Reserve Generation'!AL302-'Stoping Schedule'!AL302),0)</f>
        <v>0</v>
      </c>
      <c r="AM302" s="3">
        <f>IF((AL302+'Monthly Reserve Generation'!AM302-'Stoping Schedule'!AM302)&gt;1,(AL302+'Monthly Reserve Generation'!AM302-'Stoping Schedule'!AM302),0)</f>
        <v>0</v>
      </c>
      <c r="AN302" s="3">
        <f>IF((AM302+'Monthly Reserve Generation'!AN302-'Stoping Schedule'!AN302)&gt;1,(AM302+'Monthly Reserve Generation'!AN302-'Stoping Schedule'!AN302),0)</f>
        <v>0</v>
      </c>
      <c r="AO302" s="3">
        <f>IF((AN302+'Monthly Reserve Generation'!AO302-'Stoping Schedule'!AO302)&gt;1,(AN302+'Monthly Reserve Generation'!AO302-'Stoping Schedule'!AO302),0)</f>
        <v>0</v>
      </c>
      <c r="AP302" s="3">
        <f>IF((AO302+'Monthly Reserve Generation'!AP302-'Stoping Schedule'!AP302)&gt;1,(AO302+'Monthly Reserve Generation'!AP302-'Stoping Schedule'!AP302),0)</f>
        <v>0</v>
      </c>
      <c r="AQ302" s="3">
        <f>IF((AP302+'Monthly Reserve Generation'!AQ302-'Stoping Schedule'!AQ302)&gt;1,(AP302+'Monthly Reserve Generation'!AQ302-'Stoping Schedule'!AQ302),0)</f>
        <v>0</v>
      </c>
      <c r="AR302" s="3">
        <f>IF((AQ302+'Monthly Reserve Generation'!AR302-'Stoping Schedule'!AR302)&gt;1,(AQ302+'Monthly Reserve Generation'!AR302-'Stoping Schedule'!AR302),0)</f>
        <v>0</v>
      </c>
      <c r="AS302" s="3">
        <f>IF((AR302+'Monthly Reserve Generation'!AS302-'Stoping Schedule'!AS302)&gt;1,(AR302+'Monthly Reserve Generation'!AS302-'Stoping Schedule'!AS302),0)</f>
        <v>0</v>
      </c>
      <c r="AT302" s="3">
        <f>IF((AS302+'Monthly Reserve Generation'!AT302-'Stoping Schedule'!AT302)&gt;1,(AS302+'Monthly Reserve Generation'!AT302-'Stoping Schedule'!AT302),0)</f>
        <v>0</v>
      </c>
      <c r="AU302" s="3">
        <f>IF((AT302+'Monthly Reserve Generation'!AU302-'Stoping Schedule'!AU302)&gt;1,(AT302+'Monthly Reserve Generation'!AU302-'Stoping Schedule'!AU302),0)</f>
        <v>0</v>
      </c>
      <c r="AV302" s="3">
        <f>IF((AU302+'Monthly Reserve Generation'!AV302-'Stoping Schedule'!AV302)&gt;1,(AU302+'Monthly Reserve Generation'!AV302-'Stoping Schedule'!AV302),0)</f>
        <v>0</v>
      </c>
      <c r="AW302" s="3">
        <f>IF((AV302+'Monthly Reserve Generation'!AW302-'Stoping Schedule'!AW302)&gt;1,(AV302+'Monthly Reserve Generation'!AW302-'Stoping Schedule'!AW302),0)</f>
        <v>0</v>
      </c>
      <c r="AX302" s="3">
        <f>IF((AW302+'Monthly Reserve Generation'!AX302-'Stoping Schedule'!AX302)&gt;1,(AW302+'Monthly Reserve Generation'!AX302-'Stoping Schedule'!AX302),0)</f>
        <v>0</v>
      </c>
      <c r="AY302" s="3">
        <f>IF((AX302+'Monthly Reserve Generation'!AY302-'Stoping Schedule'!AY302)&gt;1,(AX302+'Monthly Reserve Generation'!AY302-'Stoping Schedule'!AY302),0)</f>
        <v>0</v>
      </c>
      <c r="AZ302" s="3">
        <f>IF((AY302+'Monthly Reserve Generation'!AZ302-'Stoping Schedule'!AZ302)&gt;1,(AY302+'Monthly Reserve Generation'!AZ302-'Stoping Schedule'!AZ302),0)</f>
        <v>0</v>
      </c>
      <c r="BA302" s="3">
        <f>IF((AZ302+'Monthly Reserve Generation'!BA302-'Stoping Schedule'!BA302)&gt;1,(AZ302+'Monthly Reserve Generation'!BA302-'Stoping Schedule'!BA302),0)</f>
        <v>0</v>
      </c>
      <c r="BB302" s="3">
        <f>IF((BA302+'Monthly Reserve Generation'!BB302-'Stoping Schedule'!BB302)&gt;1,(BA302+'Monthly Reserve Generation'!BB302-'Stoping Schedule'!BB302),0)</f>
        <v>0</v>
      </c>
      <c r="BC302" s="3">
        <f>IF((BB302+'Monthly Reserve Generation'!BC302-'Stoping Schedule'!BC302)&gt;1,(BB302+'Monthly Reserve Generation'!BC302-'Stoping Schedule'!BC302),0)</f>
        <v>0</v>
      </c>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row>
    <row r="303" spans="1:123" hidden="1" outlineLevel="1" x14ac:dyDescent="0.3">
      <c r="A303" t="s">
        <v>26</v>
      </c>
      <c r="B303" t="s">
        <v>33</v>
      </c>
      <c r="C303" t="s">
        <v>4</v>
      </c>
      <c r="D303" s="3">
        <f>+IFERROR(('Monthly Reserve Generation'!D302*'Monthly Reserve Generation'!D303-'Stoping Schedule'!D302*'Stoping Schedule'!D303)/D302,0)</f>
        <v>0</v>
      </c>
      <c r="E303" s="3">
        <f>+IFERROR((D302*D303+'Monthly Reserve Generation'!E302*'Monthly Reserve Generation'!E303-'Stoping Schedule'!E302*'Stoping Schedule'!E303)/E302,0)</f>
        <v>0</v>
      </c>
      <c r="F303" s="3">
        <f>+IFERROR((E302*E303+'Monthly Reserve Generation'!F302*'Monthly Reserve Generation'!F303-'Stoping Schedule'!F302*'Stoping Schedule'!F303)/F302,0)</f>
        <v>0</v>
      </c>
      <c r="G303" s="3">
        <f>+IFERROR((F302*F303+'Monthly Reserve Generation'!G302*'Monthly Reserve Generation'!G303-'Stoping Schedule'!G302*'Stoping Schedule'!G303)/G302,0)</f>
        <v>0</v>
      </c>
      <c r="H303" s="3">
        <f>+IFERROR((G302*G303+'Monthly Reserve Generation'!H302*'Monthly Reserve Generation'!H303-'Stoping Schedule'!H302*'Stoping Schedule'!H303)/H302,0)</f>
        <v>0</v>
      </c>
      <c r="I303" s="3">
        <f>+IFERROR((H302*H303+'Monthly Reserve Generation'!I302*'Monthly Reserve Generation'!I303-'Stoping Schedule'!I302*'Stoping Schedule'!I303)/I302,0)</f>
        <v>0</v>
      </c>
      <c r="J303" s="3">
        <f>+IFERROR((I302*I303+'Monthly Reserve Generation'!J302*'Monthly Reserve Generation'!J303-'Stoping Schedule'!J302*'Stoping Schedule'!J303)/J302,0)</f>
        <v>0</v>
      </c>
      <c r="K303" s="3">
        <f>+IFERROR((J302*J303+'Monthly Reserve Generation'!K302*'Monthly Reserve Generation'!K303-'Stoping Schedule'!K302*'Stoping Schedule'!K303)/K302,0)</f>
        <v>0</v>
      </c>
      <c r="L303" s="3">
        <f>+IFERROR((K302*K303+'Monthly Reserve Generation'!L302*'Monthly Reserve Generation'!L303-'Stoping Schedule'!L302*'Stoping Schedule'!L303)/L302,0)</f>
        <v>0</v>
      </c>
      <c r="M303" s="3">
        <f>+IFERROR((L302*L303+'Monthly Reserve Generation'!M302*'Monthly Reserve Generation'!M303-'Stoping Schedule'!M302*'Stoping Schedule'!M303)/M302,0)</f>
        <v>0</v>
      </c>
      <c r="N303" s="3">
        <f>+IFERROR((M302*M303+'Monthly Reserve Generation'!N302*'Monthly Reserve Generation'!N303-'Stoping Schedule'!N302*'Stoping Schedule'!N303)/N302,0)</f>
        <v>0</v>
      </c>
      <c r="O303" s="3">
        <f>+IFERROR((N302*N303+'Monthly Reserve Generation'!O302*'Monthly Reserve Generation'!O303-'Stoping Schedule'!O302*'Stoping Schedule'!O303)/O302,0)</f>
        <v>0</v>
      </c>
      <c r="P303" s="3">
        <f>+IFERROR((O302*O303+'Monthly Reserve Generation'!P302*'Monthly Reserve Generation'!P303-'Stoping Schedule'!P302*'Stoping Schedule'!P303)/P302,0)</f>
        <v>0</v>
      </c>
      <c r="Q303" s="3">
        <f>+IFERROR((P302*P303+'Monthly Reserve Generation'!Q302*'Monthly Reserve Generation'!Q303-'Stoping Schedule'!Q302*'Stoping Schedule'!Q303)/Q302,0)</f>
        <v>0</v>
      </c>
      <c r="R303" s="3">
        <f>+IFERROR((Q302*Q303+'Monthly Reserve Generation'!R302*'Monthly Reserve Generation'!R303-'Stoping Schedule'!R302*'Stoping Schedule'!R303)/R302,0)</f>
        <v>0</v>
      </c>
      <c r="S303" s="3">
        <f>+IFERROR((R302*R303+'Monthly Reserve Generation'!S302*'Monthly Reserve Generation'!S303-'Stoping Schedule'!S302*'Stoping Schedule'!S303)/S302,0)</f>
        <v>0</v>
      </c>
      <c r="T303" s="3">
        <f>+IFERROR((S302*S303+'Monthly Reserve Generation'!T302*'Monthly Reserve Generation'!T303-'Stoping Schedule'!T302*'Stoping Schedule'!T303)/T302,0)</f>
        <v>0</v>
      </c>
      <c r="U303" s="3">
        <f>+IFERROR((T302*T303+'Monthly Reserve Generation'!U302*'Monthly Reserve Generation'!U303-'Stoping Schedule'!U302*'Stoping Schedule'!U303)/U302,0)</f>
        <v>0</v>
      </c>
      <c r="V303" s="3">
        <f>+IFERROR((U302*U303+'Monthly Reserve Generation'!V302*'Monthly Reserve Generation'!V303-'Stoping Schedule'!V302*'Stoping Schedule'!V303)/V302,0)</f>
        <v>0</v>
      </c>
      <c r="W303" s="3">
        <f>+IFERROR((V302*V303+'Monthly Reserve Generation'!W302*'Monthly Reserve Generation'!W303-'Stoping Schedule'!W302*'Stoping Schedule'!W303)/W302,0)</f>
        <v>0</v>
      </c>
      <c r="X303" s="3">
        <f>+IFERROR((W302*W303+'Monthly Reserve Generation'!X302*'Monthly Reserve Generation'!X303-'Stoping Schedule'!X302*'Stoping Schedule'!X303)/X302,0)</f>
        <v>0</v>
      </c>
      <c r="Y303" s="3">
        <f>+IFERROR((X302*X303+'Monthly Reserve Generation'!Y302*'Monthly Reserve Generation'!Y303-'Stoping Schedule'!Y302*'Stoping Schedule'!Y303)/Y302,0)</f>
        <v>0</v>
      </c>
      <c r="Z303" s="3">
        <f>+IFERROR((Y302*Y303+'Monthly Reserve Generation'!Z302*'Monthly Reserve Generation'!Z303-'Stoping Schedule'!Z302*'Stoping Schedule'!Z303)/Z302,0)</f>
        <v>0</v>
      </c>
      <c r="AA303" s="3">
        <f>+IFERROR((Z302*Z303+'Monthly Reserve Generation'!AA302*'Monthly Reserve Generation'!AA303-'Stoping Schedule'!AA302*'Stoping Schedule'!AA303)/AA302,0)</f>
        <v>0</v>
      </c>
      <c r="AB303" s="3">
        <f>+IFERROR((AA302*AA303+'Monthly Reserve Generation'!AB302*'Monthly Reserve Generation'!AB303-'Stoping Schedule'!AB302*'Stoping Schedule'!AB303)/AB302,0)</f>
        <v>0</v>
      </c>
      <c r="AC303" s="3">
        <f>+IFERROR((AB302*AB303+'Monthly Reserve Generation'!AC302*'Monthly Reserve Generation'!AC303-'Stoping Schedule'!AC302*'Stoping Schedule'!AC303)/AC302,0)</f>
        <v>0</v>
      </c>
      <c r="AD303" s="3">
        <f>+IFERROR((AC302*AC303+'Monthly Reserve Generation'!AD302*'Monthly Reserve Generation'!AD303-'Stoping Schedule'!AD302*'Stoping Schedule'!AD303)/AD302,0)</f>
        <v>1.83</v>
      </c>
      <c r="AE303" s="3">
        <f>+IFERROR((AD302*AD303+'Monthly Reserve Generation'!AE302*'Monthly Reserve Generation'!AE303-'Stoping Schedule'!AE302*'Stoping Schedule'!AE303)/AE302,0)</f>
        <v>1.8299999999999998</v>
      </c>
      <c r="AF303" s="3">
        <f>+IFERROR((AE302*AE303+'Monthly Reserve Generation'!AF302*'Monthly Reserve Generation'!AF303-'Stoping Schedule'!AF302*'Stoping Schedule'!AF303)/AF302,0)</f>
        <v>1.8299999999999998</v>
      </c>
      <c r="AG303" s="3">
        <f>+IFERROR((AF302*AF303+'Monthly Reserve Generation'!AG302*'Monthly Reserve Generation'!AG303-'Stoping Schedule'!AG302*'Stoping Schedule'!AG303)/AG302,0)</f>
        <v>1.8299999999999963</v>
      </c>
      <c r="AH303" s="3">
        <f>+IFERROR((AG302*AG303+'Monthly Reserve Generation'!AH302*'Monthly Reserve Generation'!AH303-'Stoping Schedule'!AH302*'Stoping Schedule'!AH303)/AH302,0)</f>
        <v>0</v>
      </c>
      <c r="AI303" s="3">
        <f>+IFERROR((AH302*AH303+'Monthly Reserve Generation'!AI302*'Monthly Reserve Generation'!AI303-'Stoping Schedule'!AI302*'Stoping Schedule'!AI303)/AI302,0)</f>
        <v>0</v>
      </c>
      <c r="AJ303" s="3">
        <f>+IFERROR((AI302*AI303+'Monthly Reserve Generation'!AJ302*'Monthly Reserve Generation'!AJ303-'Stoping Schedule'!AJ302*'Stoping Schedule'!AJ303)/AJ302,0)</f>
        <v>0</v>
      </c>
      <c r="AK303" s="3">
        <f>+IFERROR((AJ302*AJ303+'Monthly Reserve Generation'!AK302*'Monthly Reserve Generation'!AK303-'Stoping Schedule'!AK302*'Stoping Schedule'!AK303)/AK302,0)</f>
        <v>0</v>
      </c>
      <c r="AL303" s="3">
        <f>+IFERROR((AK302*AK303+'Monthly Reserve Generation'!AL302*'Monthly Reserve Generation'!AL303-'Stoping Schedule'!AL302*'Stoping Schedule'!AL303)/AL302,0)</f>
        <v>0</v>
      </c>
      <c r="AM303" s="3">
        <f>+IFERROR((AL302*AL303+'Monthly Reserve Generation'!AM302*'Monthly Reserve Generation'!AM303-'Stoping Schedule'!AM302*'Stoping Schedule'!AM303)/AM302,0)</f>
        <v>0</v>
      </c>
      <c r="AN303" s="3">
        <f>+IFERROR((AM302*AM303+'Monthly Reserve Generation'!AN302*'Monthly Reserve Generation'!AN303-'Stoping Schedule'!AN302*'Stoping Schedule'!AN303)/AN302,0)</f>
        <v>0</v>
      </c>
      <c r="AO303" s="3">
        <f>+IFERROR((AN302*AN303+'Monthly Reserve Generation'!AO302*'Monthly Reserve Generation'!AO303-'Stoping Schedule'!AO302*'Stoping Schedule'!AO303)/AO302,0)</f>
        <v>0</v>
      </c>
      <c r="AP303" s="3">
        <f>+IFERROR((AO302*AO303+'Monthly Reserve Generation'!AP302*'Monthly Reserve Generation'!AP303-'Stoping Schedule'!AP302*'Stoping Schedule'!AP303)/AP302,0)</f>
        <v>0</v>
      </c>
      <c r="AQ303" s="3">
        <f>+IFERROR((AP302*AP303+'Monthly Reserve Generation'!AQ302*'Monthly Reserve Generation'!AQ303-'Stoping Schedule'!AQ302*'Stoping Schedule'!AQ303)/AQ302,0)</f>
        <v>0</v>
      </c>
      <c r="AR303" s="3">
        <f>+IFERROR((AQ302*AQ303+'Monthly Reserve Generation'!AR302*'Monthly Reserve Generation'!AR303-'Stoping Schedule'!AR302*'Stoping Schedule'!AR303)/AR302,0)</f>
        <v>0</v>
      </c>
      <c r="AS303" s="3">
        <f>+IFERROR((AR302*AR303+'Monthly Reserve Generation'!AS302*'Monthly Reserve Generation'!AS303-'Stoping Schedule'!AS302*'Stoping Schedule'!AS303)/AS302,0)</f>
        <v>0</v>
      </c>
      <c r="AT303" s="3">
        <f>+IFERROR((AS302*AS303+'Monthly Reserve Generation'!AT302*'Monthly Reserve Generation'!AT303-'Stoping Schedule'!AT302*'Stoping Schedule'!AT303)/AT302,0)</f>
        <v>0</v>
      </c>
      <c r="AU303" s="3">
        <f>+IFERROR((AT302*AT303+'Monthly Reserve Generation'!AU302*'Monthly Reserve Generation'!AU303-'Stoping Schedule'!AU302*'Stoping Schedule'!AU303)/AU302,0)</f>
        <v>0</v>
      </c>
      <c r="AV303" s="3">
        <f>+IFERROR((AU302*AU303+'Monthly Reserve Generation'!AV302*'Monthly Reserve Generation'!AV303-'Stoping Schedule'!AV302*'Stoping Schedule'!AV303)/AV302,0)</f>
        <v>0</v>
      </c>
      <c r="AW303" s="3">
        <f>+IFERROR((AV302*AV303+'Monthly Reserve Generation'!AW302*'Monthly Reserve Generation'!AW303-'Stoping Schedule'!AW302*'Stoping Schedule'!AW303)/AW302,0)</f>
        <v>0</v>
      </c>
      <c r="AX303" s="3">
        <f>+IFERROR((AW302*AW303+'Monthly Reserve Generation'!AX302*'Monthly Reserve Generation'!AX303-'Stoping Schedule'!AX302*'Stoping Schedule'!AX303)/AX302,0)</f>
        <v>0</v>
      </c>
      <c r="AY303" s="3">
        <f>+IFERROR((AX302*AX303+'Monthly Reserve Generation'!AY302*'Monthly Reserve Generation'!AY303-'Stoping Schedule'!AY302*'Stoping Schedule'!AY303)/AY302,0)</f>
        <v>0</v>
      </c>
      <c r="AZ303" s="3">
        <f>+IFERROR((AY302*AY303+'Monthly Reserve Generation'!AZ302*'Monthly Reserve Generation'!AZ303-'Stoping Schedule'!AZ302*'Stoping Schedule'!AZ303)/AZ302,0)</f>
        <v>0</v>
      </c>
      <c r="BA303" s="3">
        <f>+IFERROR((AZ302*AZ303+'Monthly Reserve Generation'!BA302*'Monthly Reserve Generation'!BA303-'Stoping Schedule'!BA302*'Stoping Schedule'!BA303)/BA302,0)</f>
        <v>0</v>
      </c>
      <c r="BB303" s="3">
        <f>+IFERROR((BA302*BA303+'Monthly Reserve Generation'!BB302*'Monthly Reserve Generation'!BB303-'Stoping Schedule'!BB302*'Stoping Schedule'!BB303)/BB302,0)</f>
        <v>0</v>
      </c>
      <c r="BC303" s="3">
        <f>+IFERROR((BB302*BB303+'Monthly Reserve Generation'!BC302*'Monthly Reserve Generation'!BC303-'Stoping Schedule'!BC302*'Stoping Schedule'!BC303)/BC302,0)</f>
        <v>0</v>
      </c>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row>
    <row r="304" spans="1:123" hidden="1" outlineLevel="1" x14ac:dyDescent="0.3">
      <c r="A304" t="s">
        <v>26</v>
      </c>
      <c r="B304" t="s">
        <v>34</v>
      </c>
      <c r="C304" t="s">
        <v>3</v>
      </c>
      <c r="D304" s="3">
        <f>+'Monthly Reserve Generation'!D304-'Stoping Schedule'!D304</f>
        <v>0</v>
      </c>
      <c r="E304" s="3">
        <f>IF((D304+'Monthly Reserve Generation'!E304-'Stoping Schedule'!E304)&gt;1,(D304+'Monthly Reserve Generation'!E304-'Stoping Schedule'!E304),0)</f>
        <v>0</v>
      </c>
      <c r="F304" s="3">
        <f>IF((E304+'Monthly Reserve Generation'!F304-'Stoping Schedule'!F304)&gt;1,(E304+'Monthly Reserve Generation'!F304-'Stoping Schedule'!F304),0)</f>
        <v>0</v>
      </c>
      <c r="G304" s="3">
        <f>IF((F304+'Monthly Reserve Generation'!G304-'Stoping Schedule'!G304)&gt;1,(F304+'Monthly Reserve Generation'!G304-'Stoping Schedule'!G304),0)</f>
        <v>0</v>
      </c>
      <c r="H304" s="3">
        <f>IF((G304+'Monthly Reserve Generation'!H304-'Stoping Schedule'!H304)&gt;1,(G304+'Monthly Reserve Generation'!H304-'Stoping Schedule'!H304),0)</f>
        <v>0</v>
      </c>
      <c r="I304" s="3">
        <f>IF((H304+'Monthly Reserve Generation'!I304-'Stoping Schedule'!I304)&gt;1,(H304+'Monthly Reserve Generation'!I304-'Stoping Schedule'!I304),0)</f>
        <v>0</v>
      </c>
      <c r="J304" s="3">
        <f>IF((I304+'Monthly Reserve Generation'!J304-'Stoping Schedule'!J304)&gt;1,(I304+'Monthly Reserve Generation'!J304-'Stoping Schedule'!J304),0)</f>
        <v>0</v>
      </c>
      <c r="K304" s="3">
        <f>IF((J304+'Monthly Reserve Generation'!K304-'Stoping Schedule'!K304)&gt;1,(J304+'Monthly Reserve Generation'!K304-'Stoping Schedule'!K304),0)</f>
        <v>0</v>
      </c>
      <c r="L304" s="3">
        <f>IF((K304+'Monthly Reserve Generation'!L304-'Stoping Schedule'!L304)&gt;1,(K304+'Monthly Reserve Generation'!L304-'Stoping Schedule'!L304),0)</f>
        <v>0</v>
      </c>
      <c r="M304" s="3">
        <f>IF((L304+'Monthly Reserve Generation'!M304-'Stoping Schedule'!M304)&gt;1,(L304+'Monthly Reserve Generation'!M304-'Stoping Schedule'!M304),0)</f>
        <v>0</v>
      </c>
      <c r="N304" s="3">
        <f>IF((M304+'Monthly Reserve Generation'!N304-'Stoping Schedule'!N304)&gt;1,(M304+'Monthly Reserve Generation'!N304-'Stoping Schedule'!N304),0)</f>
        <v>0</v>
      </c>
      <c r="O304" s="3">
        <f>IF((N304+'Monthly Reserve Generation'!O304-'Stoping Schedule'!O304)&gt;1,(N304+'Monthly Reserve Generation'!O304-'Stoping Schedule'!O304),0)</f>
        <v>0</v>
      </c>
      <c r="P304" s="3">
        <f>IF((O304+'Monthly Reserve Generation'!P304-'Stoping Schedule'!P304)&gt;1,(O304+'Monthly Reserve Generation'!P304-'Stoping Schedule'!P304),0)</f>
        <v>0</v>
      </c>
      <c r="Q304" s="3">
        <f>IF((P304+'Monthly Reserve Generation'!Q304-'Stoping Schedule'!Q304)&gt;1,(P304+'Monthly Reserve Generation'!Q304-'Stoping Schedule'!Q304),0)</f>
        <v>0</v>
      </c>
      <c r="R304" s="3">
        <f>IF((Q304+'Monthly Reserve Generation'!R304-'Stoping Schedule'!R304)&gt;1,(Q304+'Monthly Reserve Generation'!R304-'Stoping Schedule'!R304),0)</f>
        <v>0</v>
      </c>
      <c r="S304" s="3">
        <f>IF((R304+'Monthly Reserve Generation'!S304-'Stoping Schedule'!S304)&gt;1,(R304+'Monthly Reserve Generation'!S304-'Stoping Schedule'!S304),0)</f>
        <v>0</v>
      </c>
      <c r="T304" s="3">
        <f>IF((S304+'Monthly Reserve Generation'!T304-'Stoping Schedule'!T304)&gt;1,(S304+'Monthly Reserve Generation'!T304-'Stoping Schedule'!T304),0)</f>
        <v>0</v>
      </c>
      <c r="U304" s="3">
        <f>IF((T304+'Monthly Reserve Generation'!U304-'Stoping Schedule'!U304)&gt;1,(T304+'Monthly Reserve Generation'!U304-'Stoping Schedule'!U304),0)</f>
        <v>0</v>
      </c>
      <c r="V304" s="3">
        <f>IF((U304+'Monthly Reserve Generation'!V304-'Stoping Schedule'!V304)&gt;1,(U304+'Monthly Reserve Generation'!V304-'Stoping Schedule'!V304),0)</f>
        <v>0</v>
      </c>
      <c r="W304" s="3">
        <f>IF((V304+'Monthly Reserve Generation'!W304-'Stoping Schedule'!W304)&gt;1,(V304+'Monthly Reserve Generation'!W304-'Stoping Schedule'!W304),0)</f>
        <v>0</v>
      </c>
      <c r="X304" s="3">
        <f>IF((W304+'Monthly Reserve Generation'!X304-'Stoping Schedule'!X304)&gt;1,(W304+'Monthly Reserve Generation'!X304-'Stoping Schedule'!X304),0)</f>
        <v>0</v>
      </c>
      <c r="Y304" s="3">
        <f>IF((X304+'Monthly Reserve Generation'!Y304-'Stoping Schedule'!Y304)&gt;1,(X304+'Monthly Reserve Generation'!Y304-'Stoping Schedule'!Y304),0)</f>
        <v>0</v>
      </c>
      <c r="Z304" s="3">
        <f>IF((Y304+'Monthly Reserve Generation'!Z304-'Stoping Schedule'!Z304)&gt;1,(Y304+'Monthly Reserve Generation'!Z304-'Stoping Schedule'!Z304),0)</f>
        <v>0</v>
      </c>
      <c r="AA304" s="3">
        <f>IF((Z304+'Monthly Reserve Generation'!AA304-'Stoping Schedule'!AA304)&gt;1,(Z304+'Monthly Reserve Generation'!AA304-'Stoping Schedule'!AA304),0)</f>
        <v>0</v>
      </c>
      <c r="AB304" s="3">
        <f>IF((AA304+'Monthly Reserve Generation'!AB304-'Stoping Schedule'!AB304)&gt;1,(AA304+'Monthly Reserve Generation'!AB304-'Stoping Schedule'!AB304),0)</f>
        <v>0</v>
      </c>
      <c r="AC304" s="3">
        <f>IF((AB304+'Monthly Reserve Generation'!AC304-'Stoping Schedule'!AC304)&gt;1,(AB304+'Monthly Reserve Generation'!AC304-'Stoping Schedule'!AC304),0)</f>
        <v>0</v>
      </c>
      <c r="AD304" s="3">
        <f>IF((AC304+'Monthly Reserve Generation'!AD304-'Stoping Schedule'!AD304)&gt;1,(AC304+'Monthly Reserve Generation'!AD304-'Stoping Schedule'!AD304),0)</f>
        <v>4143</v>
      </c>
      <c r="AE304" s="3">
        <f>IF((AD304+'Monthly Reserve Generation'!AE304-'Stoping Schedule'!AE304)&gt;1,(AD304+'Monthly Reserve Generation'!AE304-'Stoping Schedule'!AE304),0)</f>
        <v>4143</v>
      </c>
      <c r="AF304" s="3">
        <f>IF((AE304+'Monthly Reserve Generation'!AF304-'Stoping Schedule'!AF304)&gt;1,(AE304+'Monthly Reserve Generation'!AF304-'Stoping Schedule'!AF304),0)</f>
        <v>4143</v>
      </c>
      <c r="AG304" s="3">
        <f>IF((AF304+'Monthly Reserve Generation'!AG304-'Stoping Schedule'!AG304)&gt;1,(AF304+'Monthly Reserve Generation'!AG304-'Stoping Schedule'!AG304),0)</f>
        <v>2271</v>
      </c>
      <c r="AH304" s="3">
        <f>IF((AG304+'Monthly Reserve Generation'!AH304-'Stoping Schedule'!AH304)&gt;1,(AG304+'Monthly Reserve Generation'!AH304-'Stoping Schedule'!AH304),0)</f>
        <v>473</v>
      </c>
      <c r="AI304" s="3">
        <f>IF((AH304+'Monthly Reserve Generation'!AI304-'Stoping Schedule'!AI304)&gt;1,(AH304+'Monthly Reserve Generation'!AI304-'Stoping Schedule'!AI304),0)</f>
        <v>0</v>
      </c>
      <c r="AJ304" s="3">
        <f>IF((AI304+'Monthly Reserve Generation'!AJ304-'Stoping Schedule'!AJ304)&gt;1,(AI304+'Monthly Reserve Generation'!AJ304-'Stoping Schedule'!AJ304),0)</f>
        <v>0</v>
      </c>
      <c r="AK304" s="3">
        <f>IF((AJ304+'Monthly Reserve Generation'!AK304-'Stoping Schedule'!AK304)&gt;1,(AJ304+'Monthly Reserve Generation'!AK304-'Stoping Schedule'!AK304),0)</f>
        <v>0</v>
      </c>
      <c r="AL304" s="3">
        <f>IF((AK304+'Monthly Reserve Generation'!AL304-'Stoping Schedule'!AL304)&gt;1,(AK304+'Monthly Reserve Generation'!AL304-'Stoping Schedule'!AL304),0)</f>
        <v>0</v>
      </c>
      <c r="AM304" s="3">
        <f>IF((AL304+'Monthly Reserve Generation'!AM304-'Stoping Schedule'!AM304)&gt;1,(AL304+'Monthly Reserve Generation'!AM304-'Stoping Schedule'!AM304),0)</f>
        <v>0</v>
      </c>
      <c r="AN304" s="3">
        <f>IF((AM304+'Monthly Reserve Generation'!AN304-'Stoping Schedule'!AN304)&gt;1,(AM304+'Monthly Reserve Generation'!AN304-'Stoping Schedule'!AN304),0)</f>
        <v>0</v>
      </c>
      <c r="AO304" s="3">
        <f>IF((AN304+'Monthly Reserve Generation'!AO304-'Stoping Schedule'!AO304)&gt;1,(AN304+'Monthly Reserve Generation'!AO304-'Stoping Schedule'!AO304),0)</f>
        <v>0</v>
      </c>
      <c r="AP304" s="3">
        <f>IF((AO304+'Monthly Reserve Generation'!AP304-'Stoping Schedule'!AP304)&gt;1,(AO304+'Monthly Reserve Generation'!AP304-'Stoping Schedule'!AP304),0)</f>
        <v>0</v>
      </c>
      <c r="AQ304" s="3">
        <f>IF((AP304+'Monthly Reserve Generation'!AQ304-'Stoping Schedule'!AQ304)&gt;1,(AP304+'Monthly Reserve Generation'!AQ304-'Stoping Schedule'!AQ304),0)</f>
        <v>0</v>
      </c>
      <c r="AR304" s="3">
        <f>IF((AQ304+'Monthly Reserve Generation'!AR304-'Stoping Schedule'!AR304)&gt;1,(AQ304+'Monthly Reserve Generation'!AR304-'Stoping Schedule'!AR304),0)</f>
        <v>0</v>
      </c>
      <c r="AS304" s="3">
        <f>IF((AR304+'Monthly Reserve Generation'!AS304-'Stoping Schedule'!AS304)&gt;1,(AR304+'Monthly Reserve Generation'!AS304-'Stoping Schedule'!AS304),0)</f>
        <v>0</v>
      </c>
      <c r="AT304" s="3">
        <f>IF((AS304+'Monthly Reserve Generation'!AT304-'Stoping Schedule'!AT304)&gt;1,(AS304+'Monthly Reserve Generation'!AT304-'Stoping Schedule'!AT304),0)</f>
        <v>0</v>
      </c>
      <c r="AU304" s="3">
        <f>IF((AT304+'Monthly Reserve Generation'!AU304-'Stoping Schedule'!AU304)&gt;1,(AT304+'Monthly Reserve Generation'!AU304-'Stoping Schedule'!AU304),0)</f>
        <v>0</v>
      </c>
      <c r="AV304" s="3">
        <f>IF((AU304+'Monthly Reserve Generation'!AV304-'Stoping Schedule'!AV304)&gt;1,(AU304+'Monthly Reserve Generation'!AV304-'Stoping Schedule'!AV304),0)</f>
        <v>0</v>
      </c>
      <c r="AW304" s="3">
        <f>IF((AV304+'Monthly Reserve Generation'!AW304-'Stoping Schedule'!AW304)&gt;1,(AV304+'Monthly Reserve Generation'!AW304-'Stoping Schedule'!AW304),0)</f>
        <v>0</v>
      </c>
      <c r="AX304" s="3">
        <f>IF((AW304+'Monthly Reserve Generation'!AX304-'Stoping Schedule'!AX304)&gt;1,(AW304+'Monthly Reserve Generation'!AX304-'Stoping Schedule'!AX304),0)</f>
        <v>0</v>
      </c>
      <c r="AY304" s="3">
        <f>IF((AX304+'Monthly Reserve Generation'!AY304-'Stoping Schedule'!AY304)&gt;1,(AX304+'Monthly Reserve Generation'!AY304-'Stoping Schedule'!AY304),0)</f>
        <v>0</v>
      </c>
      <c r="AZ304" s="3">
        <f>IF((AY304+'Monthly Reserve Generation'!AZ304-'Stoping Schedule'!AZ304)&gt;1,(AY304+'Monthly Reserve Generation'!AZ304-'Stoping Schedule'!AZ304),0)</f>
        <v>0</v>
      </c>
      <c r="BA304" s="3">
        <f>IF((AZ304+'Monthly Reserve Generation'!BA304-'Stoping Schedule'!BA304)&gt;1,(AZ304+'Monthly Reserve Generation'!BA304-'Stoping Schedule'!BA304),0)</f>
        <v>0</v>
      </c>
      <c r="BB304" s="3">
        <f>IF((BA304+'Monthly Reserve Generation'!BB304-'Stoping Schedule'!BB304)&gt;1,(BA304+'Monthly Reserve Generation'!BB304-'Stoping Schedule'!BB304),0)</f>
        <v>0</v>
      </c>
      <c r="BC304" s="3">
        <f>IF((BB304+'Monthly Reserve Generation'!BC304-'Stoping Schedule'!BC304)&gt;1,(BB304+'Monthly Reserve Generation'!BC304-'Stoping Schedule'!BC304),0)</f>
        <v>0</v>
      </c>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row>
    <row r="305" spans="1:123" hidden="1" outlineLevel="1" x14ac:dyDescent="0.3">
      <c r="A305" t="s">
        <v>26</v>
      </c>
      <c r="B305" t="s">
        <v>34</v>
      </c>
      <c r="C305" t="s">
        <v>4</v>
      </c>
      <c r="D305" s="3">
        <f>+IFERROR(('Monthly Reserve Generation'!D304*'Monthly Reserve Generation'!D305-'Stoping Schedule'!D304*'Stoping Schedule'!D305)/D304,0)</f>
        <v>0</v>
      </c>
      <c r="E305" s="3">
        <f>+IFERROR((D304*D305+'Monthly Reserve Generation'!E304*'Monthly Reserve Generation'!E305-'Stoping Schedule'!E304*'Stoping Schedule'!E305)/E304,0)</f>
        <v>0</v>
      </c>
      <c r="F305" s="3">
        <f>+IFERROR((E304*E305+'Monthly Reserve Generation'!F304*'Monthly Reserve Generation'!F305-'Stoping Schedule'!F304*'Stoping Schedule'!F305)/F304,0)</f>
        <v>0</v>
      </c>
      <c r="G305" s="3">
        <f>+IFERROR((F304*F305+'Monthly Reserve Generation'!G304*'Monthly Reserve Generation'!G305-'Stoping Schedule'!G304*'Stoping Schedule'!G305)/G304,0)</f>
        <v>0</v>
      </c>
      <c r="H305" s="3">
        <f>+IFERROR((G304*G305+'Monthly Reserve Generation'!H304*'Monthly Reserve Generation'!H305-'Stoping Schedule'!H304*'Stoping Schedule'!H305)/H304,0)</f>
        <v>0</v>
      </c>
      <c r="I305" s="3">
        <f>+IFERROR((H304*H305+'Monthly Reserve Generation'!I304*'Monthly Reserve Generation'!I305-'Stoping Schedule'!I304*'Stoping Schedule'!I305)/I304,0)</f>
        <v>0</v>
      </c>
      <c r="J305" s="3">
        <f>+IFERROR((I304*I305+'Monthly Reserve Generation'!J304*'Monthly Reserve Generation'!J305-'Stoping Schedule'!J304*'Stoping Schedule'!J305)/J304,0)</f>
        <v>0</v>
      </c>
      <c r="K305" s="3">
        <f>+IFERROR((J304*J305+'Monthly Reserve Generation'!K304*'Monthly Reserve Generation'!K305-'Stoping Schedule'!K304*'Stoping Schedule'!K305)/K304,0)</f>
        <v>0</v>
      </c>
      <c r="L305" s="3">
        <f>+IFERROR((K304*K305+'Monthly Reserve Generation'!L304*'Monthly Reserve Generation'!L305-'Stoping Schedule'!L304*'Stoping Schedule'!L305)/L304,0)</f>
        <v>0</v>
      </c>
      <c r="M305" s="3">
        <f>+IFERROR((L304*L305+'Monthly Reserve Generation'!M304*'Monthly Reserve Generation'!M305-'Stoping Schedule'!M304*'Stoping Schedule'!M305)/M304,0)</f>
        <v>0</v>
      </c>
      <c r="N305" s="3">
        <f>+IFERROR((M304*M305+'Monthly Reserve Generation'!N304*'Monthly Reserve Generation'!N305-'Stoping Schedule'!N304*'Stoping Schedule'!N305)/N304,0)</f>
        <v>0</v>
      </c>
      <c r="O305" s="3">
        <f>+IFERROR((N304*N305+'Monthly Reserve Generation'!O304*'Monthly Reserve Generation'!O305-'Stoping Schedule'!O304*'Stoping Schedule'!O305)/O304,0)</f>
        <v>0</v>
      </c>
      <c r="P305" s="3">
        <f>+IFERROR((O304*O305+'Monthly Reserve Generation'!P304*'Monthly Reserve Generation'!P305-'Stoping Schedule'!P304*'Stoping Schedule'!P305)/P304,0)</f>
        <v>0</v>
      </c>
      <c r="Q305" s="3">
        <f>+IFERROR((P304*P305+'Monthly Reserve Generation'!Q304*'Monthly Reserve Generation'!Q305-'Stoping Schedule'!Q304*'Stoping Schedule'!Q305)/Q304,0)</f>
        <v>0</v>
      </c>
      <c r="R305" s="3">
        <f>+IFERROR((Q304*Q305+'Monthly Reserve Generation'!R304*'Monthly Reserve Generation'!R305-'Stoping Schedule'!R304*'Stoping Schedule'!R305)/R304,0)</f>
        <v>0</v>
      </c>
      <c r="S305" s="3">
        <f>+IFERROR((R304*R305+'Monthly Reserve Generation'!S304*'Monthly Reserve Generation'!S305-'Stoping Schedule'!S304*'Stoping Schedule'!S305)/S304,0)</f>
        <v>0</v>
      </c>
      <c r="T305" s="3">
        <f>+IFERROR((S304*S305+'Monthly Reserve Generation'!T304*'Monthly Reserve Generation'!T305-'Stoping Schedule'!T304*'Stoping Schedule'!T305)/T304,0)</f>
        <v>0</v>
      </c>
      <c r="U305" s="3">
        <f>+IFERROR((T304*T305+'Monthly Reserve Generation'!U304*'Monthly Reserve Generation'!U305-'Stoping Schedule'!U304*'Stoping Schedule'!U305)/U304,0)</f>
        <v>0</v>
      </c>
      <c r="V305" s="3">
        <f>+IFERROR((U304*U305+'Monthly Reserve Generation'!V304*'Monthly Reserve Generation'!V305-'Stoping Schedule'!V304*'Stoping Schedule'!V305)/V304,0)</f>
        <v>0</v>
      </c>
      <c r="W305" s="3">
        <f>+IFERROR((V304*V305+'Monthly Reserve Generation'!W304*'Monthly Reserve Generation'!W305-'Stoping Schedule'!W304*'Stoping Schedule'!W305)/W304,0)</f>
        <v>0</v>
      </c>
      <c r="X305" s="3">
        <f>+IFERROR((W304*W305+'Monthly Reserve Generation'!X304*'Monthly Reserve Generation'!X305-'Stoping Schedule'!X304*'Stoping Schedule'!X305)/X304,0)</f>
        <v>0</v>
      </c>
      <c r="Y305" s="3">
        <f>+IFERROR((X304*X305+'Monthly Reserve Generation'!Y304*'Monthly Reserve Generation'!Y305-'Stoping Schedule'!Y304*'Stoping Schedule'!Y305)/Y304,0)</f>
        <v>0</v>
      </c>
      <c r="Z305" s="3">
        <f>+IFERROR((Y304*Y305+'Monthly Reserve Generation'!Z304*'Monthly Reserve Generation'!Z305-'Stoping Schedule'!Z304*'Stoping Schedule'!Z305)/Z304,0)</f>
        <v>0</v>
      </c>
      <c r="AA305" s="3">
        <f>+IFERROR((Z304*Z305+'Monthly Reserve Generation'!AA304*'Monthly Reserve Generation'!AA305-'Stoping Schedule'!AA304*'Stoping Schedule'!AA305)/AA304,0)</f>
        <v>0</v>
      </c>
      <c r="AB305" s="3">
        <f>+IFERROR((AA304*AA305+'Monthly Reserve Generation'!AB304*'Monthly Reserve Generation'!AB305-'Stoping Schedule'!AB304*'Stoping Schedule'!AB305)/AB304,0)</f>
        <v>0</v>
      </c>
      <c r="AC305" s="3">
        <f>+IFERROR((AB304*AB305+'Monthly Reserve Generation'!AC304*'Monthly Reserve Generation'!AC305-'Stoping Schedule'!AC304*'Stoping Schedule'!AC305)/AC304,0)</f>
        <v>0</v>
      </c>
      <c r="AD305" s="3">
        <f>+IFERROR((AC304*AC305+'Monthly Reserve Generation'!AD304*'Monthly Reserve Generation'!AD305-'Stoping Schedule'!AD304*'Stoping Schedule'!AD305)/AD304,0)</f>
        <v>1.93</v>
      </c>
      <c r="AE305" s="3">
        <f>+IFERROR((AD304*AD305+'Monthly Reserve Generation'!AE304*'Monthly Reserve Generation'!AE305-'Stoping Schedule'!AE304*'Stoping Schedule'!AE305)/AE304,0)</f>
        <v>1.93</v>
      </c>
      <c r="AF305" s="3">
        <f>+IFERROR((AE304*AE305+'Monthly Reserve Generation'!AF304*'Monthly Reserve Generation'!AF305-'Stoping Schedule'!AF304*'Stoping Schedule'!AF305)/AF304,0)</f>
        <v>1.93</v>
      </c>
      <c r="AG305" s="3">
        <f>+IFERROR((AF304*AF305+'Monthly Reserve Generation'!AG304*'Monthly Reserve Generation'!AG305-'Stoping Schedule'!AG304*'Stoping Schedule'!AG305)/AG304,0)</f>
        <v>1.93</v>
      </c>
      <c r="AH305" s="3">
        <f>+IFERROR((AG304*AG305+'Monthly Reserve Generation'!AH304*'Monthly Reserve Generation'!AH305-'Stoping Schedule'!AH304*'Stoping Schedule'!AH305)/AH304,0)</f>
        <v>1.9299999999999997</v>
      </c>
      <c r="AI305" s="3">
        <f>+IFERROR((AH304*AH305+'Monthly Reserve Generation'!AI304*'Monthly Reserve Generation'!AI305-'Stoping Schedule'!AI304*'Stoping Schedule'!AI305)/AI304,0)</f>
        <v>0</v>
      </c>
      <c r="AJ305" s="3">
        <f>+IFERROR((AI304*AI305+'Monthly Reserve Generation'!AJ304*'Monthly Reserve Generation'!AJ305-'Stoping Schedule'!AJ304*'Stoping Schedule'!AJ305)/AJ304,0)</f>
        <v>0</v>
      </c>
      <c r="AK305" s="3">
        <f>+IFERROR((AJ304*AJ305+'Monthly Reserve Generation'!AK304*'Monthly Reserve Generation'!AK305-'Stoping Schedule'!AK304*'Stoping Schedule'!AK305)/AK304,0)</f>
        <v>0</v>
      </c>
      <c r="AL305" s="3">
        <f>+IFERROR((AK304*AK305+'Monthly Reserve Generation'!AL304*'Monthly Reserve Generation'!AL305-'Stoping Schedule'!AL304*'Stoping Schedule'!AL305)/AL304,0)</f>
        <v>0</v>
      </c>
      <c r="AM305" s="3">
        <f>+IFERROR((AL304*AL305+'Monthly Reserve Generation'!AM304*'Monthly Reserve Generation'!AM305-'Stoping Schedule'!AM304*'Stoping Schedule'!AM305)/AM304,0)</f>
        <v>0</v>
      </c>
      <c r="AN305" s="3">
        <f>+IFERROR((AM304*AM305+'Monthly Reserve Generation'!AN304*'Monthly Reserve Generation'!AN305-'Stoping Schedule'!AN304*'Stoping Schedule'!AN305)/AN304,0)</f>
        <v>0</v>
      </c>
      <c r="AO305" s="3">
        <f>+IFERROR((AN304*AN305+'Monthly Reserve Generation'!AO304*'Monthly Reserve Generation'!AO305-'Stoping Schedule'!AO304*'Stoping Schedule'!AO305)/AO304,0)</f>
        <v>0</v>
      </c>
      <c r="AP305" s="3">
        <f>+IFERROR((AO304*AO305+'Monthly Reserve Generation'!AP304*'Monthly Reserve Generation'!AP305-'Stoping Schedule'!AP304*'Stoping Schedule'!AP305)/AP304,0)</f>
        <v>0</v>
      </c>
      <c r="AQ305" s="3">
        <f>+IFERROR((AP304*AP305+'Monthly Reserve Generation'!AQ304*'Monthly Reserve Generation'!AQ305-'Stoping Schedule'!AQ304*'Stoping Schedule'!AQ305)/AQ304,0)</f>
        <v>0</v>
      </c>
      <c r="AR305" s="3">
        <f>+IFERROR((AQ304*AQ305+'Monthly Reserve Generation'!AR304*'Monthly Reserve Generation'!AR305-'Stoping Schedule'!AR304*'Stoping Schedule'!AR305)/AR304,0)</f>
        <v>0</v>
      </c>
      <c r="AS305" s="3">
        <f>+IFERROR((AR304*AR305+'Monthly Reserve Generation'!AS304*'Monthly Reserve Generation'!AS305-'Stoping Schedule'!AS304*'Stoping Schedule'!AS305)/AS304,0)</f>
        <v>0</v>
      </c>
      <c r="AT305" s="3">
        <f>+IFERROR((AS304*AS305+'Monthly Reserve Generation'!AT304*'Monthly Reserve Generation'!AT305-'Stoping Schedule'!AT304*'Stoping Schedule'!AT305)/AT304,0)</f>
        <v>0</v>
      </c>
      <c r="AU305" s="3">
        <f>+IFERROR((AT304*AT305+'Monthly Reserve Generation'!AU304*'Monthly Reserve Generation'!AU305-'Stoping Schedule'!AU304*'Stoping Schedule'!AU305)/AU304,0)</f>
        <v>0</v>
      </c>
      <c r="AV305" s="3">
        <f>+IFERROR((AU304*AU305+'Monthly Reserve Generation'!AV304*'Monthly Reserve Generation'!AV305-'Stoping Schedule'!AV304*'Stoping Schedule'!AV305)/AV304,0)</f>
        <v>0</v>
      </c>
      <c r="AW305" s="3">
        <f>+IFERROR((AV304*AV305+'Monthly Reserve Generation'!AW304*'Monthly Reserve Generation'!AW305-'Stoping Schedule'!AW304*'Stoping Schedule'!AW305)/AW304,0)</f>
        <v>0</v>
      </c>
      <c r="AX305" s="3">
        <f>+IFERROR((AW304*AW305+'Monthly Reserve Generation'!AX304*'Monthly Reserve Generation'!AX305-'Stoping Schedule'!AX304*'Stoping Schedule'!AX305)/AX304,0)</f>
        <v>0</v>
      </c>
      <c r="AY305" s="3">
        <f>+IFERROR((AX304*AX305+'Monthly Reserve Generation'!AY304*'Monthly Reserve Generation'!AY305-'Stoping Schedule'!AY304*'Stoping Schedule'!AY305)/AY304,0)</f>
        <v>0</v>
      </c>
      <c r="AZ305" s="3">
        <f>+IFERROR((AY304*AY305+'Monthly Reserve Generation'!AZ304*'Monthly Reserve Generation'!AZ305-'Stoping Schedule'!AZ304*'Stoping Schedule'!AZ305)/AZ304,0)</f>
        <v>0</v>
      </c>
      <c r="BA305" s="3">
        <f>+IFERROR((AZ304*AZ305+'Monthly Reserve Generation'!BA304*'Monthly Reserve Generation'!BA305-'Stoping Schedule'!BA304*'Stoping Schedule'!BA305)/BA304,0)</f>
        <v>0</v>
      </c>
      <c r="BB305" s="3">
        <f>+IFERROR((BA304*BA305+'Monthly Reserve Generation'!BB304*'Monthly Reserve Generation'!BB305-'Stoping Schedule'!BB304*'Stoping Schedule'!BB305)/BB304,0)</f>
        <v>0</v>
      </c>
      <c r="BC305" s="3">
        <f>+IFERROR((BB304*BB305+'Monthly Reserve Generation'!BC304*'Monthly Reserve Generation'!BC305-'Stoping Schedule'!BC304*'Stoping Schedule'!BC305)/BC304,0)</f>
        <v>0</v>
      </c>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row>
    <row r="306" spans="1:123" hidden="1" outlineLevel="1" x14ac:dyDescent="0.3">
      <c r="A306" t="s">
        <v>26</v>
      </c>
      <c r="B306" t="s">
        <v>35</v>
      </c>
      <c r="C306" t="s">
        <v>3</v>
      </c>
      <c r="D306" s="3">
        <f>+'Monthly Reserve Generation'!D306-'Stoping Schedule'!D306</f>
        <v>0</v>
      </c>
      <c r="E306" s="3">
        <f>IF((D306+'Monthly Reserve Generation'!E306-'Stoping Schedule'!E306)&gt;1,(D306+'Monthly Reserve Generation'!E306-'Stoping Schedule'!E306),0)</f>
        <v>0</v>
      </c>
      <c r="F306" s="3">
        <f>IF((E306+'Monthly Reserve Generation'!F306-'Stoping Schedule'!F306)&gt;1,(E306+'Monthly Reserve Generation'!F306-'Stoping Schedule'!F306),0)</f>
        <v>0</v>
      </c>
      <c r="G306" s="3">
        <f>IF((F306+'Monthly Reserve Generation'!G306-'Stoping Schedule'!G306)&gt;1,(F306+'Monthly Reserve Generation'!G306-'Stoping Schedule'!G306),0)</f>
        <v>0</v>
      </c>
      <c r="H306" s="3">
        <f>IF((G306+'Monthly Reserve Generation'!H306-'Stoping Schedule'!H306)&gt;1,(G306+'Monthly Reserve Generation'!H306-'Stoping Schedule'!H306),0)</f>
        <v>0</v>
      </c>
      <c r="I306" s="3">
        <f>IF((H306+'Monthly Reserve Generation'!I306-'Stoping Schedule'!I306)&gt;1,(H306+'Monthly Reserve Generation'!I306-'Stoping Schedule'!I306),0)</f>
        <v>0</v>
      </c>
      <c r="J306" s="3">
        <f>IF((I306+'Monthly Reserve Generation'!J306-'Stoping Schedule'!J306)&gt;1,(I306+'Monthly Reserve Generation'!J306-'Stoping Schedule'!J306),0)</f>
        <v>0</v>
      </c>
      <c r="K306" s="3">
        <f>IF((J306+'Monthly Reserve Generation'!K306-'Stoping Schedule'!K306)&gt;1,(J306+'Monthly Reserve Generation'!K306-'Stoping Schedule'!K306),0)</f>
        <v>0</v>
      </c>
      <c r="L306" s="3">
        <f>IF((K306+'Monthly Reserve Generation'!L306-'Stoping Schedule'!L306)&gt;1,(K306+'Monthly Reserve Generation'!L306-'Stoping Schedule'!L306),0)</f>
        <v>0</v>
      </c>
      <c r="M306" s="3">
        <f>IF((L306+'Monthly Reserve Generation'!M306-'Stoping Schedule'!M306)&gt;1,(L306+'Monthly Reserve Generation'!M306-'Stoping Schedule'!M306),0)</f>
        <v>0</v>
      </c>
      <c r="N306" s="3">
        <f>IF((M306+'Monthly Reserve Generation'!N306-'Stoping Schedule'!N306)&gt;1,(M306+'Monthly Reserve Generation'!N306-'Stoping Schedule'!N306),0)</f>
        <v>0</v>
      </c>
      <c r="O306" s="3">
        <f>IF((N306+'Monthly Reserve Generation'!O306-'Stoping Schedule'!O306)&gt;1,(N306+'Monthly Reserve Generation'!O306-'Stoping Schedule'!O306),0)</f>
        <v>0</v>
      </c>
      <c r="P306" s="3">
        <f>IF((O306+'Monthly Reserve Generation'!P306-'Stoping Schedule'!P306)&gt;1,(O306+'Monthly Reserve Generation'!P306-'Stoping Schedule'!P306),0)</f>
        <v>0</v>
      </c>
      <c r="Q306" s="3">
        <f>IF((P306+'Monthly Reserve Generation'!Q306-'Stoping Schedule'!Q306)&gt;1,(P306+'Monthly Reserve Generation'!Q306-'Stoping Schedule'!Q306),0)</f>
        <v>0</v>
      </c>
      <c r="R306" s="3">
        <f>IF((Q306+'Monthly Reserve Generation'!R306-'Stoping Schedule'!R306)&gt;1,(Q306+'Monthly Reserve Generation'!R306-'Stoping Schedule'!R306),0)</f>
        <v>0</v>
      </c>
      <c r="S306" s="3">
        <f>IF((R306+'Monthly Reserve Generation'!S306-'Stoping Schedule'!S306)&gt;1,(R306+'Monthly Reserve Generation'!S306-'Stoping Schedule'!S306),0)</f>
        <v>0</v>
      </c>
      <c r="T306" s="3">
        <f>IF((S306+'Monthly Reserve Generation'!T306-'Stoping Schedule'!T306)&gt;1,(S306+'Monthly Reserve Generation'!T306-'Stoping Schedule'!T306),0)</f>
        <v>0</v>
      </c>
      <c r="U306" s="3">
        <f>IF((T306+'Monthly Reserve Generation'!U306-'Stoping Schedule'!U306)&gt;1,(T306+'Monthly Reserve Generation'!U306-'Stoping Schedule'!U306),0)</f>
        <v>0</v>
      </c>
      <c r="V306" s="3">
        <f>IF((U306+'Monthly Reserve Generation'!V306-'Stoping Schedule'!V306)&gt;1,(U306+'Monthly Reserve Generation'!V306-'Stoping Schedule'!V306),0)</f>
        <v>0</v>
      </c>
      <c r="W306" s="3">
        <f>IF((V306+'Monthly Reserve Generation'!W306-'Stoping Schedule'!W306)&gt;1,(V306+'Monthly Reserve Generation'!W306-'Stoping Schedule'!W306),0)</f>
        <v>0</v>
      </c>
      <c r="X306" s="3">
        <f>IF((W306+'Monthly Reserve Generation'!X306-'Stoping Schedule'!X306)&gt;1,(W306+'Monthly Reserve Generation'!X306-'Stoping Schedule'!X306),0)</f>
        <v>0</v>
      </c>
      <c r="Y306" s="3">
        <f>IF((X306+'Monthly Reserve Generation'!Y306-'Stoping Schedule'!Y306)&gt;1,(X306+'Monthly Reserve Generation'!Y306-'Stoping Schedule'!Y306),0)</f>
        <v>0</v>
      </c>
      <c r="Z306" s="3">
        <f>IF((Y306+'Monthly Reserve Generation'!Z306-'Stoping Schedule'!Z306)&gt;1,(Y306+'Monthly Reserve Generation'!Z306-'Stoping Schedule'!Z306),0)</f>
        <v>0</v>
      </c>
      <c r="AA306" s="3">
        <f>IF((Z306+'Monthly Reserve Generation'!AA306-'Stoping Schedule'!AA306)&gt;1,(Z306+'Monthly Reserve Generation'!AA306-'Stoping Schedule'!AA306),0)</f>
        <v>0</v>
      </c>
      <c r="AB306" s="3">
        <f>IF((AA306+'Monthly Reserve Generation'!AB306-'Stoping Schedule'!AB306)&gt;1,(AA306+'Monthly Reserve Generation'!AB306-'Stoping Schedule'!AB306),0)</f>
        <v>0</v>
      </c>
      <c r="AC306" s="3">
        <f>IF((AB306+'Monthly Reserve Generation'!AC306-'Stoping Schedule'!AC306)&gt;1,(AB306+'Monthly Reserve Generation'!AC306-'Stoping Schedule'!AC306),0)</f>
        <v>0</v>
      </c>
      <c r="AD306" s="3">
        <f>IF((AC306+'Monthly Reserve Generation'!AD306-'Stoping Schedule'!AD306)&gt;1,(AC306+'Monthly Reserve Generation'!AD306-'Stoping Schedule'!AD306),0)</f>
        <v>3361</v>
      </c>
      <c r="AE306" s="3">
        <f>IF((AD306+'Monthly Reserve Generation'!AE306-'Stoping Schedule'!AE306)&gt;1,(AD306+'Monthly Reserve Generation'!AE306-'Stoping Schedule'!AE306),0)</f>
        <v>3361</v>
      </c>
      <c r="AF306" s="3">
        <f>IF((AE306+'Monthly Reserve Generation'!AF306-'Stoping Schedule'!AF306)&gt;1,(AE306+'Monthly Reserve Generation'!AF306-'Stoping Schedule'!AF306),0)</f>
        <v>3361</v>
      </c>
      <c r="AG306" s="3">
        <f>IF((AF306+'Monthly Reserve Generation'!AG306-'Stoping Schedule'!AG306)&gt;1,(AF306+'Monthly Reserve Generation'!AG306-'Stoping Schedule'!AG306),0)</f>
        <v>1489</v>
      </c>
      <c r="AH306" s="3">
        <f>IF((AG306+'Monthly Reserve Generation'!AH306-'Stoping Schedule'!AH306)&gt;1,(AG306+'Monthly Reserve Generation'!AH306-'Stoping Schedule'!AH306),0)</f>
        <v>0</v>
      </c>
      <c r="AI306" s="3">
        <f>IF((AH306+'Monthly Reserve Generation'!AI306-'Stoping Schedule'!AI306)&gt;1,(AH306+'Monthly Reserve Generation'!AI306-'Stoping Schedule'!AI306),0)</f>
        <v>0</v>
      </c>
      <c r="AJ306" s="3">
        <f>IF((AI306+'Monthly Reserve Generation'!AJ306-'Stoping Schedule'!AJ306)&gt;1,(AI306+'Monthly Reserve Generation'!AJ306-'Stoping Schedule'!AJ306),0)</f>
        <v>0</v>
      </c>
      <c r="AK306" s="3">
        <f>IF((AJ306+'Monthly Reserve Generation'!AK306-'Stoping Schedule'!AK306)&gt;1,(AJ306+'Monthly Reserve Generation'!AK306-'Stoping Schedule'!AK306),0)</f>
        <v>0</v>
      </c>
      <c r="AL306" s="3">
        <f>IF((AK306+'Monthly Reserve Generation'!AL306-'Stoping Schedule'!AL306)&gt;1,(AK306+'Monthly Reserve Generation'!AL306-'Stoping Schedule'!AL306),0)</f>
        <v>0</v>
      </c>
      <c r="AM306" s="3">
        <f>IF((AL306+'Monthly Reserve Generation'!AM306-'Stoping Schedule'!AM306)&gt;1,(AL306+'Monthly Reserve Generation'!AM306-'Stoping Schedule'!AM306),0)</f>
        <v>0</v>
      </c>
      <c r="AN306" s="3">
        <f>IF((AM306+'Monthly Reserve Generation'!AN306-'Stoping Schedule'!AN306)&gt;1,(AM306+'Monthly Reserve Generation'!AN306-'Stoping Schedule'!AN306),0)</f>
        <v>0</v>
      </c>
      <c r="AO306" s="3">
        <f>IF((AN306+'Monthly Reserve Generation'!AO306-'Stoping Schedule'!AO306)&gt;1,(AN306+'Monthly Reserve Generation'!AO306-'Stoping Schedule'!AO306),0)</f>
        <v>0</v>
      </c>
      <c r="AP306" s="3">
        <f>IF((AO306+'Monthly Reserve Generation'!AP306-'Stoping Schedule'!AP306)&gt;1,(AO306+'Monthly Reserve Generation'!AP306-'Stoping Schedule'!AP306),0)</f>
        <v>0</v>
      </c>
      <c r="AQ306" s="3">
        <f>IF((AP306+'Monthly Reserve Generation'!AQ306-'Stoping Schedule'!AQ306)&gt;1,(AP306+'Monthly Reserve Generation'!AQ306-'Stoping Schedule'!AQ306),0)</f>
        <v>0</v>
      </c>
      <c r="AR306" s="3">
        <f>IF((AQ306+'Monthly Reserve Generation'!AR306-'Stoping Schedule'!AR306)&gt;1,(AQ306+'Monthly Reserve Generation'!AR306-'Stoping Schedule'!AR306),0)</f>
        <v>0</v>
      </c>
      <c r="AS306" s="3">
        <f>IF((AR306+'Monthly Reserve Generation'!AS306-'Stoping Schedule'!AS306)&gt;1,(AR306+'Monthly Reserve Generation'!AS306-'Stoping Schedule'!AS306),0)</f>
        <v>0</v>
      </c>
      <c r="AT306" s="3">
        <f>IF((AS306+'Monthly Reserve Generation'!AT306-'Stoping Schedule'!AT306)&gt;1,(AS306+'Monthly Reserve Generation'!AT306-'Stoping Schedule'!AT306),0)</f>
        <v>0</v>
      </c>
      <c r="AU306" s="3">
        <f>IF((AT306+'Monthly Reserve Generation'!AU306-'Stoping Schedule'!AU306)&gt;1,(AT306+'Monthly Reserve Generation'!AU306-'Stoping Schedule'!AU306),0)</f>
        <v>0</v>
      </c>
      <c r="AV306" s="3">
        <f>IF((AU306+'Monthly Reserve Generation'!AV306-'Stoping Schedule'!AV306)&gt;1,(AU306+'Monthly Reserve Generation'!AV306-'Stoping Schedule'!AV306),0)</f>
        <v>0</v>
      </c>
      <c r="AW306" s="3">
        <f>IF((AV306+'Monthly Reserve Generation'!AW306-'Stoping Schedule'!AW306)&gt;1,(AV306+'Monthly Reserve Generation'!AW306-'Stoping Schedule'!AW306),0)</f>
        <v>0</v>
      </c>
      <c r="AX306" s="3">
        <f>IF((AW306+'Monthly Reserve Generation'!AX306-'Stoping Schedule'!AX306)&gt;1,(AW306+'Monthly Reserve Generation'!AX306-'Stoping Schedule'!AX306),0)</f>
        <v>0</v>
      </c>
      <c r="AY306" s="3">
        <f>IF((AX306+'Monthly Reserve Generation'!AY306-'Stoping Schedule'!AY306)&gt;1,(AX306+'Monthly Reserve Generation'!AY306-'Stoping Schedule'!AY306),0)</f>
        <v>0</v>
      </c>
      <c r="AZ306" s="3">
        <f>IF((AY306+'Monthly Reserve Generation'!AZ306-'Stoping Schedule'!AZ306)&gt;1,(AY306+'Monthly Reserve Generation'!AZ306-'Stoping Schedule'!AZ306),0)</f>
        <v>0</v>
      </c>
      <c r="BA306" s="3">
        <f>IF((AZ306+'Monthly Reserve Generation'!BA306-'Stoping Schedule'!BA306)&gt;1,(AZ306+'Monthly Reserve Generation'!BA306-'Stoping Schedule'!BA306),0)</f>
        <v>0</v>
      </c>
      <c r="BB306" s="3">
        <f>IF((BA306+'Monthly Reserve Generation'!BB306-'Stoping Schedule'!BB306)&gt;1,(BA306+'Monthly Reserve Generation'!BB306-'Stoping Schedule'!BB306),0)</f>
        <v>0</v>
      </c>
      <c r="BC306" s="3">
        <f>IF((BB306+'Monthly Reserve Generation'!BC306-'Stoping Schedule'!BC306)&gt;1,(BB306+'Monthly Reserve Generation'!BC306-'Stoping Schedule'!BC306),0)</f>
        <v>0</v>
      </c>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row>
    <row r="307" spans="1:123" hidden="1" outlineLevel="1" x14ac:dyDescent="0.3">
      <c r="A307" t="s">
        <v>26</v>
      </c>
      <c r="B307" t="s">
        <v>35</v>
      </c>
      <c r="C307" t="s">
        <v>4</v>
      </c>
      <c r="D307" s="3">
        <f>+IFERROR(('Monthly Reserve Generation'!D306*'Monthly Reserve Generation'!D307-'Stoping Schedule'!D306*'Stoping Schedule'!D307)/D306,0)</f>
        <v>0</v>
      </c>
      <c r="E307" s="3">
        <f>+IFERROR((D306*D307+'Monthly Reserve Generation'!E306*'Monthly Reserve Generation'!E307-'Stoping Schedule'!E306*'Stoping Schedule'!E307)/E306,0)</f>
        <v>0</v>
      </c>
      <c r="F307" s="3">
        <f>+IFERROR((E306*E307+'Monthly Reserve Generation'!F306*'Monthly Reserve Generation'!F307-'Stoping Schedule'!F306*'Stoping Schedule'!F307)/F306,0)</f>
        <v>0</v>
      </c>
      <c r="G307" s="3">
        <f>+IFERROR((F306*F307+'Monthly Reserve Generation'!G306*'Monthly Reserve Generation'!G307-'Stoping Schedule'!G306*'Stoping Schedule'!G307)/G306,0)</f>
        <v>0</v>
      </c>
      <c r="H307" s="3">
        <f>+IFERROR((G306*G307+'Monthly Reserve Generation'!H306*'Monthly Reserve Generation'!H307-'Stoping Schedule'!H306*'Stoping Schedule'!H307)/H306,0)</f>
        <v>0</v>
      </c>
      <c r="I307" s="3">
        <f>+IFERROR((H306*H307+'Monthly Reserve Generation'!I306*'Monthly Reserve Generation'!I307-'Stoping Schedule'!I306*'Stoping Schedule'!I307)/I306,0)</f>
        <v>0</v>
      </c>
      <c r="J307" s="3">
        <f>+IFERROR((I306*I307+'Monthly Reserve Generation'!J306*'Monthly Reserve Generation'!J307-'Stoping Schedule'!J306*'Stoping Schedule'!J307)/J306,0)</f>
        <v>0</v>
      </c>
      <c r="K307" s="3">
        <f>+IFERROR((J306*J307+'Monthly Reserve Generation'!K306*'Monthly Reserve Generation'!K307-'Stoping Schedule'!K306*'Stoping Schedule'!K307)/K306,0)</f>
        <v>0</v>
      </c>
      <c r="L307" s="3">
        <f>+IFERROR((K306*K307+'Monthly Reserve Generation'!L306*'Monthly Reserve Generation'!L307-'Stoping Schedule'!L306*'Stoping Schedule'!L307)/L306,0)</f>
        <v>0</v>
      </c>
      <c r="M307" s="3">
        <f>+IFERROR((L306*L307+'Monthly Reserve Generation'!M306*'Monthly Reserve Generation'!M307-'Stoping Schedule'!M306*'Stoping Schedule'!M307)/M306,0)</f>
        <v>0</v>
      </c>
      <c r="N307" s="3">
        <f>+IFERROR((M306*M307+'Monthly Reserve Generation'!N306*'Monthly Reserve Generation'!N307-'Stoping Schedule'!N306*'Stoping Schedule'!N307)/N306,0)</f>
        <v>0</v>
      </c>
      <c r="O307" s="3">
        <f>+IFERROR((N306*N307+'Monthly Reserve Generation'!O306*'Monthly Reserve Generation'!O307-'Stoping Schedule'!O306*'Stoping Schedule'!O307)/O306,0)</f>
        <v>0</v>
      </c>
      <c r="P307" s="3">
        <f>+IFERROR((O306*O307+'Monthly Reserve Generation'!P306*'Monthly Reserve Generation'!P307-'Stoping Schedule'!P306*'Stoping Schedule'!P307)/P306,0)</f>
        <v>0</v>
      </c>
      <c r="Q307" s="3">
        <f>+IFERROR((P306*P307+'Monthly Reserve Generation'!Q306*'Monthly Reserve Generation'!Q307-'Stoping Schedule'!Q306*'Stoping Schedule'!Q307)/Q306,0)</f>
        <v>0</v>
      </c>
      <c r="R307" s="3">
        <f>+IFERROR((Q306*Q307+'Monthly Reserve Generation'!R306*'Monthly Reserve Generation'!R307-'Stoping Schedule'!R306*'Stoping Schedule'!R307)/R306,0)</f>
        <v>0</v>
      </c>
      <c r="S307" s="3">
        <f>+IFERROR((R306*R307+'Monthly Reserve Generation'!S306*'Monthly Reserve Generation'!S307-'Stoping Schedule'!S306*'Stoping Schedule'!S307)/S306,0)</f>
        <v>0</v>
      </c>
      <c r="T307" s="3">
        <f>+IFERROR((S306*S307+'Monthly Reserve Generation'!T306*'Monthly Reserve Generation'!T307-'Stoping Schedule'!T306*'Stoping Schedule'!T307)/T306,0)</f>
        <v>0</v>
      </c>
      <c r="U307" s="3">
        <f>+IFERROR((T306*T307+'Monthly Reserve Generation'!U306*'Monthly Reserve Generation'!U307-'Stoping Schedule'!U306*'Stoping Schedule'!U307)/U306,0)</f>
        <v>0</v>
      </c>
      <c r="V307" s="3">
        <f>+IFERROR((U306*U307+'Monthly Reserve Generation'!V306*'Monthly Reserve Generation'!V307-'Stoping Schedule'!V306*'Stoping Schedule'!V307)/V306,0)</f>
        <v>0</v>
      </c>
      <c r="W307" s="3">
        <f>+IFERROR((V306*V307+'Monthly Reserve Generation'!W306*'Monthly Reserve Generation'!W307-'Stoping Schedule'!W306*'Stoping Schedule'!W307)/W306,0)</f>
        <v>0</v>
      </c>
      <c r="X307" s="3">
        <f>+IFERROR((W306*W307+'Monthly Reserve Generation'!X306*'Monthly Reserve Generation'!X307-'Stoping Schedule'!X306*'Stoping Schedule'!X307)/X306,0)</f>
        <v>0</v>
      </c>
      <c r="Y307" s="3">
        <f>+IFERROR((X306*X307+'Monthly Reserve Generation'!Y306*'Monthly Reserve Generation'!Y307-'Stoping Schedule'!Y306*'Stoping Schedule'!Y307)/Y306,0)</f>
        <v>0</v>
      </c>
      <c r="Z307" s="3">
        <f>+IFERROR((Y306*Y307+'Monthly Reserve Generation'!Z306*'Monthly Reserve Generation'!Z307-'Stoping Schedule'!Z306*'Stoping Schedule'!Z307)/Z306,0)</f>
        <v>0</v>
      </c>
      <c r="AA307" s="3">
        <f>+IFERROR((Z306*Z307+'Monthly Reserve Generation'!AA306*'Monthly Reserve Generation'!AA307-'Stoping Schedule'!AA306*'Stoping Schedule'!AA307)/AA306,0)</f>
        <v>0</v>
      </c>
      <c r="AB307" s="3">
        <f>+IFERROR((AA306*AA307+'Monthly Reserve Generation'!AB306*'Monthly Reserve Generation'!AB307-'Stoping Schedule'!AB306*'Stoping Schedule'!AB307)/AB306,0)</f>
        <v>0</v>
      </c>
      <c r="AC307" s="3">
        <f>+IFERROR((AB306*AB307+'Monthly Reserve Generation'!AC306*'Monthly Reserve Generation'!AC307-'Stoping Schedule'!AC306*'Stoping Schedule'!AC307)/AC306,0)</f>
        <v>0</v>
      </c>
      <c r="AD307" s="3">
        <f>+IFERROR((AC306*AC307+'Monthly Reserve Generation'!AD306*'Monthly Reserve Generation'!AD307-'Stoping Schedule'!AD306*'Stoping Schedule'!AD307)/AD306,0)</f>
        <v>3.76</v>
      </c>
      <c r="AE307" s="3">
        <f>+IFERROR((AD306*AD307+'Monthly Reserve Generation'!AE306*'Monthly Reserve Generation'!AE307-'Stoping Schedule'!AE306*'Stoping Schedule'!AE307)/AE306,0)</f>
        <v>3.76</v>
      </c>
      <c r="AF307" s="3">
        <f>+IFERROR((AE306*AE307+'Monthly Reserve Generation'!AF306*'Monthly Reserve Generation'!AF307-'Stoping Schedule'!AF306*'Stoping Schedule'!AF307)/AF306,0)</f>
        <v>3.76</v>
      </c>
      <c r="AG307" s="3">
        <f>+IFERROR((AF306*AF307+'Monthly Reserve Generation'!AG306*'Monthly Reserve Generation'!AG307-'Stoping Schedule'!AG306*'Stoping Schedule'!AG307)/AG306,0)</f>
        <v>3.76</v>
      </c>
      <c r="AH307" s="3">
        <f>+IFERROR((AG306*AG307+'Monthly Reserve Generation'!AH306*'Monthly Reserve Generation'!AH307-'Stoping Schedule'!AH306*'Stoping Schedule'!AH307)/AH306,0)</f>
        <v>0</v>
      </c>
      <c r="AI307" s="3">
        <f>+IFERROR((AH306*AH307+'Monthly Reserve Generation'!AI306*'Monthly Reserve Generation'!AI307-'Stoping Schedule'!AI306*'Stoping Schedule'!AI307)/AI306,0)</f>
        <v>0</v>
      </c>
      <c r="AJ307" s="3">
        <f>+IFERROR((AI306*AI307+'Monthly Reserve Generation'!AJ306*'Monthly Reserve Generation'!AJ307-'Stoping Schedule'!AJ306*'Stoping Schedule'!AJ307)/AJ306,0)</f>
        <v>0</v>
      </c>
      <c r="AK307" s="3">
        <f>+IFERROR((AJ306*AJ307+'Monthly Reserve Generation'!AK306*'Monthly Reserve Generation'!AK307-'Stoping Schedule'!AK306*'Stoping Schedule'!AK307)/AK306,0)</f>
        <v>0</v>
      </c>
      <c r="AL307" s="3">
        <f>+IFERROR((AK306*AK307+'Monthly Reserve Generation'!AL306*'Monthly Reserve Generation'!AL307-'Stoping Schedule'!AL306*'Stoping Schedule'!AL307)/AL306,0)</f>
        <v>0</v>
      </c>
      <c r="AM307" s="3">
        <f>+IFERROR((AL306*AL307+'Monthly Reserve Generation'!AM306*'Monthly Reserve Generation'!AM307-'Stoping Schedule'!AM306*'Stoping Schedule'!AM307)/AM306,0)</f>
        <v>0</v>
      </c>
      <c r="AN307" s="3">
        <f>+IFERROR((AM306*AM307+'Monthly Reserve Generation'!AN306*'Monthly Reserve Generation'!AN307-'Stoping Schedule'!AN306*'Stoping Schedule'!AN307)/AN306,0)</f>
        <v>0</v>
      </c>
      <c r="AO307" s="3">
        <f>+IFERROR((AN306*AN307+'Monthly Reserve Generation'!AO306*'Monthly Reserve Generation'!AO307-'Stoping Schedule'!AO306*'Stoping Schedule'!AO307)/AO306,0)</f>
        <v>0</v>
      </c>
      <c r="AP307" s="3">
        <f>+IFERROR((AO306*AO307+'Monthly Reserve Generation'!AP306*'Monthly Reserve Generation'!AP307-'Stoping Schedule'!AP306*'Stoping Schedule'!AP307)/AP306,0)</f>
        <v>0</v>
      </c>
      <c r="AQ307" s="3">
        <f>+IFERROR((AP306*AP307+'Monthly Reserve Generation'!AQ306*'Monthly Reserve Generation'!AQ307-'Stoping Schedule'!AQ306*'Stoping Schedule'!AQ307)/AQ306,0)</f>
        <v>0</v>
      </c>
      <c r="AR307" s="3">
        <f>+IFERROR((AQ306*AQ307+'Monthly Reserve Generation'!AR306*'Monthly Reserve Generation'!AR307-'Stoping Schedule'!AR306*'Stoping Schedule'!AR307)/AR306,0)</f>
        <v>0</v>
      </c>
      <c r="AS307" s="3">
        <f>+IFERROR((AR306*AR307+'Monthly Reserve Generation'!AS306*'Monthly Reserve Generation'!AS307-'Stoping Schedule'!AS306*'Stoping Schedule'!AS307)/AS306,0)</f>
        <v>0</v>
      </c>
      <c r="AT307" s="3">
        <f>+IFERROR((AS306*AS307+'Monthly Reserve Generation'!AT306*'Monthly Reserve Generation'!AT307-'Stoping Schedule'!AT306*'Stoping Schedule'!AT307)/AT306,0)</f>
        <v>0</v>
      </c>
      <c r="AU307" s="3">
        <f>+IFERROR((AT306*AT307+'Monthly Reserve Generation'!AU306*'Monthly Reserve Generation'!AU307-'Stoping Schedule'!AU306*'Stoping Schedule'!AU307)/AU306,0)</f>
        <v>0</v>
      </c>
      <c r="AV307" s="3">
        <f>+IFERROR((AU306*AU307+'Monthly Reserve Generation'!AV306*'Monthly Reserve Generation'!AV307-'Stoping Schedule'!AV306*'Stoping Schedule'!AV307)/AV306,0)</f>
        <v>0</v>
      </c>
      <c r="AW307" s="3">
        <f>+IFERROR((AV306*AV307+'Monthly Reserve Generation'!AW306*'Monthly Reserve Generation'!AW307-'Stoping Schedule'!AW306*'Stoping Schedule'!AW307)/AW306,0)</f>
        <v>0</v>
      </c>
      <c r="AX307" s="3">
        <f>+IFERROR((AW306*AW307+'Monthly Reserve Generation'!AX306*'Monthly Reserve Generation'!AX307-'Stoping Schedule'!AX306*'Stoping Schedule'!AX307)/AX306,0)</f>
        <v>0</v>
      </c>
      <c r="AY307" s="3">
        <f>+IFERROR((AX306*AX307+'Monthly Reserve Generation'!AY306*'Monthly Reserve Generation'!AY307-'Stoping Schedule'!AY306*'Stoping Schedule'!AY307)/AY306,0)</f>
        <v>0</v>
      </c>
      <c r="AZ307" s="3">
        <f>+IFERROR((AY306*AY307+'Monthly Reserve Generation'!AZ306*'Monthly Reserve Generation'!AZ307-'Stoping Schedule'!AZ306*'Stoping Schedule'!AZ307)/AZ306,0)</f>
        <v>0</v>
      </c>
      <c r="BA307" s="3">
        <f>+IFERROR((AZ306*AZ307+'Monthly Reserve Generation'!BA306*'Monthly Reserve Generation'!BA307-'Stoping Schedule'!BA306*'Stoping Schedule'!BA307)/BA306,0)</f>
        <v>0</v>
      </c>
      <c r="BB307" s="3">
        <f>+IFERROR((BA306*BA307+'Monthly Reserve Generation'!BB306*'Monthly Reserve Generation'!BB307-'Stoping Schedule'!BB306*'Stoping Schedule'!BB307)/BB306,0)</f>
        <v>0</v>
      </c>
      <c r="BC307" s="3">
        <f>+IFERROR((BB306*BB307+'Monthly Reserve Generation'!BC306*'Monthly Reserve Generation'!BC307-'Stoping Schedule'!BC306*'Stoping Schedule'!BC307)/BC306,0)</f>
        <v>0</v>
      </c>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row>
    <row r="308" spans="1:123" hidden="1" outlineLevel="1" x14ac:dyDescent="0.3">
      <c r="A308" t="s">
        <v>26</v>
      </c>
      <c r="B308" t="s">
        <v>36</v>
      </c>
      <c r="C308" t="s">
        <v>3</v>
      </c>
      <c r="D308" s="3">
        <f>+'Monthly Reserve Generation'!D308-'Stoping Schedule'!D308</f>
        <v>0</v>
      </c>
      <c r="E308" s="3">
        <f>IF((D308+'Monthly Reserve Generation'!E308-'Stoping Schedule'!E308)&gt;1,(D308+'Monthly Reserve Generation'!E308-'Stoping Schedule'!E308),0)</f>
        <v>0</v>
      </c>
      <c r="F308" s="3">
        <f>IF((E308+'Monthly Reserve Generation'!F308-'Stoping Schedule'!F308)&gt;1,(E308+'Monthly Reserve Generation'!F308-'Stoping Schedule'!F308),0)</f>
        <v>0</v>
      </c>
      <c r="G308" s="3">
        <f>IF((F308+'Monthly Reserve Generation'!G308-'Stoping Schedule'!G308)&gt;1,(F308+'Monthly Reserve Generation'!G308-'Stoping Schedule'!G308),0)</f>
        <v>0</v>
      </c>
      <c r="H308" s="3">
        <f>IF((G308+'Monthly Reserve Generation'!H308-'Stoping Schedule'!H308)&gt;1,(G308+'Monthly Reserve Generation'!H308-'Stoping Schedule'!H308),0)</f>
        <v>0</v>
      </c>
      <c r="I308" s="3">
        <f>IF((H308+'Monthly Reserve Generation'!I308-'Stoping Schedule'!I308)&gt;1,(H308+'Monthly Reserve Generation'!I308-'Stoping Schedule'!I308),0)</f>
        <v>0</v>
      </c>
      <c r="J308" s="3">
        <f>IF((I308+'Monthly Reserve Generation'!J308-'Stoping Schedule'!J308)&gt;1,(I308+'Monthly Reserve Generation'!J308-'Stoping Schedule'!J308),0)</f>
        <v>0</v>
      </c>
      <c r="K308" s="3">
        <f>IF((J308+'Monthly Reserve Generation'!K308-'Stoping Schedule'!K308)&gt;1,(J308+'Monthly Reserve Generation'!K308-'Stoping Schedule'!K308),0)</f>
        <v>0</v>
      </c>
      <c r="L308" s="3">
        <f>IF((K308+'Monthly Reserve Generation'!L308-'Stoping Schedule'!L308)&gt;1,(K308+'Monthly Reserve Generation'!L308-'Stoping Schedule'!L308),0)</f>
        <v>0</v>
      </c>
      <c r="M308" s="3">
        <f>IF((L308+'Monthly Reserve Generation'!M308-'Stoping Schedule'!M308)&gt;1,(L308+'Monthly Reserve Generation'!M308-'Stoping Schedule'!M308),0)</f>
        <v>0</v>
      </c>
      <c r="N308" s="3">
        <f>IF((M308+'Monthly Reserve Generation'!N308-'Stoping Schedule'!N308)&gt;1,(M308+'Monthly Reserve Generation'!N308-'Stoping Schedule'!N308),0)</f>
        <v>0</v>
      </c>
      <c r="O308" s="3">
        <f>IF((N308+'Monthly Reserve Generation'!O308-'Stoping Schedule'!O308)&gt;1,(N308+'Monthly Reserve Generation'!O308-'Stoping Schedule'!O308),0)</f>
        <v>0</v>
      </c>
      <c r="P308" s="3">
        <f>IF((O308+'Monthly Reserve Generation'!P308-'Stoping Schedule'!P308)&gt;1,(O308+'Monthly Reserve Generation'!P308-'Stoping Schedule'!P308),0)</f>
        <v>0</v>
      </c>
      <c r="Q308" s="3">
        <f>IF((P308+'Monthly Reserve Generation'!Q308-'Stoping Schedule'!Q308)&gt;1,(P308+'Monthly Reserve Generation'!Q308-'Stoping Schedule'!Q308),0)</f>
        <v>0</v>
      </c>
      <c r="R308" s="3">
        <f>IF((Q308+'Monthly Reserve Generation'!R308-'Stoping Schedule'!R308)&gt;1,(Q308+'Monthly Reserve Generation'!R308-'Stoping Schedule'!R308),0)</f>
        <v>0</v>
      </c>
      <c r="S308" s="3">
        <f>IF((R308+'Monthly Reserve Generation'!S308-'Stoping Schedule'!S308)&gt;1,(R308+'Monthly Reserve Generation'!S308-'Stoping Schedule'!S308),0)</f>
        <v>0</v>
      </c>
      <c r="T308" s="3">
        <f>IF((S308+'Monthly Reserve Generation'!T308-'Stoping Schedule'!T308)&gt;1,(S308+'Monthly Reserve Generation'!T308-'Stoping Schedule'!T308),0)</f>
        <v>0</v>
      </c>
      <c r="U308" s="3">
        <f>IF((T308+'Monthly Reserve Generation'!U308-'Stoping Schedule'!U308)&gt;1,(T308+'Monthly Reserve Generation'!U308-'Stoping Schedule'!U308),0)</f>
        <v>0</v>
      </c>
      <c r="V308" s="3">
        <f>IF((U308+'Monthly Reserve Generation'!V308-'Stoping Schedule'!V308)&gt;1,(U308+'Monthly Reserve Generation'!V308-'Stoping Schedule'!V308),0)</f>
        <v>0</v>
      </c>
      <c r="W308" s="3">
        <f>IF((V308+'Monthly Reserve Generation'!W308-'Stoping Schedule'!W308)&gt;1,(V308+'Monthly Reserve Generation'!W308-'Stoping Schedule'!W308),0)</f>
        <v>0</v>
      </c>
      <c r="X308" s="3">
        <f>IF((W308+'Monthly Reserve Generation'!X308-'Stoping Schedule'!X308)&gt;1,(W308+'Monthly Reserve Generation'!X308-'Stoping Schedule'!X308),0)</f>
        <v>0</v>
      </c>
      <c r="Y308" s="3">
        <f>IF((X308+'Monthly Reserve Generation'!Y308-'Stoping Schedule'!Y308)&gt;1,(X308+'Monthly Reserve Generation'!Y308-'Stoping Schedule'!Y308),0)</f>
        <v>0</v>
      </c>
      <c r="Z308" s="3">
        <f>IF((Y308+'Monthly Reserve Generation'!Z308-'Stoping Schedule'!Z308)&gt;1,(Y308+'Monthly Reserve Generation'!Z308-'Stoping Schedule'!Z308),0)</f>
        <v>0</v>
      </c>
      <c r="AA308" s="3">
        <f>IF((Z308+'Monthly Reserve Generation'!AA308-'Stoping Schedule'!AA308)&gt;1,(Z308+'Monthly Reserve Generation'!AA308-'Stoping Schedule'!AA308),0)</f>
        <v>0</v>
      </c>
      <c r="AB308" s="3">
        <f>IF((AA308+'Monthly Reserve Generation'!AB308-'Stoping Schedule'!AB308)&gt;1,(AA308+'Monthly Reserve Generation'!AB308-'Stoping Schedule'!AB308),0)</f>
        <v>0</v>
      </c>
      <c r="AC308" s="3">
        <f>IF((AB308+'Monthly Reserve Generation'!AC308-'Stoping Schedule'!AC308)&gt;1,(AB308+'Monthly Reserve Generation'!AC308-'Stoping Schedule'!AC308),0)</f>
        <v>0</v>
      </c>
      <c r="AD308" s="3">
        <f>IF((AC308+'Monthly Reserve Generation'!AD308-'Stoping Schedule'!AD308)&gt;1,(AC308+'Monthly Reserve Generation'!AD308-'Stoping Schedule'!AD308),0)</f>
        <v>0</v>
      </c>
      <c r="AE308" s="3">
        <f>IF((AD308+'Monthly Reserve Generation'!AE308-'Stoping Schedule'!AE308)&gt;1,(AD308+'Monthly Reserve Generation'!AE308-'Stoping Schedule'!AE308),0)</f>
        <v>0</v>
      </c>
      <c r="AF308" s="3">
        <f>IF((AE308+'Monthly Reserve Generation'!AF308-'Stoping Schedule'!AF308)&gt;1,(AE308+'Monthly Reserve Generation'!AF308-'Stoping Schedule'!AF308),0)</f>
        <v>4345</v>
      </c>
      <c r="AG308" s="3">
        <f>IF((AF308+'Monthly Reserve Generation'!AG308-'Stoping Schedule'!AG308)&gt;1,(AF308+'Monthly Reserve Generation'!AG308-'Stoping Schedule'!AG308),0)</f>
        <v>2472</v>
      </c>
      <c r="AH308" s="3">
        <f>IF((AG308+'Monthly Reserve Generation'!AH308-'Stoping Schedule'!AH308)&gt;1,(AG308+'Monthly Reserve Generation'!AH308-'Stoping Schedule'!AH308),0)</f>
        <v>674</v>
      </c>
      <c r="AI308" s="3">
        <f>IF((AH308+'Monthly Reserve Generation'!AI308-'Stoping Schedule'!AI308)&gt;1,(AH308+'Monthly Reserve Generation'!AI308-'Stoping Schedule'!AI308),0)</f>
        <v>0</v>
      </c>
      <c r="AJ308" s="3">
        <f>IF((AI308+'Monthly Reserve Generation'!AJ308-'Stoping Schedule'!AJ308)&gt;1,(AI308+'Monthly Reserve Generation'!AJ308-'Stoping Schedule'!AJ308),0)</f>
        <v>0</v>
      </c>
      <c r="AK308" s="3">
        <f>IF((AJ308+'Monthly Reserve Generation'!AK308-'Stoping Schedule'!AK308)&gt;1,(AJ308+'Monthly Reserve Generation'!AK308-'Stoping Schedule'!AK308),0)</f>
        <v>0</v>
      </c>
      <c r="AL308" s="3">
        <f>IF((AK308+'Monthly Reserve Generation'!AL308-'Stoping Schedule'!AL308)&gt;1,(AK308+'Monthly Reserve Generation'!AL308-'Stoping Schedule'!AL308),0)</f>
        <v>0</v>
      </c>
      <c r="AM308" s="3">
        <f>IF((AL308+'Monthly Reserve Generation'!AM308-'Stoping Schedule'!AM308)&gt;1,(AL308+'Monthly Reserve Generation'!AM308-'Stoping Schedule'!AM308),0)</f>
        <v>0</v>
      </c>
      <c r="AN308" s="3">
        <f>IF((AM308+'Monthly Reserve Generation'!AN308-'Stoping Schedule'!AN308)&gt;1,(AM308+'Monthly Reserve Generation'!AN308-'Stoping Schedule'!AN308),0)</f>
        <v>0</v>
      </c>
      <c r="AO308" s="3">
        <f>IF((AN308+'Monthly Reserve Generation'!AO308-'Stoping Schedule'!AO308)&gt;1,(AN308+'Monthly Reserve Generation'!AO308-'Stoping Schedule'!AO308),0)</f>
        <v>0</v>
      </c>
      <c r="AP308" s="3">
        <f>IF((AO308+'Monthly Reserve Generation'!AP308-'Stoping Schedule'!AP308)&gt;1,(AO308+'Monthly Reserve Generation'!AP308-'Stoping Schedule'!AP308),0)</f>
        <v>0</v>
      </c>
      <c r="AQ308" s="3">
        <f>IF((AP308+'Monthly Reserve Generation'!AQ308-'Stoping Schedule'!AQ308)&gt;1,(AP308+'Monthly Reserve Generation'!AQ308-'Stoping Schedule'!AQ308),0)</f>
        <v>0</v>
      </c>
      <c r="AR308" s="3">
        <f>IF((AQ308+'Monthly Reserve Generation'!AR308-'Stoping Schedule'!AR308)&gt;1,(AQ308+'Monthly Reserve Generation'!AR308-'Stoping Schedule'!AR308),0)</f>
        <v>0</v>
      </c>
      <c r="AS308" s="3">
        <f>IF((AR308+'Monthly Reserve Generation'!AS308-'Stoping Schedule'!AS308)&gt;1,(AR308+'Monthly Reserve Generation'!AS308-'Stoping Schedule'!AS308),0)</f>
        <v>0</v>
      </c>
      <c r="AT308" s="3">
        <f>IF((AS308+'Monthly Reserve Generation'!AT308-'Stoping Schedule'!AT308)&gt;1,(AS308+'Monthly Reserve Generation'!AT308-'Stoping Schedule'!AT308),0)</f>
        <v>0</v>
      </c>
      <c r="AU308" s="3">
        <f>IF((AT308+'Monthly Reserve Generation'!AU308-'Stoping Schedule'!AU308)&gt;1,(AT308+'Monthly Reserve Generation'!AU308-'Stoping Schedule'!AU308),0)</f>
        <v>0</v>
      </c>
      <c r="AV308" s="3">
        <f>IF((AU308+'Monthly Reserve Generation'!AV308-'Stoping Schedule'!AV308)&gt;1,(AU308+'Monthly Reserve Generation'!AV308-'Stoping Schedule'!AV308),0)</f>
        <v>0</v>
      </c>
      <c r="AW308" s="3">
        <f>IF((AV308+'Monthly Reserve Generation'!AW308-'Stoping Schedule'!AW308)&gt;1,(AV308+'Monthly Reserve Generation'!AW308-'Stoping Schedule'!AW308),0)</f>
        <v>0</v>
      </c>
      <c r="AX308" s="3">
        <f>IF((AW308+'Monthly Reserve Generation'!AX308-'Stoping Schedule'!AX308)&gt;1,(AW308+'Monthly Reserve Generation'!AX308-'Stoping Schedule'!AX308),0)</f>
        <v>0</v>
      </c>
      <c r="AY308" s="3">
        <f>IF((AX308+'Monthly Reserve Generation'!AY308-'Stoping Schedule'!AY308)&gt;1,(AX308+'Monthly Reserve Generation'!AY308-'Stoping Schedule'!AY308),0)</f>
        <v>0</v>
      </c>
      <c r="AZ308" s="3">
        <f>IF((AY308+'Monthly Reserve Generation'!AZ308-'Stoping Schedule'!AZ308)&gt;1,(AY308+'Monthly Reserve Generation'!AZ308-'Stoping Schedule'!AZ308),0)</f>
        <v>0</v>
      </c>
      <c r="BA308" s="3">
        <f>IF((AZ308+'Monthly Reserve Generation'!BA308-'Stoping Schedule'!BA308)&gt;1,(AZ308+'Monthly Reserve Generation'!BA308-'Stoping Schedule'!BA308),0)</f>
        <v>0</v>
      </c>
      <c r="BB308" s="3">
        <f>IF((BA308+'Monthly Reserve Generation'!BB308-'Stoping Schedule'!BB308)&gt;1,(BA308+'Monthly Reserve Generation'!BB308-'Stoping Schedule'!BB308),0)</f>
        <v>0</v>
      </c>
      <c r="BC308" s="3">
        <f>IF((BB308+'Monthly Reserve Generation'!BC308-'Stoping Schedule'!BC308)&gt;1,(BB308+'Monthly Reserve Generation'!BC308-'Stoping Schedule'!BC308),0)</f>
        <v>0</v>
      </c>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row>
    <row r="309" spans="1:123" hidden="1" outlineLevel="1" x14ac:dyDescent="0.3">
      <c r="A309" t="s">
        <v>26</v>
      </c>
      <c r="B309" t="s">
        <v>36</v>
      </c>
      <c r="C309" t="s">
        <v>4</v>
      </c>
      <c r="D309" s="3">
        <f>+IFERROR(('Monthly Reserve Generation'!D308*'Monthly Reserve Generation'!D309-'Stoping Schedule'!D308*'Stoping Schedule'!D309)/D308,0)</f>
        <v>0</v>
      </c>
      <c r="E309" s="3">
        <f>+IFERROR((D308*D309+'Monthly Reserve Generation'!E308*'Monthly Reserve Generation'!E309-'Stoping Schedule'!E308*'Stoping Schedule'!E309)/E308,0)</f>
        <v>0</v>
      </c>
      <c r="F309" s="3">
        <f>+IFERROR((E308*E309+'Monthly Reserve Generation'!F308*'Monthly Reserve Generation'!F309-'Stoping Schedule'!F308*'Stoping Schedule'!F309)/F308,0)</f>
        <v>0</v>
      </c>
      <c r="G309" s="3">
        <f>+IFERROR((F308*F309+'Monthly Reserve Generation'!G308*'Monthly Reserve Generation'!G309-'Stoping Schedule'!G308*'Stoping Schedule'!G309)/G308,0)</f>
        <v>0</v>
      </c>
      <c r="H309" s="3">
        <f>+IFERROR((G308*G309+'Monthly Reserve Generation'!H308*'Monthly Reserve Generation'!H309-'Stoping Schedule'!H308*'Stoping Schedule'!H309)/H308,0)</f>
        <v>0</v>
      </c>
      <c r="I309" s="3">
        <f>+IFERROR((H308*H309+'Monthly Reserve Generation'!I308*'Monthly Reserve Generation'!I309-'Stoping Schedule'!I308*'Stoping Schedule'!I309)/I308,0)</f>
        <v>0</v>
      </c>
      <c r="J309" s="3">
        <f>+IFERROR((I308*I309+'Monthly Reserve Generation'!J308*'Monthly Reserve Generation'!J309-'Stoping Schedule'!J308*'Stoping Schedule'!J309)/J308,0)</f>
        <v>0</v>
      </c>
      <c r="K309" s="3">
        <f>+IFERROR((J308*J309+'Monthly Reserve Generation'!K308*'Monthly Reserve Generation'!K309-'Stoping Schedule'!K308*'Stoping Schedule'!K309)/K308,0)</f>
        <v>0</v>
      </c>
      <c r="L309" s="3">
        <f>+IFERROR((K308*K309+'Monthly Reserve Generation'!L308*'Monthly Reserve Generation'!L309-'Stoping Schedule'!L308*'Stoping Schedule'!L309)/L308,0)</f>
        <v>0</v>
      </c>
      <c r="M309" s="3">
        <f>+IFERROR((L308*L309+'Monthly Reserve Generation'!M308*'Monthly Reserve Generation'!M309-'Stoping Schedule'!M308*'Stoping Schedule'!M309)/M308,0)</f>
        <v>0</v>
      </c>
      <c r="N309" s="3">
        <f>+IFERROR((M308*M309+'Monthly Reserve Generation'!N308*'Monthly Reserve Generation'!N309-'Stoping Schedule'!N308*'Stoping Schedule'!N309)/N308,0)</f>
        <v>0</v>
      </c>
      <c r="O309" s="3">
        <f>+IFERROR((N308*N309+'Monthly Reserve Generation'!O308*'Monthly Reserve Generation'!O309-'Stoping Schedule'!O308*'Stoping Schedule'!O309)/O308,0)</f>
        <v>0</v>
      </c>
      <c r="P309" s="3">
        <f>+IFERROR((O308*O309+'Monthly Reserve Generation'!P308*'Monthly Reserve Generation'!P309-'Stoping Schedule'!P308*'Stoping Schedule'!P309)/P308,0)</f>
        <v>0</v>
      </c>
      <c r="Q309" s="3">
        <f>+IFERROR((P308*P309+'Monthly Reserve Generation'!Q308*'Monthly Reserve Generation'!Q309-'Stoping Schedule'!Q308*'Stoping Schedule'!Q309)/Q308,0)</f>
        <v>0</v>
      </c>
      <c r="R309" s="3">
        <f>+IFERROR((Q308*Q309+'Monthly Reserve Generation'!R308*'Monthly Reserve Generation'!R309-'Stoping Schedule'!R308*'Stoping Schedule'!R309)/R308,0)</f>
        <v>0</v>
      </c>
      <c r="S309" s="3">
        <f>+IFERROR((R308*R309+'Monthly Reserve Generation'!S308*'Monthly Reserve Generation'!S309-'Stoping Schedule'!S308*'Stoping Schedule'!S309)/S308,0)</f>
        <v>0</v>
      </c>
      <c r="T309" s="3">
        <f>+IFERROR((S308*S309+'Monthly Reserve Generation'!T308*'Monthly Reserve Generation'!T309-'Stoping Schedule'!T308*'Stoping Schedule'!T309)/T308,0)</f>
        <v>0</v>
      </c>
      <c r="U309" s="3">
        <f>+IFERROR((T308*T309+'Monthly Reserve Generation'!U308*'Monthly Reserve Generation'!U309-'Stoping Schedule'!U308*'Stoping Schedule'!U309)/U308,0)</f>
        <v>0</v>
      </c>
      <c r="V309" s="3">
        <f>+IFERROR((U308*U309+'Monthly Reserve Generation'!V308*'Monthly Reserve Generation'!V309-'Stoping Schedule'!V308*'Stoping Schedule'!V309)/V308,0)</f>
        <v>0</v>
      </c>
      <c r="W309" s="3">
        <f>+IFERROR((V308*V309+'Monthly Reserve Generation'!W308*'Monthly Reserve Generation'!W309-'Stoping Schedule'!W308*'Stoping Schedule'!W309)/W308,0)</f>
        <v>0</v>
      </c>
      <c r="X309" s="3">
        <f>+IFERROR((W308*W309+'Monthly Reserve Generation'!X308*'Monthly Reserve Generation'!X309-'Stoping Schedule'!X308*'Stoping Schedule'!X309)/X308,0)</f>
        <v>0</v>
      </c>
      <c r="Y309" s="3">
        <f>+IFERROR((X308*X309+'Monthly Reserve Generation'!Y308*'Monthly Reserve Generation'!Y309-'Stoping Schedule'!Y308*'Stoping Schedule'!Y309)/Y308,0)</f>
        <v>0</v>
      </c>
      <c r="Z309" s="3">
        <f>+IFERROR((Y308*Y309+'Monthly Reserve Generation'!Z308*'Monthly Reserve Generation'!Z309-'Stoping Schedule'!Z308*'Stoping Schedule'!Z309)/Z308,0)</f>
        <v>0</v>
      </c>
      <c r="AA309" s="3">
        <f>+IFERROR((Z308*Z309+'Monthly Reserve Generation'!AA308*'Monthly Reserve Generation'!AA309-'Stoping Schedule'!AA308*'Stoping Schedule'!AA309)/AA308,0)</f>
        <v>0</v>
      </c>
      <c r="AB309" s="3">
        <f>+IFERROR((AA308*AA309+'Monthly Reserve Generation'!AB308*'Monthly Reserve Generation'!AB309-'Stoping Schedule'!AB308*'Stoping Schedule'!AB309)/AB308,0)</f>
        <v>0</v>
      </c>
      <c r="AC309" s="3">
        <f>+IFERROR((AB308*AB309+'Monthly Reserve Generation'!AC308*'Monthly Reserve Generation'!AC309-'Stoping Schedule'!AC308*'Stoping Schedule'!AC309)/AC308,0)</f>
        <v>0</v>
      </c>
      <c r="AD309" s="3">
        <f>+IFERROR((AC308*AC309+'Monthly Reserve Generation'!AD308*'Monthly Reserve Generation'!AD309-'Stoping Schedule'!AD308*'Stoping Schedule'!AD309)/AD308,0)</f>
        <v>0</v>
      </c>
      <c r="AE309" s="3">
        <f>+IFERROR((AD308*AD309+'Monthly Reserve Generation'!AE308*'Monthly Reserve Generation'!AE309-'Stoping Schedule'!AE308*'Stoping Schedule'!AE309)/AE308,0)</f>
        <v>0</v>
      </c>
      <c r="AF309" s="3">
        <f>+IFERROR((AE308*AE309+'Monthly Reserve Generation'!AF308*'Monthly Reserve Generation'!AF309-'Stoping Schedule'!AF308*'Stoping Schedule'!AF309)/AF308,0)</f>
        <v>3.21</v>
      </c>
      <c r="AG309" s="3">
        <f>+IFERROR((AF308*AF309+'Monthly Reserve Generation'!AG308*'Monthly Reserve Generation'!AG309-'Stoping Schedule'!AG308*'Stoping Schedule'!AG309)/AG308,0)</f>
        <v>3.2100000000000004</v>
      </c>
      <c r="AH309" s="3">
        <f>+IFERROR((AG308*AG309+'Monthly Reserve Generation'!AH308*'Monthly Reserve Generation'!AH309-'Stoping Schedule'!AH308*'Stoping Schedule'!AH309)/AH308,0)</f>
        <v>3.2100000000000013</v>
      </c>
      <c r="AI309" s="3">
        <f>+IFERROR((AH308*AH309+'Monthly Reserve Generation'!AI308*'Monthly Reserve Generation'!AI309-'Stoping Schedule'!AI308*'Stoping Schedule'!AI309)/AI308,0)</f>
        <v>0</v>
      </c>
      <c r="AJ309" s="3">
        <f>+IFERROR((AI308*AI309+'Monthly Reserve Generation'!AJ308*'Monthly Reserve Generation'!AJ309-'Stoping Schedule'!AJ308*'Stoping Schedule'!AJ309)/AJ308,0)</f>
        <v>0</v>
      </c>
      <c r="AK309" s="3">
        <f>+IFERROR((AJ308*AJ309+'Monthly Reserve Generation'!AK308*'Monthly Reserve Generation'!AK309-'Stoping Schedule'!AK308*'Stoping Schedule'!AK309)/AK308,0)</f>
        <v>0</v>
      </c>
      <c r="AL309" s="3">
        <f>+IFERROR((AK308*AK309+'Monthly Reserve Generation'!AL308*'Monthly Reserve Generation'!AL309-'Stoping Schedule'!AL308*'Stoping Schedule'!AL309)/AL308,0)</f>
        <v>0</v>
      </c>
      <c r="AM309" s="3">
        <f>+IFERROR((AL308*AL309+'Monthly Reserve Generation'!AM308*'Monthly Reserve Generation'!AM309-'Stoping Schedule'!AM308*'Stoping Schedule'!AM309)/AM308,0)</f>
        <v>0</v>
      </c>
      <c r="AN309" s="3">
        <f>+IFERROR((AM308*AM309+'Monthly Reserve Generation'!AN308*'Monthly Reserve Generation'!AN309-'Stoping Schedule'!AN308*'Stoping Schedule'!AN309)/AN308,0)</f>
        <v>0</v>
      </c>
      <c r="AO309" s="3">
        <f>+IFERROR((AN308*AN309+'Monthly Reserve Generation'!AO308*'Monthly Reserve Generation'!AO309-'Stoping Schedule'!AO308*'Stoping Schedule'!AO309)/AO308,0)</f>
        <v>0</v>
      </c>
      <c r="AP309" s="3">
        <f>+IFERROR((AO308*AO309+'Monthly Reserve Generation'!AP308*'Monthly Reserve Generation'!AP309-'Stoping Schedule'!AP308*'Stoping Schedule'!AP309)/AP308,0)</f>
        <v>0</v>
      </c>
      <c r="AQ309" s="3">
        <f>+IFERROR((AP308*AP309+'Monthly Reserve Generation'!AQ308*'Monthly Reserve Generation'!AQ309-'Stoping Schedule'!AQ308*'Stoping Schedule'!AQ309)/AQ308,0)</f>
        <v>0</v>
      </c>
      <c r="AR309" s="3">
        <f>+IFERROR((AQ308*AQ309+'Monthly Reserve Generation'!AR308*'Monthly Reserve Generation'!AR309-'Stoping Schedule'!AR308*'Stoping Schedule'!AR309)/AR308,0)</f>
        <v>0</v>
      </c>
      <c r="AS309" s="3">
        <f>+IFERROR((AR308*AR309+'Monthly Reserve Generation'!AS308*'Monthly Reserve Generation'!AS309-'Stoping Schedule'!AS308*'Stoping Schedule'!AS309)/AS308,0)</f>
        <v>0</v>
      </c>
      <c r="AT309" s="3">
        <f>+IFERROR((AS308*AS309+'Monthly Reserve Generation'!AT308*'Monthly Reserve Generation'!AT309-'Stoping Schedule'!AT308*'Stoping Schedule'!AT309)/AT308,0)</f>
        <v>0</v>
      </c>
      <c r="AU309" s="3">
        <f>+IFERROR((AT308*AT309+'Monthly Reserve Generation'!AU308*'Monthly Reserve Generation'!AU309-'Stoping Schedule'!AU308*'Stoping Schedule'!AU309)/AU308,0)</f>
        <v>0</v>
      </c>
      <c r="AV309" s="3">
        <f>+IFERROR((AU308*AU309+'Monthly Reserve Generation'!AV308*'Monthly Reserve Generation'!AV309-'Stoping Schedule'!AV308*'Stoping Schedule'!AV309)/AV308,0)</f>
        <v>0</v>
      </c>
      <c r="AW309" s="3">
        <f>+IFERROR((AV308*AV309+'Monthly Reserve Generation'!AW308*'Monthly Reserve Generation'!AW309-'Stoping Schedule'!AW308*'Stoping Schedule'!AW309)/AW308,0)</f>
        <v>0</v>
      </c>
      <c r="AX309" s="3">
        <f>+IFERROR((AW308*AW309+'Monthly Reserve Generation'!AX308*'Monthly Reserve Generation'!AX309-'Stoping Schedule'!AX308*'Stoping Schedule'!AX309)/AX308,0)</f>
        <v>0</v>
      </c>
      <c r="AY309" s="3">
        <f>+IFERROR((AX308*AX309+'Monthly Reserve Generation'!AY308*'Monthly Reserve Generation'!AY309-'Stoping Schedule'!AY308*'Stoping Schedule'!AY309)/AY308,0)</f>
        <v>0</v>
      </c>
      <c r="AZ309" s="3">
        <f>+IFERROR((AY308*AY309+'Monthly Reserve Generation'!AZ308*'Monthly Reserve Generation'!AZ309-'Stoping Schedule'!AZ308*'Stoping Schedule'!AZ309)/AZ308,0)</f>
        <v>0</v>
      </c>
      <c r="BA309" s="3">
        <f>+IFERROR((AZ308*AZ309+'Monthly Reserve Generation'!BA308*'Monthly Reserve Generation'!BA309-'Stoping Schedule'!BA308*'Stoping Schedule'!BA309)/BA308,0)</f>
        <v>0</v>
      </c>
      <c r="BB309" s="3">
        <f>+IFERROR((BA308*BA309+'Monthly Reserve Generation'!BB308*'Monthly Reserve Generation'!BB309-'Stoping Schedule'!BB308*'Stoping Schedule'!BB309)/BB308,0)</f>
        <v>0</v>
      </c>
      <c r="BC309" s="3">
        <f>+IFERROR((BB308*BB309+'Monthly Reserve Generation'!BC308*'Monthly Reserve Generation'!BC309-'Stoping Schedule'!BC308*'Stoping Schedule'!BC309)/BC308,0)</f>
        <v>0</v>
      </c>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row>
    <row r="310" spans="1:123" hidden="1" outlineLevel="1" x14ac:dyDescent="0.3">
      <c r="A310" t="s">
        <v>26</v>
      </c>
      <c r="B310" t="s">
        <v>37</v>
      </c>
      <c r="C310" t="s">
        <v>3</v>
      </c>
      <c r="D310" s="3">
        <f>+'Monthly Reserve Generation'!D310-'Stoping Schedule'!D310</f>
        <v>0</v>
      </c>
      <c r="E310" s="3">
        <f>IF((D310+'Monthly Reserve Generation'!E310-'Stoping Schedule'!E310)&gt;1,(D310+'Monthly Reserve Generation'!E310-'Stoping Schedule'!E310),0)</f>
        <v>0</v>
      </c>
      <c r="F310" s="3">
        <f>IF((E310+'Monthly Reserve Generation'!F310-'Stoping Schedule'!F310)&gt;1,(E310+'Monthly Reserve Generation'!F310-'Stoping Schedule'!F310),0)</f>
        <v>0</v>
      </c>
      <c r="G310" s="3">
        <f>IF((F310+'Monthly Reserve Generation'!G310-'Stoping Schedule'!G310)&gt;1,(F310+'Monthly Reserve Generation'!G310-'Stoping Schedule'!G310),0)</f>
        <v>0</v>
      </c>
      <c r="H310" s="3">
        <f>IF((G310+'Monthly Reserve Generation'!H310-'Stoping Schedule'!H310)&gt;1,(G310+'Monthly Reserve Generation'!H310-'Stoping Schedule'!H310),0)</f>
        <v>0</v>
      </c>
      <c r="I310" s="3">
        <f>IF((H310+'Monthly Reserve Generation'!I310-'Stoping Schedule'!I310)&gt;1,(H310+'Monthly Reserve Generation'!I310-'Stoping Schedule'!I310),0)</f>
        <v>0</v>
      </c>
      <c r="J310" s="3">
        <f>IF((I310+'Monthly Reserve Generation'!J310-'Stoping Schedule'!J310)&gt;1,(I310+'Monthly Reserve Generation'!J310-'Stoping Schedule'!J310),0)</f>
        <v>0</v>
      </c>
      <c r="K310" s="3">
        <f>IF((J310+'Monthly Reserve Generation'!K310-'Stoping Schedule'!K310)&gt;1,(J310+'Monthly Reserve Generation'!K310-'Stoping Schedule'!K310),0)</f>
        <v>0</v>
      </c>
      <c r="L310" s="3">
        <f>IF((K310+'Monthly Reserve Generation'!L310-'Stoping Schedule'!L310)&gt;1,(K310+'Monthly Reserve Generation'!L310-'Stoping Schedule'!L310),0)</f>
        <v>0</v>
      </c>
      <c r="M310" s="3">
        <f>IF((L310+'Monthly Reserve Generation'!M310-'Stoping Schedule'!M310)&gt;1,(L310+'Monthly Reserve Generation'!M310-'Stoping Schedule'!M310),0)</f>
        <v>0</v>
      </c>
      <c r="N310" s="3">
        <f>IF((M310+'Monthly Reserve Generation'!N310-'Stoping Schedule'!N310)&gt;1,(M310+'Monthly Reserve Generation'!N310-'Stoping Schedule'!N310),0)</f>
        <v>0</v>
      </c>
      <c r="O310" s="3">
        <f>IF((N310+'Monthly Reserve Generation'!O310-'Stoping Schedule'!O310)&gt;1,(N310+'Monthly Reserve Generation'!O310-'Stoping Schedule'!O310),0)</f>
        <v>0</v>
      </c>
      <c r="P310" s="3">
        <f>IF((O310+'Monthly Reserve Generation'!P310-'Stoping Schedule'!P310)&gt;1,(O310+'Monthly Reserve Generation'!P310-'Stoping Schedule'!P310),0)</f>
        <v>0</v>
      </c>
      <c r="Q310" s="3">
        <f>IF((P310+'Monthly Reserve Generation'!Q310-'Stoping Schedule'!Q310)&gt;1,(P310+'Monthly Reserve Generation'!Q310-'Stoping Schedule'!Q310),0)</f>
        <v>0</v>
      </c>
      <c r="R310" s="3">
        <f>IF((Q310+'Monthly Reserve Generation'!R310-'Stoping Schedule'!R310)&gt;1,(Q310+'Monthly Reserve Generation'!R310-'Stoping Schedule'!R310),0)</f>
        <v>0</v>
      </c>
      <c r="S310" s="3">
        <f>IF((R310+'Monthly Reserve Generation'!S310-'Stoping Schedule'!S310)&gt;1,(R310+'Monthly Reserve Generation'!S310-'Stoping Schedule'!S310),0)</f>
        <v>0</v>
      </c>
      <c r="T310" s="3">
        <f>IF((S310+'Monthly Reserve Generation'!T310-'Stoping Schedule'!T310)&gt;1,(S310+'Monthly Reserve Generation'!T310-'Stoping Schedule'!T310),0)</f>
        <v>0</v>
      </c>
      <c r="U310" s="3">
        <f>IF((T310+'Monthly Reserve Generation'!U310-'Stoping Schedule'!U310)&gt;1,(T310+'Monthly Reserve Generation'!U310-'Stoping Schedule'!U310),0)</f>
        <v>0</v>
      </c>
      <c r="V310" s="3">
        <f>IF((U310+'Monthly Reserve Generation'!V310-'Stoping Schedule'!V310)&gt;1,(U310+'Monthly Reserve Generation'!V310-'Stoping Schedule'!V310),0)</f>
        <v>0</v>
      </c>
      <c r="W310" s="3">
        <f>IF((V310+'Monthly Reserve Generation'!W310-'Stoping Schedule'!W310)&gt;1,(V310+'Monthly Reserve Generation'!W310-'Stoping Schedule'!W310),0)</f>
        <v>0</v>
      </c>
      <c r="X310" s="3">
        <f>IF((W310+'Monthly Reserve Generation'!X310-'Stoping Schedule'!X310)&gt;1,(W310+'Monthly Reserve Generation'!X310-'Stoping Schedule'!X310),0)</f>
        <v>0</v>
      </c>
      <c r="Y310" s="3">
        <f>IF((X310+'Monthly Reserve Generation'!Y310-'Stoping Schedule'!Y310)&gt;1,(X310+'Monthly Reserve Generation'!Y310-'Stoping Schedule'!Y310),0)</f>
        <v>0</v>
      </c>
      <c r="Z310" s="3">
        <f>IF((Y310+'Monthly Reserve Generation'!Z310-'Stoping Schedule'!Z310)&gt;1,(Y310+'Monthly Reserve Generation'!Z310-'Stoping Schedule'!Z310),0)</f>
        <v>0</v>
      </c>
      <c r="AA310" s="3">
        <f>IF((Z310+'Monthly Reserve Generation'!AA310-'Stoping Schedule'!AA310)&gt;1,(Z310+'Monthly Reserve Generation'!AA310-'Stoping Schedule'!AA310),0)</f>
        <v>0</v>
      </c>
      <c r="AB310" s="3">
        <f>IF((AA310+'Monthly Reserve Generation'!AB310-'Stoping Schedule'!AB310)&gt;1,(AA310+'Monthly Reserve Generation'!AB310-'Stoping Schedule'!AB310),0)</f>
        <v>0</v>
      </c>
      <c r="AC310" s="3">
        <f>IF((AB310+'Monthly Reserve Generation'!AC310-'Stoping Schedule'!AC310)&gt;1,(AB310+'Monthly Reserve Generation'!AC310-'Stoping Schedule'!AC310),0)</f>
        <v>0</v>
      </c>
      <c r="AD310" s="3">
        <f>IF((AC310+'Monthly Reserve Generation'!AD310-'Stoping Schedule'!AD310)&gt;1,(AC310+'Monthly Reserve Generation'!AD310-'Stoping Schedule'!AD310),0)</f>
        <v>7095</v>
      </c>
      <c r="AE310" s="3">
        <f>IF((AD310+'Monthly Reserve Generation'!AE310-'Stoping Schedule'!AE310)&gt;1,(AD310+'Monthly Reserve Generation'!AE310-'Stoping Schedule'!AE310),0)</f>
        <v>7095</v>
      </c>
      <c r="AF310" s="3">
        <f>IF((AE310+'Monthly Reserve Generation'!AF310-'Stoping Schedule'!AF310)&gt;1,(AE310+'Monthly Reserve Generation'!AF310-'Stoping Schedule'!AF310),0)</f>
        <v>7095</v>
      </c>
      <c r="AG310" s="3">
        <f>IF((AF310+'Monthly Reserve Generation'!AG310-'Stoping Schedule'!AG310)&gt;1,(AF310+'Monthly Reserve Generation'!AG310-'Stoping Schedule'!AG310),0)</f>
        <v>5223</v>
      </c>
      <c r="AH310" s="3">
        <f>IF((AG310+'Monthly Reserve Generation'!AH310-'Stoping Schedule'!AH310)&gt;1,(AG310+'Monthly Reserve Generation'!AH310-'Stoping Schedule'!AH310),0)</f>
        <v>3425</v>
      </c>
      <c r="AI310" s="3">
        <f>IF((AH310+'Monthly Reserve Generation'!AI310-'Stoping Schedule'!AI310)&gt;1,(AH310+'Monthly Reserve Generation'!AI310-'Stoping Schedule'!AI310),0)</f>
        <v>1553</v>
      </c>
      <c r="AJ310" s="3">
        <f>IF((AI310+'Monthly Reserve Generation'!AJ310-'Stoping Schedule'!AJ310)&gt;1,(AI310+'Monthly Reserve Generation'!AJ310-'Stoping Schedule'!AJ310),0)</f>
        <v>0</v>
      </c>
      <c r="AK310" s="3">
        <f>IF((AJ310+'Monthly Reserve Generation'!AK310-'Stoping Schedule'!AK310)&gt;1,(AJ310+'Monthly Reserve Generation'!AK310-'Stoping Schedule'!AK310),0)</f>
        <v>0</v>
      </c>
      <c r="AL310" s="3">
        <f>IF((AK310+'Monthly Reserve Generation'!AL310-'Stoping Schedule'!AL310)&gt;1,(AK310+'Monthly Reserve Generation'!AL310-'Stoping Schedule'!AL310),0)</f>
        <v>0</v>
      </c>
      <c r="AM310" s="3">
        <f>IF((AL310+'Monthly Reserve Generation'!AM310-'Stoping Schedule'!AM310)&gt;1,(AL310+'Monthly Reserve Generation'!AM310-'Stoping Schedule'!AM310),0)</f>
        <v>0</v>
      </c>
      <c r="AN310" s="3">
        <f>IF((AM310+'Monthly Reserve Generation'!AN310-'Stoping Schedule'!AN310)&gt;1,(AM310+'Monthly Reserve Generation'!AN310-'Stoping Schedule'!AN310),0)</f>
        <v>0</v>
      </c>
      <c r="AO310" s="3">
        <f>IF((AN310+'Monthly Reserve Generation'!AO310-'Stoping Schedule'!AO310)&gt;1,(AN310+'Monthly Reserve Generation'!AO310-'Stoping Schedule'!AO310),0)</f>
        <v>0</v>
      </c>
      <c r="AP310" s="3">
        <f>IF((AO310+'Monthly Reserve Generation'!AP310-'Stoping Schedule'!AP310)&gt;1,(AO310+'Monthly Reserve Generation'!AP310-'Stoping Schedule'!AP310),0)</f>
        <v>0</v>
      </c>
      <c r="AQ310" s="3">
        <f>IF((AP310+'Monthly Reserve Generation'!AQ310-'Stoping Schedule'!AQ310)&gt;1,(AP310+'Monthly Reserve Generation'!AQ310-'Stoping Schedule'!AQ310),0)</f>
        <v>0</v>
      </c>
      <c r="AR310" s="3">
        <f>IF((AQ310+'Monthly Reserve Generation'!AR310-'Stoping Schedule'!AR310)&gt;1,(AQ310+'Monthly Reserve Generation'!AR310-'Stoping Schedule'!AR310),0)</f>
        <v>0</v>
      </c>
      <c r="AS310" s="3">
        <f>IF((AR310+'Monthly Reserve Generation'!AS310-'Stoping Schedule'!AS310)&gt;1,(AR310+'Monthly Reserve Generation'!AS310-'Stoping Schedule'!AS310),0)</f>
        <v>0</v>
      </c>
      <c r="AT310" s="3">
        <f>IF((AS310+'Monthly Reserve Generation'!AT310-'Stoping Schedule'!AT310)&gt;1,(AS310+'Monthly Reserve Generation'!AT310-'Stoping Schedule'!AT310),0)</f>
        <v>0</v>
      </c>
      <c r="AU310" s="3">
        <f>IF((AT310+'Monthly Reserve Generation'!AU310-'Stoping Schedule'!AU310)&gt;1,(AT310+'Monthly Reserve Generation'!AU310-'Stoping Schedule'!AU310),0)</f>
        <v>0</v>
      </c>
      <c r="AV310" s="3">
        <f>IF((AU310+'Monthly Reserve Generation'!AV310-'Stoping Schedule'!AV310)&gt;1,(AU310+'Monthly Reserve Generation'!AV310-'Stoping Schedule'!AV310),0)</f>
        <v>0</v>
      </c>
      <c r="AW310" s="3">
        <f>IF((AV310+'Monthly Reserve Generation'!AW310-'Stoping Schedule'!AW310)&gt;1,(AV310+'Monthly Reserve Generation'!AW310-'Stoping Schedule'!AW310),0)</f>
        <v>0</v>
      </c>
      <c r="AX310" s="3">
        <f>IF((AW310+'Monthly Reserve Generation'!AX310-'Stoping Schedule'!AX310)&gt;1,(AW310+'Monthly Reserve Generation'!AX310-'Stoping Schedule'!AX310),0)</f>
        <v>0</v>
      </c>
      <c r="AY310" s="3">
        <f>IF((AX310+'Monthly Reserve Generation'!AY310-'Stoping Schedule'!AY310)&gt;1,(AX310+'Monthly Reserve Generation'!AY310-'Stoping Schedule'!AY310),0)</f>
        <v>0</v>
      </c>
      <c r="AZ310" s="3">
        <f>IF((AY310+'Monthly Reserve Generation'!AZ310-'Stoping Schedule'!AZ310)&gt;1,(AY310+'Monthly Reserve Generation'!AZ310-'Stoping Schedule'!AZ310),0)</f>
        <v>0</v>
      </c>
      <c r="BA310" s="3">
        <f>IF((AZ310+'Monthly Reserve Generation'!BA310-'Stoping Schedule'!BA310)&gt;1,(AZ310+'Monthly Reserve Generation'!BA310-'Stoping Schedule'!BA310),0)</f>
        <v>0</v>
      </c>
      <c r="BB310" s="3">
        <f>IF((BA310+'Monthly Reserve Generation'!BB310-'Stoping Schedule'!BB310)&gt;1,(BA310+'Monthly Reserve Generation'!BB310-'Stoping Schedule'!BB310),0)</f>
        <v>0</v>
      </c>
      <c r="BC310" s="3">
        <f>IF((BB310+'Monthly Reserve Generation'!BC310-'Stoping Schedule'!BC310)&gt;1,(BB310+'Monthly Reserve Generation'!BC310-'Stoping Schedule'!BC310),0)</f>
        <v>0</v>
      </c>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row>
    <row r="311" spans="1:123" hidden="1" outlineLevel="1" x14ac:dyDescent="0.3">
      <c r="A311" t="s">
        <v>26</v>
      </c>
      <c r="B311" t="s">
        <v>37</v>
      </c>
      <c r="C311" t="s">
        <v>4</v>
      </c>
      <c r="D311" s="3">
        <f>+IFERROR(('Monthly Reserve Generation'!D310*'Monthly Reserve Generation'!D311-'Stoping Schedule'!D310*'Stoping Schedule'!D311)/D310,0)</f>
        <v>0</v>
      </c>
      <c r="E311" s="3">
        <f>+IFERROR((D310*D311+'Monthly Reserve Generation'!E310*'Monthly Reserve Generation'!E311-'Stoping Schedule'!E310*'Stoping Schedule'!E311)/E310,0)</f>
        <v>0</v>
      </c>
      <c r="F311" s="3">
        <f>+IFERROR((E310*E311+'Monthly Reserve Generation'!F310*'Monthly Reserve Generation'!F311-'Stoping Schedule'!F310*'Stoping Schedule'!F311)/F310,0)</f>
        <v>0</v>
      </c>
      <c r="G311" s="3">
        <f>+IFERROR((F310*F311+'Monthly Reserve Generation'!G310*'Monthly Reserve Generation'!G311-'Stoping Schedule'!G310*'Stoping Schedule'!G311)/G310,0)</f>
        <v>0</v>
      </c>
      <c r="H311" s="3">
        <f>+IFERROR((G310*G311+'Monthly Reserve Generation'!H310*'Monthly Reserve Generation'!H311-'Stoping Schedule'!H310*'Stoping Schedule'!H311)/H310,0)</f>
        <v>0</v>
      </c>
      <c r="I311" s="3">
        <f>+IFERROR((H310*H311+'Monthly Reserve Generation'!I310*'Monthly Reserve Generation'!I311-'Stoping Schedule'!I310*'Stoping Schedule'!I311)/I310,0)</f>
        <v>0</v>
      </c>
      <c r="J311" s="3">
        <f>+IFERROR((I310*I311+'Monthly Reserve Generation'!J310*'Monthly Reserve Generation'!J311-'Stoping Schedule'!J310*'Stoping Schedule'!J311)/J310,0)</f>
        <v>0</v>
      </c>
      <c r="K311" s="3">
        <f>+IFERROR((J310*J311+'Monthly Reserve Generation'!K310*'Monthly Reserve Generation'!K311-'Stoping Schedule'!K310*'Stoping Schedule'!K311)/K310,0)</f>
        <v>0</v>
      </c>
      <c r="L311" s="3">
        <f>+IFERROR((K310*K311+'Monthly Reserve Generation'!L310*'Monthly Reserve Generation'!L311-'Stoping Schedule'!L310*'Stoping Schedule'!L311)/L310,0)</f>
        <v>0</v>
      </c>
      <c r="M311" s="3">
        <f>+IFERROR((L310*L311+'Monthly Reserve Generation'!M310*'Monthly Reserve Generation'!M311-'Stoping Schedule'!M310*'Stoping Schedule'!M311)/M310,0)</f>
        <v>0</v>
      </c>
      <c r="N311" s="3">
        <f>+IFERROR((M310*M311+'Monthly Reserve Generation'!N310*'Monthly Reserve Generation'!N311-'Stoping Schedule'!N310*'Stoping Schedule'!N311)/N310,0)</f>
        <v>0</v>
      </c>
      <c r="O311" s="3">
        <f>+IFERROR((N310*N311+'Monthly Reserve Generation'!O310*'Monthly Reserve Generation'!O311-'Stoping Schedule'!O310*'Stoping Schedule'!O311)/O310,0)</f>
        <v>0</v>
      </c>
      <c r="P311" s="3">
        <f>+IFERROR((O310*O311+'Monthly Reserve Generation'!P310*'Monthly Reserve Generation'!P311-'Stoping Schedule'!P310*'Stoping Schedule'!P311)/P310,0)</f>
        <v>0</v>
      </c>
      <c r="Q311" s="3">
        <f>+IFERROR((P310*P311+'Monthly Reserve Generation'!Q310*'Monthly Reserve Generation'!Q311-'Stoping Schedule'!Q310*'Stoping Schedule'!Q311)/Q310,0)</f>
        <v>0</v>
      </c>
      <c r="R311" s="3">
        <f>+IFERROR((Q310*Q311+'Monthly Reserve Generation'!R310*'Monthly Reserve Generation'!R311-'Stoping Schedule'!R310*'Stoping Schedule'!R311)/R310,0)</f>
        <v>0</v>
      </c>
      <c r="S311" s="3">
        <f>+IFERROR((R310*R311+'Monthly Reserve Generation'!S310*'Monthly Reserve Generation'!S311-'Stoping Schedule'!S310*'Stoping Schedule'!S311)/S310,0)</f>
        <v>0</v>
      </c>
      <c r="T311" s="3">
        <f>+IFERROR((S310*S311+'Monthly Reserve Generation'!T310*'Monthly Reserve Generation'!T311-'Stoping Schedule'!T310*'Stoping Schedule'!T311)/T310,0)</f>
        <v>0</v>
      </c>
      <c r="U311" s="3">
        <f>+IFERROR((T310*T311+'Monthly Reserve Generation'!U310*'Monthly Reserve Generation'!U311-'Stoping Schedule'!U310*'Stoping Schedule'!U311)/U310,0)</f>
        <v>0</v>
      </c>
      <c r="V311" s="3">
        <f>+IFERROR((U310*U311+'Monthly Reserve Generation'!V310*'Monthly Reserve Generation'!V311-'Stoping Schedule'!V310*'Stoping Schedule'!V311)/V310,0)</f>
        <v>0</v>
      </c>
      <c r="W311" s="3">
        <f>+IFERROR((V310*V311+'Monthly Reserve Generation'!W310*'Monthly Reserve Generation'!W311-'Stoping Schedule'!W310*'Stoping Schedule'!W311)/W310,0)</f>
        <v>0</v>
      </c>
      <c r="X311" s="3">
        <f>+IFERROR((W310*W311+'Monthly Reserve Generation'!X310*'Monthly Reserve Generation'!X311-'Stoping Schedule'!X310*'Stoping Schedule'!X311)/X310,0)</f>
        <v>0</v>
      </c>
      <c r="Y311" s="3">
        <f>+IFERROR((X310*X311+'Monthly Reserve Generation'!Y310*'Monthly Reserve Generation'!Y311-'Stoping Schedule'!Y310*'Stoping Schedule'!Y311)/Y310,0)</f>
        <v>0</v>
      </c>
      <c r="Z311" s="3">
        <f>+IFERROR((Y310*Y311+'Monthly Reserve Generation'!Z310*'Monthly Reserve Generation'!Z311-'Stoping Schedule'!Z310*'Stoping Schedule'!Z311)/Z310,0)</f>
        <v>0</v>
      </c>
      <c r="AA311" s="3">
        <f>+IFERROR((Z310*Z311+'Monthly Reserve Generation'!AA310*'Monthly Reserve Generation'!AA311-'Stoping Schedule'!AA310*'Stoping Schedule'!AA311)/AA310,0)</f>
        <v>0</v>
      </c>
      <c r="AB311" s="3">
        <f>+IFERROR((AA310*AA311+'Monthly Reserve Generation'!AB310*'Monthly Reserve Generation'!AB311-'Stoping Schedule'!AB310*'Stoping Schedule'!AB311)/AB310,0)</f>
        <v>0</v>
      </c>
      <c r="AC311" s="3">
        <f>+IFERROR((AB310*AB311+'Monthly Reserve Generation'!AC310*'Monthly Reserve Generation'!AC311-'Stoping Schedule'!AC310*'Stoping Schedule'!AC311)/AC310,0)</f>
        <v>0</v>
      </c>
      <c r="AD311" s="3">
        <f>+IFERROR((AC310*AC311+'Monthly Reserve Generation'!AD310*'Monthly Reserve Generation'!AD311-'Stoping Schedule'!AD310*'Stoping Schedule'!AD311)/AD310,0)</f>
        <v>3.93</v>
      </c>
      <c r="AE311" s="3">
        <f>+IFERROR((AD310*AD311+'Monthly Reserve Generation'!AE310*'Monthly Reserve Generation'!AE311-'Stoping Schedule'!AE310*'Stoping Schedule'!AE311)/AE310,0)</f>
        <v>3.93</v>
      </c>
      <c r="AF311" s="3">
        <f>+IFERROR((AE310*AE311+'Monthly Reserve Generation'!AF310*'Monthly Reserve Generation'!AF311-'Stoping Schedule'!AF310*'Stoping Schedule'!AF311)/AF310,0)</f>
        <v>3.93</v>
      </c>
      <c r="AG311" s="3">
        <f>+IFERROR((AF310*AF311+'Monthly Reserve Generation'!AG310*'Monthly Reserve Generation'!AG311-'Stoping Schedule'!AG310*'Stoping Schedule'!AG311)/AG310,0)</f>
        <v>3.9300000000000006</v>
      </c>
      <c r="AH311" s="3">
        <f>+IFERROR((AG310*AG311+'Monthly Reserve Generation'!AH310*'Monthly Reserve Generation'!AH311-'Stoping Schedule'!AH310*'Stoping Schedule'!AH311)/AH310,0)</f>
        <v>3.930000000000001</v>
      </c>
      <c r="AI311" s="3">
        <f>+IFERROR((AH310*AH311+'Monthly Reserve Generation'!AI310*'Monthly Reserve Generation'!AI311-'Stoping Schedule'!AI310*'Stoping Schedule'!AI311)/AI310,0)</f>
        <v>3.9300000000000024</v>
      </c>
      <c r="AJ311" s="3">
        <f>+IFERROR((AI310*AI311+'Monthly Reserve Generation'!AJ310*'Monthly Reserve Generation'!AJ311-'Stoping Schedule'!AJ310*'Stoping Schedule'!AJ311)/AJ310,0)</f>
        <v>0</v>
      </c>
      <c r="AK311" s="3">
        <f>+IFERROR((AJ310*AJ311+'Monthly Reserve Generation'!AK310*'Monthly Reserve Generation'!AK311-'Stoping Schedule'!AK310*'Stoping Schedule'!AK311)/AK310,0)</f>
        <v>0</v>
      </c>
      <c r="AL311" s="3">
        <f>+IFERROR((AK310*AK311+'Monthly Reserve Generation'!AL310*'Monthly Reserve Generation'!AL311-'Stoping Schedule'!AL310*'Stoping Schedule'!AL311)/AL310,0)</f>
        <v>0</v>
      </c>
      <c r="AM311" s="3">
        <f>+IFERROR((AL310*AL311+'Monthly Reserve Generation'!AM310*'Monthly Reserve Generation'!AM311-'Stoping Schedule'!AM310*'Stoping Schedule'!AM311)/AM310,0)</f>
        <v>0</v>
      </c>
      <c r="AN311" s="3">
        <f>+IFERROR((AM310*AM311+'Monthly Reserve Generation'!AN310*'Monthly Reserve Generation'!AN311-'Stoping Schedule'!AN310*'Stoping Schedule'!AN311)/AN310,0)</f>
        <v>0</v>
      </c>
      <c r="AO311" s="3">
        <f>+IFERROR((AN310*AN311+'Monthly Reserve Generation'!AO310*'Monthly Reserve Generation'!AO311-'Stoping Schedule'!AO310*'Stoping Schedule'!AO311)/AO310,0)</f>
        <v>0</v>
      </c>
      <c r="AP311" s="3">
        <f>+IFERROR((AO310*AO311+'Monthly Reserve Generation'!AP310*'Monthly Reserve Generation'!AP311-'Stoping Schedule'!AP310*'Stoping Schedule'!AP311)/AP310,0)</f>
        <v>0</v>
      </c>
      <c r="AQ311" s="3">
        <f>+IFERROR((AP310*AP311+'Monthly Reserve Generation'!AQ310*'Monthly Reserve Generation'!AQ311-'Stoping Schedule'!AQ310*'Stoping Schedule'!AQ311)/AQ310,0)</f>
        <v>0</v>
      </c>
      <c r="AR311" s="3">
        <f>+IFERROR((AQ310*AQ311+'Monthly Reserve Generation'!AR310*'Monthly Reserve Generation'!AR311-'Stoping Schedule'!AR310*'Stoping Schedule'!AR311)/AR310,0)</f>
        <v>0</v>
      </c>
      <c r="AS311" s="3">
        <f>+IFERROR((AR310*AR311+'Monthly Reserve Generation'!AS310*'Monthly Reserve Generation'!AS311-'Stoping Schedule'!AS310*'Stoping Schedule'!AS311)/AS310,0)</f>
        <v>0</v>
      </c>
      <c r="AT311" s="3">
        <f>+IFERROR((AS310*AS311+'Monthly Reserve Generation'!AT310*'Monthly Reserve Generation'!AT311-'Stoping Schedule'!AT310*'Stoping Schedule'!AT311)/AT310,0)</f>
        <v>0</v>
      </c>
      <c r="AU311" s="3">
        <f>+IFERROR((AT310*AT311+'Monthly Reserve Generation'!AU310*'Monthly Reserve Generation'!AU311-'Stoping Schedule'!AU310*'Stoping Schedule'!AU311)/AU310,0)</f>
        <v>0</v>
      </c>
      <c r="AV311" s="3">
        <f>+IFERROR((AU310*AU311+'Monthly Reserve Generation'!AV310*'Monthly Reserve Generation'!AV311-'Stoping Schedule'!AV310*'Stoping Schedule'!AV311)/AV310,0)</f>
        <v>0</v>
      </c>
      <c r="AW311" s="3">
        <f>+IFERROR((AV310*AV311+'Monthly Reserve Generation'!AW310*'Monthly Reserve Generation'!AW311-'Stoping Schedule'!AW310*'Stoping Schedule'!AW311)/AW310,0)</f>
        <v>0</v>
      </c>
      <c r="AX311" s="3">
        <f>+IFERROR((AW310*AW311+'Monthly Reserve Generation'!AX310*'Monthly Reserve Generation'!AX311-'Stoping Schedule'!AX310*'Stoping Schedule'!AX311)/AX310,0)</f>
        <v>0</v>
      </c>
      <c r="AY311" s="3">
        <f>+IFERROR((AX310*AX311+'Monthly Reserve Generation'!AY310*'Monthly Reserve Generation'!AY311-'Stoping Schedule'!AY310*'Stoping Schedule'!AY311)/AY310,0)</f>
        <v>0</v>
      </c>
      <c r="AZ311" s="3">
        <f>+IFERROR((AY310*AY311+'Monthly Reserve Generation'!AZ310*'Monthly Reserve Generation'!AZ311-'Stoping Schedule'!AZ310*'Stoping Schedule'!AZ311)/AZ310,0)</f>
        <v>0</v>
      </c>
      <c r="BA311" s="3">
        <f>+IFERROR((AZ310*AZ311+'Monthly Reserve Generation'!BA310*'Monthly Reserve Generation'!BA311-'Stoping Schedule'!BA310*'Stoping Schedule'!BA311)/BA310,0)</f>
        <v>0</v>
      </c>
      <c r="BB311" s="3">
        <f>+IFERROR((BA310*BA311+'Monthly Reserve Generation'!BB310*'Monthly Reserve Generation'!BB311-'Stoping Schedule'!BB310*'Stoping Schedule'!BB311)/BB310,0)</f>
        <v>0</v>
      </c>
      <c r="BC311" s="3">
        <f>+IFERROR((BB310*BB311+'Monthly Reserve Generation'!BC310*'Monthly Reserve Generation'!BC311-'Stoping Schedule'!BC310*'Stoping Schedule'!BC311)/BC310,0)</f>
        <v>0</v>
      </c>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row>
    <row r="312" spans="1:123" hidden="1" outlineLevel="1" x14ac:dyDescent="0.3">
      <c r="A312" t="s">
        <v>26</v>
      </c>
      <c r="B312" t="s">
        <v>38</v>
      </c>
      <c r="C312" t="s">
        <v>3</v>
      </c>
      <c r="D312" s="3">
        <f>+'Monthly Reserve Generation'!D312-'Stoping Schedule'!D312</f>
        <v>0</v>
      </c>
      <c r="E312" s="3">
        <f>IF((D312+'Monthly Reserve Generation'!E312-'Stoping Schedule'!E312)&gt;1,(D312+'Monthly Reserve Generation'!E312-'Stoping Schedule'!E312),0)</f>
        <v>0</v>
      </c>
      <c r="F312" s="3">
        <f>IF((E312+'Monthly Reserve Generation'!F312-'Stoping Schedule'!F312)&gt;1,(E312+'Monthly Reserve Generation'!F312-'Stoping Schedule'!F312),0)</f>
        <v>0</v>
      </c>
      <c r="G312" s="3">
        <f>IF((F312+'Monthly Reserve Generation'!G312-'Stoping Schedule'!G312)&gt;1,(F312+'Monthly Reserve Generation'!G312-'Stoping Schedule'!G312),0)</f>
        <v>0</v>
      </c>
      <c r="H312" s="3">
        <f>IF((G312+'Monthly Reserve Generation'!H312-'Stoping Schedule'!H312)&gt;1,(G312+'Monthly Reserve Generation'!H312-'Stoping Schedule'!H312),0)</f>
        <v>0</v>
      </c>
      <c r="I312" s="3">
        <f>IF((H312+'Monthly Reserve Generation'!I312-'Stoping Schedule'!I312)&gt;1,(H312+'Monthly Reserve Generation'!I312-'Stoping Schedule'!I312),0)</f>
        <v>0</v>
      </c>
      <c r="J312" s="3">
        <f>IF((I312+'Monthly Reserve Generation'!J312-'Stoping Schedule'!J312)&gt;1,(I312+'Monthly Reserve Generation'!J312-'Stoping Schedule'!J312),0)</f>
        <v>0</v>
      </c>
      <c r="K312" s="3">
        <f>IF((J312+'Monthly Reserve Generation'!K312-'Stoping Schedule'!K312)&gt;1,(J312+'Monthly Reserve Generation'!K312-'Stoping Schedule'!K312),0)</f>
        <v>0</v>
      </c>
      <c r="L312" s="3">
        <f>IF((K312+'Monthly Reserve Generation'!L312-'Stoping Schedule'!L312)&gt;1,(K312+'Monthly Reserve Generation'!L312-'Stoping Schedule'!L312),0)</f>
        <v>0</v>
      </c>
      <c r="M312" s="3">
        <f>IF((L312+'Monthly Reserve Generation'!M312-'Stoping Schedule'!M312)&gt;1,(L312+'Monthly Reserve Generation'!M312-'Stoping Schedule'!M312),0)</f>
        <v>0</v>
      </c>
      <c r="N312" s="3">
        <f>IF((M312+'Monthly Reserve Generation'!N312-'Stoping Schedule'!N312)&gt;1,(M312+'Monthly Reserve Generation'!N312-'Stoping Schedule'!N312),0)</f>
        <v>0</v>
      </c>
      <c r="O312" s="3">
        <f>IF((N312+'Monthly Reserve Generation'!O312-'Stoping Schedule'!O312)&gt;1,(N312+'Monthly Reserve Generation'!O312-'Stoping Schedule'!O312),0)</f>
        <v>0</v>
      </c>
      <c r="P312" s="3">
        <f>IF((O312+'Monthly Reserve Generation'!P312-'Stoping Schedule'!P312)&gt;1,(O312+'Monthly Reserve Generation'!P312-'Stoping Schedule'!P312),0)</f>
        <v>0</v>
      </c>
      <c r="Q312" s="3">
        <f>IF((P312+'Monthly Reserve Generation'!Q312-'Stoping Schedule'!Q312)&gt;1,(P312+'Monthly Reserve Generation'!Q312-'Stoping Schedule'!Q312),0)</f>
        <v>0</v>
      </c>
      <c r="R312" s="3">
        <f>IF((Q312+'Monthly Reserve Generation'!R312-'Stoping Schedule'!R312)&gt;1,(Q312+'Monthly Reserve Generation'!R312-'Stoping Schedule'!R312),0)</f>
        <v>0</v>
      </c>
      <c r="S312" s="3">
        <f>IF((R312+'Monthly Reserve Generation'!S312-'Stoping Schedule'!S312)&gt;1,(R312+'Monthly Reserve Generation'!S312-'Stoping Schedule'!S312),0)</f>
        <v>0</v>
      </c>
      <c r="T312" s="3">
        <f>IF((S312+'Monthly Reserve Generation'!T312-'Stoping Schedule'!T312)&gt;1,(S312+'Monthly Reserve Generation'!T312-'Stoping Schedule'!T312),0)</f>
        <v>0</v>
      </c>
      <c r="U312" s="3">
        <f>IF((T312+'Monthly Reserve Generation'!U312-'Stoping Schedule'!U312)&gt;1,(T312+'Monthly Reserve Generation'!U312-'Stoping Schedule'!U312),0)</f>
        <v>0</v>
      </c>
      <c r="V312" s="3">
        <f>IF((U312+'Monthly Reserve Generation'!V312-'Stoping Schedule'!V312)&gt;1,(U312+'Monthly Reserve Generation'!V312-'Stoping Schedule'!V312),0)</f>
        <v>0</v>
      </c>
      <c r="W312" s="3">
        <f>IF((V312+'Monthly Reserve Generation'!W312-'Stoping Schedule'!W312)&gt;1,(V312+'Monthly Reserve Generation'!W312-'Stoping Schedule'!W312),0)</f>
        <v>0</v>
      </c>
      <c r="X312" s="3">
        <f>IF((W312+'Monthly Reserve Generation'!X312-'Stoping Schedule'!X312)&gt;1,(W312+'Monthly Reserve Generation'!X312-'Stoping Schedule'!X312),0)</f>
        <v>0</v>
      </c>
      <c r="Y312" s="3">
        <f>IF((X312+'Monthly Reserve Generation'!Y312-'Stoping Schedule'!Y312)&gt;1,(X312+'Monthly Reserve Generation'!Y312-'Stoping Schedule'!Y312),0)</f>
        <v>0</v>
      </c>
      <c r="Z312" s="3">
        <f>IF((Y312+'Monthly Reserve Generation'!Z312-'Stoping Schedule'!Z312)&gt;1,(Y312+'Monthly Reserve Generation'!Z312-'Stoping Schedule'!Z312),0)</f>
        <v>0</v>
      </c>
      <c r="AA312" s="3">
        <f>IF((Z312+'Monthly Reserve Generation'!AA312-'Stoping Schedule'!AA312)&gt;1,(Z312+'Monthly Reserve Generation'!AA312-'Stoping Schedule'!AA312),0)</f>
        <v>0</v>
      </c>
      <c r="AB312" s="3">
        <f>IF((AA312+'Monthly Reserve Generation'!AB312-'Stoping Schedule'!AB312)&gt;1,(AA312+'Monthly Reserve Generation'!AB312-'Stoping Schedule'!AB312),0)</f>
        <v>0</v>
      </c>
      <c r="AC312" s="3">
        <f>IF((AB312+'Monthly Reserve Generation'!AC312-'Stoping Schedule'!AC312)&gt;1,(AB312+'Monthly Reserve Generation'!AC312-'Stoping Schedule'!AC312),0)</f>
        <v>0</v>
      </c>
      <c r="AD312" s="3">
        <f>IF((AC312+'Monthly Reserve Generation'!AD312-'Stoping Schedule'!AD312)&gt;1,(AC312+'Monthly Reserve Generation'!AD312-'Stoping Schedule'!AD312),0)</f>
        <v>0</v>
      </c>
      <c r="AE312" s="3">
        <f>IF((AD312+'Monthly Reserve Generation'!AE312-'Stoping Schedule'!AE312)&gt;1,(AD312+'Monthly Reserve Generation'!AE312-'Stoping Schedule'!AE312),0)</f>
        <v>7302</v>
      </c>
      <c r="AF312" s="3">
        <f>IF((AE312+'Monthly Reserve Generation'!AF312-'Stoping Schedule'!AF312)&gt;1,(AE312+'Monthly Reserve Generation'!AF312-'Stoping Schedule'!AF312),0)</f>
        <v>7302</v>
      </c>
      <c r="AG312" s="3">
        <f>IF((AF312+'Monthly Reserve Generation'!AG312-'Stoping Schedule'!AG312)&gt;1,(AF312+'Monthly Reserve Generation'!AG312-'Stoping Schedule'!AG312),0)</f>
        <v>5430</v>
      </c>
      <c r="AH312" s="3">
        <f>IF((AG312+'Monthly Reserve Generation'!AH312-'Stoping Schedule'!AH312)&gt;1,(AG312+'Monthly Reserve Generation'!AH312-'Stoping Schedule'!AH312),0)</f>
        <v>3632</v>
      </c>
      <c r="AI312" s="3">
        <f>IF((AH312+'Monthly Reserve Generation'!AI312-'Stoping Schedule'!AI312)&gt;1,(AH312+'Monthly Reserve Generation'!AI312-'Stoping Schedule'!AI312),0)</f>
        <v>1760</v>
      </c>
      <c r="AJ312" s="3">
        <f>IF((AI312+'Monthly Reserve Generation'!AJ312-'Stoping Schedule'!AJ312)&gt;1,(AI312+'Monthly Reserve Generation'!AJ312-'Stoping Schedule'!AJ312),0)</f>
        <v>0</v>
      </c>
      <c r="AK312" s="3">
        <f>IF((AJ312+'Monthly Reserve Generation'!AK312-'Stoping Schedule'!AK312)&gt;1,(AJ312+'Monthly Reserve Generation'!AK312-'Stoping Schedule'!AK312),0)</f>
        <v>0</v>
      </c>
      <c r="AL312" s="3">
        <f>IF((AK312+'Monthly Reserve Generation'!AL312-'Stoping Schedule'!AL312)&gt;1,(AK312+'Monthly Reserve Generation'!AL312-'Stoping Schedule'!AL312),0)</f>
        <v>0</v>
      </c>
      <c r="AM312" s="3">
        <f>IF((AL312+'Monthly Reserve Generation'!AM312-'Stoping Schedule'!AM312)&gt;1,(AL312+'Monthly Reserve Generation'!AM312-'Stoping Schedule'!AM312),0)</f>
        <v>0</v>
      </c>
      <c r="AN312" s="3">
        <f>IF((AM312+'Monthly Reserve Generation'!AN312-'Stoping Schedule'!AN312)&gt;1,(AM312+'Monthly Reserve Generation'!AN312-'Stoping Schedule'!AN312),0)</f>
        <v>0</v>
      </c>
      <c r="AO312" s="3">
        <f>IF((AN312+'Monthly Reserve Generation'!AO312-'Stoping Schedule'!AO312)&gt;1,(AN312+'Monthly Reserve Generation'!AO312-'Stoping Schedule'!AO312),0)</f>
        <v>0</v>
      </c>
      <c r="AP312" s="3">
        <f>IF((AO312+'Monthly Reserve Generation'!AP312-'Stoping Schedule'!AP312)&gt;1,(AO312+'Monthly Reserve Generation'!AP312-'Stoping Schedule'!AP312),0)</f>
        <v>0</v>
      </c>
      <c r="AQ312" s="3">
        <f>IF((AP312+'Monthly Reserve Generation'!AQ312-'Stoping Schedule'!AQ312)&gt;1,(AP312+'Monthly Reserve Generation'!AQ312-'Stoping Schedule'!AQ312),0)</f>
        <v>0</v>
      </c>
      <c r="AR312" s="3">
        <f>IF((AQ312+'Monthly Reserve Generation'!AR312-'Stoping Schedule'!AR312)&gt;1,(AQ312+'Monthly Reserve Generation'!AR312-'Stoping Schedule'!AR312),0)</f>
        <v>0</v>
      </c>
      <c r="AS312" s="3">
        <f>IF((AR312+'Monthly Reserve Generation'!AS312-'Stoping Schedule'!AS312)&gt;1,(AR312+'Monthly Reserve Generation'!AS312-'Stoping Schedule'!AS312),0)</f>
        <v>0</v>
      </c>
      <c r="AT312" s="3">
        <f>IF((AS312+'Monthly Reserve Generation'!AT312-'Stoping Schedule'!AT312)&gt;1,(AS312+'Monthly Reserve Generation'!AT312-'Stoping Schedule'!AT312),0)</f>
        <v>0</v>
      </c>
      <c r="AU312" s="3">
        <f>IF((AT312+'Monthly Reserve Generation'!AU312-'Stoping Schedule'!AU312)&gt;1,(AT312+'Monthly Reserve Generation'!AU312-'Stoping Schedule'!AU312),0)</f>
        <v>0</v>
      </c>
      <c r="AV312" s="3">
        <f>IF((AU312+'Monthly Reserve Generation'!AV312-'Stoping Schedule'!AV312)&gt;1,(AU312+'Monthly Reserve Generation'!AV312-'Stoping Schedule'!AV312),0)</f>
        <v>0</v>
      </c>
      <c r="AW312" s="3">
        <f>IF((AV312+'Monthly Reserve Generation'!AW312-'Stoping Schedule'!AW312)&gt;1,(AV312+'Monthly Reserve Generation'!AW312-'Stoping Schedule'!AW312),0)</f>
        <v>0</v>
      </c>
      <c r="AX312" s="3">
        <f>IF((AW312+'Monthly Reserve Generation'!AX312-'Stoping Schedule'!AX312)&gt;1,(AW312+'Monthly Reserve Generation'!AX312-'Stoping Schedule'!AX312),0)</f>
        <v>0</v>
      </c>
      <c r="AY312" s="3">
        <f>IF((AX312+'Monthly Reserve Generation'!AY312-'Stoping Schedule'!AY312)&gt;1,(AX312+'Monthly Reserve Generation'!AY312-'Stoping Schedule'!AY312),0)</f>
        <v>0</v>
      </c>
      <c r="AZ312" s="3">
        <f>IF((AY312+'Monthly Reserve Generation'!AZ312-'Stoping Schedule'!AZ312)&gt;1,(AY312+'Monthly Reserve Generation'!AZ312-'Stoping Schedule'!AZ312),0)</f>
        <v>0</v>
      </c>
      <c r="BA312" s="3">
        <f>IF((AZ312+'Monthly Reserve Generation'!BA312-'Stoping Schedule'!BA312)&gt;1,(AZ312+'Monthly Reserve Generation'!BA312-'Stoping Schedule'!BA312),0)</f>
        <v>0</v>
      </c>
      <c r="BB312" s="3">
        <f>IF((BA312+'Monthly Reserve Generation'!BB312-'Stoping Schedule'!BB312)&gt;1,(BA312+'Monthly Reserve Generation'!BB312-'Stoping Schedule'!BB312),0)</f>
        <v>0</v>
      </c>
      <c r="BC312" s="3">
        <f>IF((BB312+'Monthly Reserve Generation'!BC312-'Stoping Schedule'!BC312)&gt;1,(BB312+'Monthly Reserve Generation'!BC312-'Stoping Schedule'!BC312),0)</f>
        <v>0</v>
      </c>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row>
    <row r="313" spans="1:123" hidden="1" outlineLevel="1" x14ac:dyDescent="0.3">
      <c r="A313" t="s">
        <v>26</v>
      </c>
      <c r="B313" t="s">
        <v>38</v>
      </c>
      <c r="C313" t="s">
        <v>4</v>
      </c>
      <c r="D313" s="3">
        <f>+IFERROR(('Monthly Reserve Generation'!D312*'Monthly Reserve Generation'!D313-'Stoping Schedule'!D312*'Stoping Schedule'!D313)/D312,0)</f>
        <v>0</v>
      </c>
      <c r="E313" s="3">
        <f>+IFERROR((D312*D313+'Monthly Reserve Generation'!E312*'Monthly Reserve Generation'!E313-'Stoping Schedule'!E312*'Stoping Schedule'!E313)/E312,0)</f>
        <v>0</v>
      </c>
      <c r="F313" s="3">
        <f>+IFERROR((E312*E313+'Monthly Reserve Generation'!F312*'Monthly Reserve Generation'!F313-'Stoping Schedule'!F312*'Stoping Schedule'!F313)/F312,0)</f>
        <v>0</v>
      </c>
      <c r="G313" s="3">
        <f>+IFERROR((F312*F313+'Monthly Reserve Generation'!G312*'Monthly Reserve Generation'!G313-'Stoping Schedule'!G312*'Stoping Schedule'!G313)/G312,0)</f>
        <v>0</v>
      </c>
      <c r="H313" s="3">
        <f>+IFERROR((G312*G313+'Monthly Reserve Generation'!H312*'Monthly Reserve Generation'!H313-'Stoping Schedule'!H312*'Stoping Schedule'!H313)/H312,0)</f>
        <v>0</v>
      </c>
      <c r="I313" s="3">
        <f>+IFERROR((H312*H313+'Monthly Reserve Generation'!I312*'Monthly Reserve Generation'!I313-'Stoping Schedule'!I312*'Stoping Schedule'!I313)/I312,0)</f>
        <v>0</v>
      </c>
      <c r="J313" s="3">
        <f>+IFERROR((I312*I313+'Monthly Reserve Generation'!J312*'Monthly Reserve Generation'!J313-'Stoping Schedule'!J312*'Stoping Schedule'!J313)/J312,0)</f>
        <v>0</v>
      </c>
      <c r="K313" s="3">
        <f>+IFERROR((J312*J313+'Monthly Reserve Generation'!K312*'Monthly Reserve Generation'!K313-'Stoping Schedule'!K312*'Stoping Schedule'!K313)/K312,0)</f>
        <v>0</v>
      </c>
      <c r="L313" s="3">
        <f>+IFERROR((K312*K313+'Monthly Reserve Generation'!L312*'Monthly Reserve Generation'!L313-'Stoping Schedule'!L312*'Stoping Schedule'!L313)/L312,0)</f>
        <v>0</v>
      </c>
      <c r="M313" s="3">
        <f>+IFERROR((L312*L313+'Monthly Reserve Generation'!M312*'Monthly Reserve Generation'!M313-'Stoping Schedule'!M312*'Stoping Schedule'!M313)/M312,0)</f>
        <v>0</v>
      </c>
      <c r="N313" s="3">
        <f>+IFERROR((M312*M313+'Monthly Reserve Generation'!N312*'Monthly Reserve Generation'!N313-'Stoping Schedule'!N312*'Stoping Schedule'!N313)/N312,0)</f>
        <v>0</v>
      </c>
      <c r="O313" s="3">
        <f>+IFERROR((N312*N313+'Monthly Reserve Generation'!O312*'Monthly Reserve Generation'!O313-'Stoping Schedule'!O312*'Stoping Schedule'!O313)/O312,0)</f>
        <v>0</v>
      </c>
      <c r="P313" s="3">
        <f>+IFERROR((O312*O313+'Monthly Reserve Generation'!P312*'Monthly Reserve Generation'!P313-'Stoping Schedule'!P312*'Stoping Schedule'!P313)/P312,0)</f>
        <v>0</v>
      </c>
      <c r="Q313" s="3">
        <f>+IFERROR((P312*P313+'Monthly Reserve Generation'!Q312*'Monthly Reserve Generation'!Q313-'Stoping Schedule'!Q312*'Stoping Schedule'!Q313)/Q312,0)</f>
        <v>0</v>
      </c>
      <c r="R313" s="3">
        <f>+IFERROR((Q312*Q313+'Monthly Reserve Generation'!R312*'Monthly Reserve Generation'!R313-'Stoping Schedule'!R312*'Stoping Schedule'!R313)/R312,0)</f>
        <v>0</v>
      </c>
      <c r="S313" s="3">
        <f>+IFERROR((R312*R313+'Monthly Reserve Generation'!S312*'Monthly Reserve Generation'!S313-'Stoping Schedule'!S312*'Stoping Schedule'!S313)/S312,0)</f>
        <v>0</v>
      </c>
      <c r="T313" s="3">
        <f>+IFERROR((S312*S313+'Monthly Reserve Generation'!T312*'Monthly Reserve Generation'!T313-'Stoping Schedule'!T312*'Stoping Schedule'!T313)/T312,0)</f>
        <v>0</v>
      </c>
      <c r="U313" s="3">
        <f>+IFERROR((T312*T313+'Monthly Reserve Generation'!U312*'Monthly Reserve Generation'!U313-'Stoping Schedule'!U312*'Stoping Schedule'!U313)/U312,0)</f>
        <v>0</v>
      </c>
      <c r="V313" s="3">
        <f>+IFERROR((U312*U313+'Monthly Reserve Generation'!V312*'Monthly Reserve Generation'!V313-'Stoping Schedule'!V312*'Stoping Schedule'!V313)/V312,0)</f>
        <v>0</v>
      </c>
      <c r="W313" s="3">
        <f>+IFERROR((V312*V313+'Monthly Reserve Generation'!W312*'Monthly Reserve Generation'!W313-'Stoping Schedule'!W312*'Stoping Schedule'!W313)/W312,0)</f>
        <v>0</v>
      </c>
      <c r="X313" s="3">
        <f>+IFERROR((W312*W313+'Monthly Reserve Generation'!X312*'Monthly Reserve Generation'!X313-'Stoping Schedule'!X312*'Stoping Schedule'!X313)/X312,0)</f>
        <v>0</v>
      </c>
      <c r="Y313" s="3">
        <f>+IFERROR((X312*X313+'Monthly Reserve Generation'!Y312*'Monthly Reserve Generation'!Y313-'Stoping Schedule'!Y312*'Stoping Schedule'!Y313)/Y312,0)</f>
        <v>0</v>
      </c>
      <c r="Z313" s="3">
        <f>+IFERROR((Y312*Y313+'Monthly Reserve Generation'!Z312*'Monthly Reserve Generation'!Z313-'Stoping Schedule'!Z312*'Stoping Schedule'!Z313)/Z312,0)</f>
        <v>0</v>
      </c>
      <c r="AA313" s="3">
        <f>+IFERROR((Z312*Z313+'Monthly Reserve Generation'!AA312*'Monthly Reserve Generation'!AA313-'Stoping Schedule'!AA312*'Stoping Schedule'!AA313)/AA312,0)</f>
        <v>0</v>
      </c>
      <c r="AB313" s="3">
        <f>+IFERROR((AA312*AA313+'Monthly Reserve Generation'!AB312*'Monthly Reserve Generation'!AB313-'Stoping Schedule'!AB312*'Stoping Schedule'!AB313)/AB312,0)</f>
        <v>0</v>
      </c>
      <c r="AC313" s="3">
        <f>+IFERROR((AB312*AB313+'Monthly Reserve Generation'!AC312*'Monthly Reserve Generation'!AC313-'Stoping Schedule'!AC312*'Stoping Schedule'!AC313)/AC312,0)</f>
        <v>0</v>
      </c>
      <c r="AD313" s="3">
        <f>+IFERROR((AC312*AC313+'Monthly Reserve Generation'!AD312*'Monthly Reserve Generation'!AD313-'Stoping Schedule'!AD312*'Stoping Schedule'!AD313)/AD312,0)</f>
        <v>0</v>
      </c>
      <c r="AE313" s="3">
        <f>+IFERROR((AD312*AD313+'Monthly Reserve Generation'!AE312*'Monthly Reserve Generation'!AE313-'Stoping Schedule'!AE312*'Stoping Schedule'!AE313)/AE312,0)</f>
        <v>3.72</v>
      </c>
      <c r="AF313" s="3">
        <f>+IFERROR((AE312*AE313+'Monthly Reserve Generation'!AF312*'Monthly Reserve Generation'!AF313-'Stoping Schedule'!AF312*'Stoping Schedule'!AF313)/AF312,0)</f>
        <v>3.72</v>
      </c>
      <c r="AG313" s="3">
        <f>+IFERROR((AF312*AF313+'Monthly Reserve Generation'!AG312*'Monthly Reserve Generation'!AG313-'Stoping Schedule'!AG312*'Stoping Schedule'!AG313)/AG312,0)</f>
        <v>3.72</v>
      </c>
      <c r="AH313" s="3">
        <f>+IFERROR((AG312*AG313+'Monthly Reserve Generation'!AH312*'Monthly Reserve Generation'!AH313-'Stoping Schedule'!AH312*'Stoping Schedule'!AH313)/AH312,0)</f>
        <v>3.72</v>
      </c>
      <c r="AI313" s="3">
        <f>+IFERROR((AH312*AH313+'Monthly Reserve Generation'!AI312*'Monthly Reserve Generation'!AI313-'Stoping Schedule'!AI312*'Stoping Schedule'!AI313)/AI312,0)</f>
        <v>3.72</v>
      </c>
      <c r="AJ313" s="3">
        <f>+IFERROR((AI312*AI313+'Monthly Reserve Generation'!AJ312*'Monthly Reserve Generation'!AJ313-'Stoping Schedule'!AJ312*'Stoping Schedule'!AJ313)/AJ312,0)</f>
        <v>0</v>
      </c>
      <c r="AK313" s="3">
        <f>+IFERROR((AJ312*AJ313+'Monthly Reserve Generation'!AK312*'Monthly Reserve Generation'!AK313-'Stoping Schedule'!AK312*'Stoping Schedule'!AK313)/AK312,0)</f>
        <v>0</v>
      </c>
      <c r="AL313" s="3">
        <f>+IFERROR((AK312*AK313+'Monthly Reserve Generation'!AL312*'Monthly Reserve Generation'!AL313-'Stoping Schedule'!AL312*'Stoping Schedule'!AL313)/AL312,0)</f>
        <v>0</v>
      </c>
      <c r="AM313" s="3">
        <f>+IFERROR((AL312*AL313+'Monthly Reserve Generation'!AM312*'Monthly Reserve Generation'!AM313-'Stoping Schedule'!AM312*'Stoping Schedule'!AM313)/AM312,0)</f>
        <v>0</v>
      </c>
      <c r="AN313" s="3">
        <f>+IFERROR((AM312*AM313+'Monthly Reserve Generation'!AN312*'Monthly Reserve Generation'!AN313-'Stoping Schedule'!AN312*'Stoping Schedule'!AN313)/AN312,0)</f>
        <v>0</v>
      </c>
      <c r="AO313" s="3">
        <f>+IFERROR((AN312*AN313+'Monthly Reserve Generation'!AO312*'Monthly Reserve Generation'!AO313-'Stoping Schedule'!AO312*'Stoping Schedule'!AO313)/AO312,0)</f>
        <v>0</v>
      </c>
      <c r="AP313" s="3">
        <f>+IFERROR((AO312*AO313+'Monthly Reserve Generation'!AP312*'Monthly Reserve Generation'!AP313-'Stoping Schedule'!AP312*'Stoping Schedule'!AP313)/AP312,0)</f>
        <v>0</v>
      </c>
      <c r="AQ313" s="3">
        <f>+IFERROR((AP312*AP313+'Monthly Reserve Generation'!AQ312*'Monthly Reserve Generation'!AQ313-'Stoping Schedule'!AQ312*'Stoping Schedule'!AQ313)/AQ312,0)</f>
        <v>0</v>
      </c>
      <c r="AR313" s="3">
        <f>+IFERROR((AQ312*AQ313+'Monthly Reserve Generation'!AR312*'Monthly Reserve Generation'!AR313-'Stoping Schedule'!AR312*'Stoping Schedule'!AR313)/AR312,0)</f>
        <v>0</v>
      </c>
      <c r="AS313" s="3">
        <f>+IFERROR((AR312*AR313+'Monthly Reserve Generation'!AS312*'Monthly Reserve Generation'!AS313-'Stoping Schedule'!AS312*'Stoping Schedule'!AS313)/AS312,0)</f>
        <v>0</v>
      </c>
      <c r="AT313" s="3">
        <f>+IFERROR((AS312*AS313+'Monthly Reserve Generation'!AT312*'Monthly Reserve Generation'!AT313-'Stoping Schedule'!AT312*'Stoping Schedule'!AT313)/AT312,0)</f>
        <v>0</v>
      </c>
      <c r="AU313" s="3">
        <f>+IFERROR((AT312*AT313+'Monthly Reserve Generation'!AU312*'Monthly Reserve Generation'!AU313-'Stoping Schedule'!AU312*'Stoping Schedule'!AU313)/AU312,0)</f>
        <v>0</v>
      </c>
      <c r="AV313" s="3">
        <f>+IFERROR((AU312*AU313+'Monthly Reserve Generation'!AV312*'Monthly Reserve Generation'!AV313-'Stoping Schedule'!AV312*'Stoping Schedule'!AV313)/AV312,0)</f>
        <v>0</v>
      </c>
      <c r="AW313" s="3">
        <f>+IFERROR((AV312*AV313+'Monthly Reserve Generation'!AW312*'Monthly Reserve Generation'!AW313-'Stoping Schedule'!AW312*'Stoping Schedule'!AW313)/AW312,0)</f>
        <v>0</v>
      </c>
      <c r="AX313" s="3">
        <f>+IFERROR((AW312*AW313+'Monthly Reserve Generation'!AX312*'Monthly Reserve Generation'!AX313-'Stoping Schedule'!AX312*'Stoping Schedule'!AX313)/AX312,0)</f>
        <v>0</v>
      </c>
      <c r="AY313" s="3">
        <f>+IFERROR((AX312*AX313+'Monthly Reserve Generation'!AY312*'Monthly Reserve Generation'!AY313-'Stoping Schedule'!AY312*'Stoping Schedule'!AY313)/AY312,0)</f>
        <v>0</v>
      </c>
      <c r="AZ313" s="3">
        <f>+IFERROR((AY312*AY313+'Monthly Reserve Generation'!AZ312*'Monthly Reserve Generation'!AZ313-'Stoping Schedule'!AZ312*'Stoping Schedule'!AZ313)/AZ312,0)</f>
        <v>0</v>
      </c>
      <c r="BA313" s="3">
        <f>+IFERROR((AZ312*AZ313+'Monthly Reserve Generation'!BA312*'Monthly Reserve Generation'!BA313-'Stoping Schedule'!BA312*'Stoping Schedule'!BA313)/BA312,0)</f>
        <v>0</v>
      </c>
      <c r="BB313" s="3">
        <f>+IFERROR((BA312*BA313+'Monthly Reserve Generation'!BB312*'Monthly Reserve Generation'!BB313-'Stoping Schedule'!BB312*'Stoping Schedule'!BB313)/BB312,0)</f>
        <v>0</v>
      </c>
      <c r="BC313" s="3">
        <f>+IFERROR((BB312*BB313+'Monthly Reserve Generation'!BC312*'Monthly Reserve Generation'!BC313-'Stoping Schedule'!BC312*'Stoping Schedule'!BC313)/BC312,0)</f>
        <v>0</v>
      </c>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row>
    <row r="314" spans="1:123" hidden="1" outlineLevel="1" x14ac:dyDescent="0.3">
      <c r="A314" t="s">
        <v>26</v>
      </c>
      <c r="B314" t="s">
        <v>39</v>
      </c>
      <c r="C314" t="s">
        <v>3</v>
      </c>
      <c r="D314" s="3">
        <f>+'Monthly Reserve Generation'!D314-'Stoping Schedule'!D314</f>
        <v>0</v>
      </c>
      <c r="E314" s="3">
        <f>IF((D314+'Monthly Reserve Generation'!E314-'Stoping Schedule'!E314)&gt;1,(D314+'Monthly Reserve Generation'!E314-'Stoping Schedule'!E314),0)</f>
        <v>0</v>
      </c>
      <c r="F314" s="3">
        <f>IF((E314+'Monthly Reserve Generation'!F314-'Stoping Schedule'!F314)&gt;1,(E314+'Monthly Reserve Generation'!F314-'Stoping Schedule'!F314),0)</f>
        <v>0</v>
      </c>
      <c r="G314" s="3">
        <f>IF((F314+'Monthly Reserve Generation'!G314-'Stoping Schedule'!G314)&gt;1,(F314+'Monthly Reserve Generation'!G314-'Stoping Schedule'!G314),0)</f>
        <v>0</v>
      </c>
      <c r="H314" s="3">
        <f>IF((G314+'Monthly Reserve Generation'!H314-'Stoping Schedule'!H314)&gt;1,(G314+'Monthly Reserve Generation'!H314-'Stoping Schedule'!H314),0)</f>
        <v>0</v>
      </c>
      <c r="I314" s="3">
        <f>IF((H314+'Monthly Reserve Generation'!I314-'Stoping Schedule'!I314)&gt;1,(H314+'Monthly Reserve Generation'!I314-'Stoping Schedule'!I314),0)</f>
        <v>0</v>
      </c>
      <c r="J314" s="3">
        <f>IF((I314+'Monthly Reserve Generation'!J314-'Stoping Schedule'!J314)&gt;1,(I314+'Monthly Reserve Generation'!J314-'Stoping Schedule'!J314),0)</f>
        <v>0</v>
      </c>
      <c r="K314" s="3">
        <f>IF((J314+'Monthly Reserve Generation'!K314-'Stoping Schedule'!K314)&gt;1,(J314+'Monthly Reserve Generation'!K314-'Stoping Schedule'!K314),0)</f>
        <v>0</v>
      </c>
      <c r="L314" s="3">
        <f>IF((K314+'Monthly Reserve Generation'!L314-'Stoping Schedule'!L314)&gt;1,(K314+'Monthly Reserve Generation'!L314-'Stoping Schedule'!L314),0)</f>
        <v>0</v>
      </c>
      <c r="M314" s="3">
        <f>IF((L314+'Monthly Reserve Generation'!M314-'Stoping Schedule'!M314)&gt;1,(L314+'Monthly Reserve Generation'!M314-'Stoping Schedule'!M314),0)</f>
        <v>0</v>
      </c>
      <c r="N314" s="3">
        <f>IF((M314+'Monthly Reserve Generation'!N314-'Stoping Schedule'!N314)&gt;1,(M314+'Monthly Reserve Generation'!N314-'Stoping Schedule'!N314),0)</f>
        <v>0</v>
      </c>
      <c r="O314" s="3">
        <f>IF((N314+'Monthly Reserve Generation'!O314-'Stoping Schedule'!O314)&gt;1,(N314+'Monthly Reserve Generation'!O314-'Stoping Schedule'!O314),0)</f>
        <v>0</v>
      </c>
      <c r="P314" s="3">
        <f>IF((O314+'Monthly Reserve Generation'!P314-'Stoping Schedule'!P314)&gt;1,(O314+'Monthly Reserve Generation'!P314-'Stoping Schedule'!P314),0)</f>
        <v>0</v>
      </c>
      <c r="Q314" s="3">
        <f>IF((P314+'Monthly Reserve Generation'!Q314-'Stoping Schedule'!Q314)&gt;1,(P314+'Monthly Reserve Generation'!Q314-'Stoping Schedule'!Q314),0)</f>
        <v>0</v>
      </c>
      <c r="R314" s="3">
        <f>IF((Q314+'Monthly Reserve Generation'!R314-'Stoping Schedule'!R314)&gt;1,(Q314+'Monthly Reserve Generation'!R314-'Stoping Schedule'!R314),0)</f>
        <v>0</v>
      </c>
      <c r="S314" s="3">
        <f>IF((R314+'Monthly Reserve Generation'!S314-'Stoping Schedule'!S314)&gt;1,(R314+'Monthly Reserve Generation'!S314-'Stoping Schedule'!S314),0)</f>
        <v>0</v>
      </c>
      <c r="T314" s="3">
        <f>IF((S314+'Monthly Reserve Generation'!T314-'Stoping Schedule'!T314)&gt;1,(S314+'Monthly Reserve Generation'!T314-'Stoping Schedule'!T314),0)</f>
        <v>0</v>
      </c>
      <c r="U314" s="3">
        <f>IF((T314+'Monthly Reserve Generation'!U314-'Stoping Schedule'!U314)&gt;1,(T314+'Monthly Reserve Generation'!U314-'Stoping Schedule'!U314),0)</f>
        <v>0</v>
      </c>
      <c r="V314" s="3">
        <f>IF((U314+'Monthly Reserve Generation'!V314-'Stoping Schedule'!V314)&gt;1,(U314+'Monthly Reserve Generation'!V314-'Stoping Schedule'!V314),0)</f>
        <v>0</v>
      </c>
      <c r="W314" s="3">
        <f>IF((V314+'Monthly Reserve Generation'!W314-'Stoping Schedule'!W314)&gt;1,(V314+'Monthly Reserve Generation'!W314-'Stoping Schedule'!W314),0)</f>
        <v>0</v>
      </c>
      <c r="X314" s="3">
        <f>IF((W314+'Monthly Reserve Generation'!X314-'Stoping Schedule'!X314)&gt;1,(W314+'Monthly Reserve Generation'!X314-'Stoping Schedule'!X314),0)</f>
        <v>0</v>
      </c>
      <c r="Y314" s="3">
        <f>IF((X314+'Monthly Reserve Generation'!Y314-'Stoping Schedule'!Y314)&gt;1,(X314+'Monthly Reserve Generation'!Y314-'Stoping Schedule'!Y314),0)</f>
        <v>0</v>
      </c>
      <c r="Z314" s="3">
        <f>IF((Y314+'Monthly Reserve Generation'!Z314-'Stoping Schedule'!Z314)&gt;1,(Y314+'Monthly Reserve Generation'!Z314-'Stoping Schedule'!Z314),0)</f>
        <v>0</v>
      </c>
      <c r="AA314" s="3">
        <f>IF((Z314+'Monthly Reserve Generation'!AA314-'Stoping Schedule'!AA314)&gt;1,(Z314+'Monthly Reserve Generation'!AA314-'Stoping Schedule'!AA314),0)</f>
        <v>0</v>
      </c>
      <c r="AB314" s="3">
        <f>IF((AA314+'Monthly Reserve Generation'!AB314-'Stoping Schedule'!AB314)&gt;1,(AA314+'Monthly Reserve Generation'!AB314-'Stoping Schedule'!AB314),0)</f>
        <v>0</v>
      </c>
      <c r="AC314" s="3">
        <f>IF((AB314+'Monthly Reserve Generation'!AC314-'Stoping Schedule'!AC314)&gt;1,(AB314+'Monthly Reserve Generation'!AC314-'Stoping Schedule'!AC314),0)</f>
        <v>0</v>
      </c>
      <c r="AD314" s="3">
        <f>IF((AC314+'Monthly Reserve Generation'!AD314-'Stoping Schedule'!AD314)&gt;1,(AC314+'Monthly Reserve Generation'!AD314-'Stoping Schedule'!AD314),0)</f>
        <v>1790</v>
      </c>
      <c r="AE314" s="3">
        <f>IF((AD314+'Monthly Reserve Generation'!AE314-'Stoping Schedule'!AE314)&gt;1,(AD314+'Monthly Reserve Generation'!AE314-'Stoping Schedule'!AE314),0)</f>
        <v>1790</v>
      </c>
      <c r="AF314" s="3">
        <f>IF((AE314+'Monthly Reserve Generation'!AF314-'Stoping Schedule'!AF314)&gt;1,(AE314+'Monthly Reserve Generation'!AF314-'Stoping Schedule'!AF314),0)</f>
        <v>1790</v>
      </c>
      <c r="AG314" s="3">
        <f>IF((AF314+'Monthly Reserve Generation'!AG314-'Stoping Schedule'!AG314)&gt;1,(AF314+'Monthly Reserve Generation'!AG314-'Stoping Schedule'!AG314),0)</f>
        <v>1301</v>
      </c>
      <c r="AH314" s="3">
        <f>IF((AG314+'Monthly Reserve Generation'!AH314-'Stoping Schedule'!AH314)&gt;1,(AG314+'Monthly Reserve Generation'!AH314-'Stoping Schedule'!AH314),0)</f>
        <v>0</v>
      </c>
      <c r="AI314" s="3">
        <f>IF((AH314+'Monthly Reserve Generation'!AI314-'Stoping Schedule'!AI314)&gt;1,(AH314+'Monthly Reserve Generation'!AI314-'Stoping Schedule'!AI314),0)</f>
        <v>0</v>
      </c>
      <c r="AJ314" s="3">
        <f>IF((AI314+'Monthly Reserve Generation'!AJ314-'Stoping Schedule'!AJ314)&gt;1,(AI314+'Monthly Reserve Generation'!AJ314-'Stoping Schedule'!AJ314),0)</f>
        <v>0</v>
      </c>
      <c r="AK314" s="3">
        <f>IF((AJ314+'Monthly Reserve Generation'!AK314-'Stoping Schedule'!AK314)&gt;1,(AJ314+'Monthly Reserve Generation'!AK314-'Stoping Schedule'!AK314),0)</f>
        <v>0</v>
      </c>
      <c r="AL314" s="3">
        <f>IF((AK314+'Monthly Reserve Generation'!AL314-'Stoping Schedule'!AL314)&gt;1,(AK314+'Monthly Reserve Generation'!AL314-'Stoping Schedule'!AL314),0)</f>
        <v>0</v>
      </c>
      <c r="AM314" s="3">
        <f>IF((AL314+'Monthly Reserve Generation'!AM314-'Stoping Schedule'!AM314)&gt;1,(AL314+'Monthly Reserve Generation'!AM314-'Stoping Schedule'!AM314),0)</f>
        <v>0</v>
      </c>
      <c r="AN314" s="3">
        <f>IF((AM314+'Monthly Reserve Generation'!AN314-'Stoping Schedule'!AN314)&gt;1,(AM314+'Monthly Reserve Generation'!AN314-'Stoping Schedule'!AN314),0)</f>
        <v>0</v>
      </c>
      <c r="AO314" s="3">
        <f>IF((AN314+'Monthly Reserve Generation'!AO314-'Stoping Schedule'!AO314)&gt;1,(AN314+'Monthly Reserve Generation'!AO314-'Stoping Schedule'!AO314),0)</f>
        <v>0</v>
      </c>
      <c r="AP314" s="3">
        <f>IF((AO314+'Monthly Reserve Generation'!AP314-'Stoping Schedule'!AP314)&gt;1,(AO314+'Monthly Reserve Generation'!AP314-'Stoping Schedule'!AP314),0)</f>
        <v>0</v>
      </c>
      <c r="AQ314" s="3">
        <f>IF((AP314+'Monthly Reserve Generation'!AQ314-'Stoping Schedule'!AQ314)&gt;1,(AP314+'Monthly Reserve Generation'!AQ314-'Stoping Schedule'!AQ314),0)</f>
        <v>0</v>
      </c>
      <c r="AR314" s="3">
        <f>IF((AQ314+'Monthly Reserve Generation'!AR314-'Stoping Schedule'!AR314)&gt;1,(AQ314+'Monthly Reserve Generation'!AR314-'Stoping Schedule'!AR314),0)</f>
        <v>0</v>
      </c>
      <c r="AS314" s="3">
        <f>IF((AR314+'Monthly Reserve Generation'!AS314-'Stoping Schedule'!AS314)&gt;1,(AR314+'Monthly Reserve Generation'!AS314-'Stoping Schedule'!AS314),0)</f>
        <v>0</v>
      </c>
      <c r="AT314" s="3">
        <f>IF((AS314+'Monthly Reserve Generation'!AT314-'Stoping Schedule'!AT314)&gt;1,(AS314+'Monthly Reserve Generation'!AT314-'Stoping Schedule'!AT314),0)</f>
        <v>0</v>
      </c>
      <c r="AU314" s="3">
        <f>IF((AT314+'Monthly Reserve Generation'!AU314-'Stoping Schedule'!AU314)&gt;1,(AT314+'Monthly Reserve Generation'!AU314-'Stoping Schedule'!AU314),0)</f>
        <v>0</v>
      </c>
      <c r="AV314" s="3">
        <f>IF((AU314+'Monthly Reserve Generation'!AV314-'Stoping Schedule'!AV314)&gt;1,(AU314+'Monthly Reserve Generation'!AV314-'Stoping Schedule'!AV314),0)</f>
        <v>0</v>
      </c>
      <c r="AW314" s="3">
        <f>IF((AV314+'Monthly Reserve Generation'!AW314-'Stoping Schedule'!AW314)&gt;1,(AV314+'Monthly Reserve Generation'!AW314-'Stoping Schedule'!AW314),0)</f>
        <v>0</v>
      </c>
      <c r="AX314" s="3">
        <f>IF((AW314+'Monthly Reserve Generation'!AX314-'Stoping Schedule'!AX314)&gt;1,(AW314+'Monthly Reserve Generation'!AX314-'Stoping Schedule'!AX314),0)</f>
        <v>0</v>
      </c>
      <c r="AY314" s="3">
        <f>IF((AX314+'Monthly Reserve Generation'!AY314-'Stoping Schedule'!AY314)&gt;1,(AX314+'Monthly Reserve Generation'!AY314-'Stoping Schedule'!AY314),0)</f>
        <v>0</v>
      </c>
      <c r="AZ314" s="3">
        <f>IF((AY314+'Monthly Reserve Generation'!AZ314-'Stoping Schedule'!AZ314)&gt;1,(AY314+'Monthly Reserve Generation'!AZ314-'Stoping Schedule'!AZ314),0)</f>
        <v>0</v>
      </c>
      <c r="BA314" s="3">
        <f>IF((AZ314+'Monthly Reserve Generation'!BA314-'Stoping Schedule'!BA314)&gt;1,(AZ314+'Monthly Reserve Generation'!BA314-'Stoping Schedule'!BA314),0)</f>
        <v>0</v>
      </c>
      <c r="BB314" s="3">
        <f>IF((BA314+'Monthly Reserve Generation'!BB314-'Stoping Schedule'!BB314)&gt;1,(BA314+'Monthly Reserve Generation'!BB314-'Stoping Schedule'!BB314),0)</f>
        <v>0</v>
      </c>
      <c r="BC314" s="3">
        <f>IF((BB314+'Monthly Reserve Generation'!BC314-'Stoping Schedule'!BC314)&gt;1,(BB314+'Monthly Reserve Generation'!BC314-'Stoping Schedule'!BC314),0)</f>
        <v>0</v>
      </c>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row>
    <row r="315" spans="1:123" hidden="1" outlineLevel="1" x14ac:dyDescent="0.3">
      <c r="A315" t="s">
        <v>26</v>
      </c>
      <c r="B315" t="s">
        <v>39</v>
      </c>
      <c r="C315" t="s">
        <v>4</v>
      </c>
      <c r="D315" s="3">
        <f>+IFERROR(('Monthly Reserve Generation'!D314*'Monthly Reserve Generation'!D315-'Stoping Schedule'!D314*'Stoping Schedule'!D315)/D314,0)</f>
        <v>0</v>
      </c>
      <c r="E315" s="3">
        <f>+IFERROR((D314*D315+'Monthly Reserve Generation'!E314*'Monthly Reserve Generation'!E315-'Stoping Schedule'!E314*'Stoping Schedule'!E315)/E314,0)</f>
        <v>0</v>
      </c>
      <c r="F315" s="3">
        <f>+IFERROR((E314*E315+'Monthly Reserve Generation'!F314*'Monthly Reserve Generation'!F315-'Stoping Schedule'!F314*'Stoping Schedule'!F315)/F314,0)</f>
        <v>0</v>
      </c>
      <c r="G315" s="3">
        <f>+IFERROR((F314*F315+'Monthly Reserve Generation'!G314*'Monthly Reserve Generation'!G315-'Stoping Schedule'!G314*'Stoping Schedule'!G315)/G314,0)</f>
        <v>0</v>
      </c>
      <c r="H315" s="3">
        <f>+IFERROR((G314*G315+'Monthly Reserve Generation'!H314*'Monthly Reserve Generation'!H315-'Stoping Schedule'!H314*'Stoping Schedule'!H315)/H314,0)</f>
        <v>0</v>
      </c>
      <c r="I315" s="3">
        <f>+IFERROR((H314*H315+'Monthly Reserve Generation'!I314*'Monthly Reserve Generation'!I315-'Stoping Schedule'!I314*'Stoping Schedule'!I315)/I314,0)</f>
        <v>0</v>
      </c>
      <c r="J315" s="3">
        <f>+IFERROR((I314*I315+'Monthly Reserve Generation'!J314*'Monthly Reserve Generation'!J315-'Stoping Schedule'!J314*'Stoping Schedule'!J315)/J314,0)</f>
        <v>0</v>
      </c>
      <c r="K315" s="3">
        <f>+IFERROR((J314*J315+'Monthly Reserve Generation'!K314*'Monthly Reserve Generation'!K315-'Stoping Schedule'!K314*'Stoping Schedule'!K315)/K314,0)</f>
        <v>0</v>
      </c>
      <c r="L315" s="3">
        <f>+IFERROR((K314*K315+'Monthly Reserve Generation'!L314*'Monthly Reserve Generation'!L315-'Stoping Schedule'!L314*'Stoping Schedule'!L315)/L314,0)</f>
        <v>0</v>
      </c>
      <c r="M315" s="3">
        <f>+IFERROR((L314*L315+'Monthly Reserve Generation'!M314*'Monthly Reserve Generation'!M315-'Stoping Schedule'!M314*'Stoping Schedule'!M315)/M314,0)</f>
        <v>0</v>
      </c>
      <c r="N315" s="3">
        <f>+IFERROR((M314*M315+'Monthly Reserve Generation'!N314*'Monthly Reserve Generation'!N315-'Stoping Schedule'!N314*'Stoping Schedule'!N315)/N314,0)</f>
        <v>0</v>
      </c>
      <c r="O315" s="3">
        <f>+IFERROR((N314*N315+'Monthly Reserve Generation'!O314*'Monthly Reserve Generation'!O315-'Stoping Schedule'!O314*'Stoping Schedule'!O315)/O314,0)</f>
        <v>0</v>
      </c>
      <c r="P315" s="3">
        <f>+IFERROR((O314*O315+'Monthly Reserve Generation'!P314*'Monthly Reserve Generation'!P315-'Stoping Schedule'!P314*'Stoping Schedule'!P315)/P314,0)</f>
        <v>0</v>
      </c>
      <c r="Q315" s="3">
        <f>+IFERROR((P314*P315+'Monthly Reserve Generation'!Q314*'Monthly Reserve Generation'!Q315-'Stoping Schedule'!Q314*'Stoping Schedule'!Q315)/Q314,0)</f>
        <v>0</v>
      </c>
      <c r="R315" s="3">
        <f>+IFERROR((Q314*Q315+'Monthly Reserve Generation'!R314*'Monthly Reserve Generation'!R315-'Stoping Schedule'!R314*'Stoping Schedule'!R315)/R314,0)</f>
        <v>0</v>
      </c>
      <c r="S315" s="3">
        <f>+IFERROR((R314*R315+'Monthly Reserve Generation'!S314*'Monthly Reserve Generation'!S315-'Stoping Schedule'!S314*'Stoping Schedule'!S315)/S314,0)</f>
        <v>0</v>
      </c>
      <c r="T315" s="3">
        <f>+IFERROR((S314*S315+'Monthly Reserve Generation'!T314*'Monthly Reserve Generation'!T315-'Stoping Schedule'!T314*'Stoping Schedule'!T315)/T314,0)</f>
        <v>0</v>
      </c>
      <c r="U315" s="3">
        <f>+IFERROR((T314*T315+'Monthly Reserve Generation'!U314*'Monthly Reserve Generation'!U315-'Stoping Schedule'!U314*'Stoping Schedule'!U315)/U314,0)</f>
        <v>0</v>
      </c>
      <c r="V315" s="3">
        <f>+IFERROR((U314*U315+'Monthly Reserve Generation'!V314*'Monthly Reserve Generation'!V315-'Stoping Schedule'!V314*'Stoping Schedule'!V315)/V314,0)</f>
        <v>0</v>
      </c>
      <c r="W315" s="3">
        <f>+IFERROR((V314*V315+'Monthly Reserve Generation'!W314*'Monthly Reserve Generation'!W315-'Stoping Schedule'!W314*'Stoping Schedule'!W315)/W314,0)</f>
        <v>0</v>
      </c>
      <c r="X315" s="3">
        <f>+IFERROR((W314*W315+'Monthly Reserve Generation'!X314*'Monthly Reserve Generation'!X315-'Stoping Schedule'!X314*'Stoping Schedule'!X315)/X314,0)</f>
        <v>0</v>
      </c>
      <c r="Y315" s="3">
        <f>+IFERROR((X314*X315+'Monthly Reserve Generation'!Y314*'Monthly Reserve Generation'!Y315-'Stoping Schedule'!Y314*'Stoping Schedule'!Y315)/Y314,0)</f>
        <v>0</v>
      </c>
      <c r="Z315" s="3">
        <f>+IFERROR((Y314*Y315+'Monthly Reserve Generation'!Z314*'Monthly Reserve Generation'!Z315-'Stoping Schedule'!Z314*'Stoping Schedule'!Z315)/Z314,0)</f>
        <v>0</v>
      </c>
      <c r="AA315" s="3">
        <f>+IFERROR((Z314*Z315+'Monthly Reserve Generation'!AA314*'Monthly Reserve Generation'!AA315-'Stoping Schedule'!AA314*'Stoping Schedule'!AA315)/AA314,0)</f>
        <v>0</v>
      </c>
      <c r="AB315" s="3">
        <f>+IFERROR((AA314*AA315+'Monthly Reserve Generation'!AB314*'Monthly Reserve Generation'!AB315-'Stoping Schedule'!AB314*'Stoping Schedule'!AB315)/AB314,0)</f>
        <v>0</v>
      </c>
      <c r="AC315" s="3">
        <f>+IFERROR((AB314*AB315+'Monthly Reserve Generation'!AC314*'Monthly Reserve Generation'!AC315-'Stoping Schedule'!AC314*'Stoping Schedule'!AC315)/AC314,0)</f>
        <v>0</v>
      </c>
      <c r="AD315" s="3">
        <f>+IFERROR((AC314*AC315+'Monthly Reserve Generation'!AD314*'Monthly Reserve Generation'!AD315-'Stoping Schedule'!AD314*'Stoping Schedule'!AD315)/AD314,0)</f>
        <v>2.4</v>
      </c>
      <c r="AE315" s="3">
        <f>+IFERROR((AD314*AD315+'Monthly Reserve Generation'!AE314*'Monthly Reserve Generation'!AE315-'Stoping Schedule'!AE314*'Stoping Schedule'!AE315)/AE314,0)</f>
        <v>2.4</v>
      </c>
      <c r="AF315" s="3">
        <f>+IFERROR((AE314*AE315+'Monthly Reserve Generation'!AF314*'Monthly Reserve Generation'!AF315-'Stoping Schedule'!AF314*'Stoping Schedule'!AF315)/AF314,0)</f>
        <v>2.4</v>
      </c>
      <c r="AG315" s="3">
        <f>+IFERROR((AF314*AF315+'Monthly Reserve Generation'!AG314*'Monthly Reserve Generation'!AG315-'Stoping Schedule'!AG314*'Stoping Schedule'!AG315)/AG314,0)</f>
        <v>2.4</v>
      </c>
      <c r="AH315" s="3">
        <f>+IFERROR((AG314*AG315+'Monthly Reserve Generation'!AH314*'Monthly Reserve Generation'!AH315-'Stoping Schedule'!AH314*'Stoping Schedule'!AH315)/AH314,0)</f>
        <v>0</v>
      </c>
      <c r="AI315" s="3">
        <f>+IFERROR((AH314*AH315+'Monthly Reserve Generation'!AI314*'Monthly Reserve Generation'!AI315-'Stoping Schedule'!AI314*'Stoping Schedule'!AI315)/AI314,0)</f>
        <v>0</v>
      </c>
      <c r="AJ315" s="3">
        <f>+IFERROR((AI314*AI315+'Monthly Reserve Generation'!AJ314*'Monthly Reserve Generation'!AJ315-'Stoping Schedule'!AJ314*'Stoping Schedule'!AJ315)/AJ314,0)</f>
        <v>0</v>
      </c>
      <c r="AK315" s="3">
        <f>+IFERROR((AJ314*AJ315+'Monthly Reserve Generation'!AK314*'Monthly Reserve Generation'!AK315-'Stoping Schedule'!AK314*'Stoping Schedule'!AK315)/AK314,0)</f>
        <v>0</v>
      </c>
      <c r="AL315" s="3">
        <f>+IFERROR((AK314*AK315+'Monthly Reserve Generation'!AL314*'Monthly Reserve Generation'!AL315-'Stoping Schedule'!AL314*'Stoping Schedule'!AL315)/AL314,0)</f>
        <v>0</v>
      </c>
      <c r="AM315" s="3">
        <f>+IFERROR((AL314*AL315+'Monthly Reserve Generation'!AM314*'Monthly Reserve Generation'!AM315-'Stoping Schedule'!AM314*'Stoping Schedule'!AM315)/AM314,0)</f>
        <v>0</v>
      </c>
      <c r="AN315" s="3">
        <f>+IFERROR((AM314*AM315+'Monthly Reserve Generation'!AN314*'Monthly Reserve Generation'!AN315-'Stoping Schedule'!AN314*'Stoping Schedule'!AN315)/AN314,0)</f>
        <v>0</v>
      </c>
      <c r="AO315" s="3">
        <f>+IFERROR((AN314*AN315+'Monthly Reserve Generation'!AO314*'Monthly Reserve Generation'!AO315-'Stoping Schedule'!AO314*'Stoping Schedule'!AO315)/AO314,0)</f>
        <v>0</v>
      </c>
      <c r="AP315" s="3">
        <f>+IFERROR((AO314*AO315+'Monthly Reserve Generation'!AP314*'Monthly Reserve Generation'!AP315-'Stoping Schedule'!AP314*'Stoping Schedule'!AP315)/AP314,0)</f>
        <v>0</v>
      </c>
      <c r="AQ315" s="3">
        <f>+IFERROR((AP314*AP315+'Monthly Reserve Generation'!AQ314*'Monthly Reserve Generation'!AQ315-'Stoping Schedule'!AQ314*'Stoping Schedule'!AQ315)/AQ314,0)</f>
        <v>0</v>
      </c>
      <c r="AR315" s="3">
        <f>+IFERROR((AQ314*AQ315+'Monthly Reserve Generation'!AR314*'Monthly Reserve Generation'!AR315-'Stoping Schedule'!AR314*'Stoping Schedule'!AR315)/AR314,0)</f>
        <v>0</v>
      </c>
      <c r="AS315" s="3">
        <f>+IFERROR((AR314*AR315+'Monthly Reserve Generation'!AS314*'Monthly Reserve Generation'!AS315-'Stoping Schedule'!AS314*'Stoping Schedule'!AS315)/AS314,0)</f>
        <v>0</v>
      </c>
      <c r="AT315" s="3">
        <f>+IFERROR((AS314*AS315+'Monthly Reserve Generation'!AT314*'Monthly Reserve Generation'!AT315-'Stoping Schedule'!AT314*'Stoping Schedule'!AT315)/AT314,0)</f>
        <v>0</v>
      </c>
      <c r="AU315" s="3">
        <f>+IFERROR((AT314*AT315+'Monthly Reserve Generation'!AU314*'Monthly Reserve Generation'!AU315-'Stoping Schedule'!AU314*'Stoping Schedule'!AU315)/AU314,0)</f>
        <v>0</v>
      </c>
      <c r="AV315" s="3">
        <f>+IFERROR((AU314*AU315+'Monthly Reserve Generation'!AV314*'Monthly Reserve Generation'!AV315-'Stoping Schedule'!AV314*'Stoping Schedule'!AV315)/AV314,0)</f>
        <v>0</v>
      </c>
      <c r="AW315" s="3">
        <f>+IFERROR((AV314*AV315+'Monthly Reserve Generation'!AW314*'Monthly Reserve Generation'!AW315-'Stoping Schedule'!AW314*'Stoping Schedule'!AW315)/AW314,0)</f>
        <v>0</v>
      </c>
      <c r="AX315" s="3">
        <f>+IFERROR((AW314*AW315+'Monthly Reserve Generation'!AX314*'Monthly Reserve Generation'!AX315-'Stoping Schedule'!AX314*'Stoping Schedule'!AX315)/AX314,0)</f>
        <v>0</v>
      </c>
      <c r="AY315" s="3">
        <f>+IFERROR((AX314*AX315+'Monthly Reserve Generation'!AY314*'Monthly Reserve Generation'!AY315-'Stoping Schedule'!AY314*'Stoping Schedule'!AY315)/AY314,0)</f>
        <v>0</v>
      </c>
      <c r="AZ315" s="3">
        <f>+IFERROR((AY314*AY315+'Monthly Reserve Generation'!AZ314*'Monthly Reserve Generation'!AZ315-'Stoping Schedule'!AZ314*'Stoping Schedule'!AZ315)/AZ314,0)</f>
        <v>0</v>
      </c>
      <c r="BA315" s="3">
        <f>+IFERROR((AZ314*AZ315+'Monthly Reserve Generation'!BA314*'Monthly Reserve Generation'!BA315-'Stoping Schedule'!BA314*'Stoping Schedule'!BA315)/BA314,0)</f>
        <v>0</v>
      </c>
      <c r="BB315" s="3">
        <f>+IFERROR((BA314*BA315+'Monthly Reserve Generation'!BB314*'Monthly Reserve Generation'!BB315-'Stoping Schedule'!BB314*'Stoping Schedule'!BB315)/BB314,0)</f>
        <v>0</v>
      </c>
      <c r="BC315" s="3">
        <f>+IFERROR((BB314*BB315+'Monthly Reserve Generation'!BC314*'Monthly Reserve Generation'!BC315-'Stoping Schedule'!BC314*'Stoping Schedule'!BC315)/BC314,0)</f>
        <v>0</v>
      </c>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row>
    <row r="316" spans="1:123" hidden="1" outlineLevel="1" x14ac:dyDescent="0.3">
      <c r="A316" t="s">
        <v>26</v>
      </c>
      <c r="B316" t="s">
        <v>40</v>
      </c>
      <c r="C316" t="s">
        <v>3</v>
      </c>
      <c r="D316" s="3">
        <f>+'Monthly Reserve Generation'!D316-'Stoping Schedule'!D316</f>
        <v>0</v>
      </c>
      <c r="E316" s="3">
        <f>IF((D316+'Monthly Reserve Generation'!E316-'Stoping Schedule'!E316)&gt;1,(D316+'Monthly Reserve Generation'!E316-'Stoping Schedule'!E316),0)</f>
        <v>0</v>
      </c>
      <c r="F316" s="3">
        <f>IF((E316+'Monthly Reserve Generation'!F316-'Stoping Schedule'!F316)&gt;1,(E316+'Monthly Reserve Generation'!F316-'Stoping Schedule'!F316),0)</f>
        <v>0</v>
      </c>
      <c r="G316" s="3">
        <f>IF((F316+'Monthly Reserve Generation'!G316-'Stoping Schedule'!G316)&gt;1,(F316+'Monthly Reserve Generation'!G316-'Stoping Schedule'!G316),0)</f>
        <v>0</v>
      </c>
      <c r="H316" s="3">
        <f>IF((G316+'Monthly Reserve Generation'!H316-'Stoping Schedule'!H316)&gt;1,(G316+'Monthly Reserve Generation'!H316-'Stoping Schedule'!H316),0)</f>
        <v>0</v>
      </c>
      <c r="I316" s="3">
        <f>IF((H316+'Monthly Reserve Generation'!I316-'Stoping Schedule'!I316)&gt;1,(H316+'Monthly Reserve Generation'!I316-'Stoping Schedule'!I316),0)</f>
        <v>0</v>
      </c>
      <c r="J316" s="3">
        <f>IF((I316+'Monthly Reserve Generation'!J316-'Stoping Schedule'!J316)&gt;1,(I316+'Monthly Reserve Generation'!J316-'Stoping Schedule'!J316),0)</f>
        <v>0</v>
      </c>
      <c r="K316" s="3">
        <f>IF((J316+'Monthly Reserve Generation'!K316-'Stoping Schedule'!K316)&gt;1,(J316+'Monthly Reserve Generation'!K316-'Stoping Schedule'!K316),0)</f>
        <v>0</v>
      </c>
      <c r="L316" s="3">
        <f>IF((K316+'Monthly Reserve Generation'!L316-'Stoping Schedule'!L316)&gt;1,(K316+'Monthly Reserve Generation'!L316-'Stoping Schedule'!L316),0)</f>
        <v>0</v>
      </c>
      <c r="M316" s="3">
        <f>IF((L316+'Monthly Reserve Generation'!M316-'Stoping Schedule'!M316)&gt;1,(L316+'Monthly Reserve Generation'!M316-'Stoping Schedule'!M316),0)</f>
        <v>0</v>
      </c>
      <c r="N316" s="3">
        <f>IF((M316+'Monthly Reserve Generation'!N316-'Stoping Schedule'!N316)&gt;1,(M316+'Monthly Reserve Generation'!N316-'Stoping Schedule'!N316),0)</f>
        <v>0</v>
      </c>
      <c r="O316" s="3">
        <f>IF((N316+'Monthly Reserve Generation'!O316-'Stoping Schedule'!O316)&gt;1,(N316+'Monthly Reserve Generation'!O316-'Stoping Schedule'!O316),0)</f>
        <v>0</v>
      </c>
      <c r="P316" s="3">
        <f>IF((O316+'Monthly Reserve Generation'!P316-'Stoping Schedule'!P316)&gt;1,(O316+'Monthly Reserve Generation'!P316-'Stoping Schedule'!P316),0)</f>
        <v>0</v>
      </c>
      <c r="Q316" s="3">
        <f>IF((P316+'Monthly Reserve Generation'!Q316-'Stoping Schedule'!Q316)&gt;1,(P316+'Monthly Reserve Generation'!Q316-'Stoping Schedule'!Q316),0)</f>
        <v>0</v>
      </c>
      <c r="R316" s="3">
        <f>IF((Q316+'Monthly Reserve Generation'!R316-'Stoping Schedule'!R316)&gt;1,(Q316+'Monthly Reserve Generation'!R316-'Stoping Schedule'!R316),0)</f>
        <v>0</v>
      </c>
      <c r="S316" s="3">
        <f>IF((R316+'Monthly Reserve Generation'!S316-'Stoping Schedule'!S316)&gt;1,(R316+'Monthly Reserve Generation'!S316-'Stoping Schedule'!S316),0)</f>
        <v>0</v>
      </c>
      <c r="T316" s="3">
        <f>IF((S316+'Monthly Reserve Generation'!T316-'Stoping Schedule'!T316)&gt;1,(S316+'Monthly Reserve Generation'!T316-'Stoping Schedule'!T316),0)</f>
        <v>0</v>
      </c>
      <c r="U316" s="3">
        <f>IF((T316+'Monthly Reserve Generation'!U316-'Stoping Schedule'!U316)&gt;1,(T316+'Monthly Reserve Generation'!U316-'Stoping Schedule'!U316),0)</f>
        <v>0</v>
      </c>
      <c r="V316" s="3">
        <f>IF((U316+'Monthly Reserve Generation'!V316-'Stoping Schedule'!V316)&gt;1,(U316+'Monthly Reserve Generation'!V316-'Stoping Schedule'!V316),0)</f>
        <v>0</v>
      </c>
      <c r="W316" s="3">
        <f>IF((V316+'Monthly Reserve Generation'!W316-'Stoping Schedule'!W316)&gt;1,(V316+'Monthly Reserve Generation'!W316-'Stoping Schedule'!W316),0)</f>
        <v>0</v>
      </c>
      <c r="X316" s="3">
        <f>IF((W316+'Monthly Reserve Generation'!X316-'Stoping Schedule'!X316)&gt;1,(W316+'Monthly Reserve Generation'!X316-'Stoping Schedule'!X316),0)</f>
        <v>0</v>
      </c>
      <c r="Y316" s="3">
        <f>IF((X316+'Monthly Reserve Generation'!Y316-'Stoping Schedule'!Y316)&gt;1,(X316+'Monthly Reserve Generation'!Y316-'Stoping Schedule'!Y316),0)</f>
        <v>0</v>
      </c>
      <c r="Z316" s="3">
        <f>IF((Y316+'Monthly Reserve Generation'!Z316-'Stoping Schedule'!Z316)&gt;1,(Y316+'Monthly Reserve Generation'!Z316-'Stoping Schedule'!Z316),0)</f>
        <v>0</v>
      </c>
      <c r="AA316" s="3">
        <f>IF((Z316+'Monthly Reserve Generation'!AA316-'Stoping Schedule'!AA316)&gt;1,(Z316+'Monthly Reserve Generation'!AA316-'Stoping Schedule'!AA316),0)</f>
        <v>0</v>
      </c>
      <c r="AB316" s="3">
        <f>IF((AA316+'Monthly Reserve Generation'!AB316-'Stoping Schedule'!AB316)&gt;1,(AA316+'Monthly Reserve Generation'!AB316-'Stoping Schedule'!AB316),0)</f>
        <v>0</v>
      </c>
      <c r="AC316" s="3">
        <f>IF((AB316+'Monthly Reserve Generation'!AC316-'Stoping Schedule'!AC316)&gt;1,(AB316+'Monthly Reserve Generation'!AC316-'Stoping Schedule'!AC316),0)</f>
        <v>0</v>
      </c>
      <c r="AD316" s="3">
        <f>IF((AC316+'Monthly Reserve Generation'!AD316-'Stoping Schedule'!AD316)&gt;1,(AC316+'Monthly Reserve Generation'!AD316-'Stoping Schedule'!AD316),0)</f>
        <v>2519</v>
      </c>
      <c r="AE316" s="3">
        <f>IF((AD316+'Monthly Reserve Generation'!AE316-'Stoping Schedule'!AE316)&gt;1,(AD316+'Monthly Reserve Generation'!AE316-'Stoping Schedule'!AE316),0)</f>
        <v>2519</v>
      </c>
      <c r="AF316" s="3">
        <f>IF((AE316+'Monthly Reserve Generation'!AF316-'Stoping Schedule'!AF316)&gt;1,(AE316+'Monthly Reserve Generation'!AF316-'Stoping Schedule'!AF316),0)</f>
        <v>2519</v>
      </c>
      <c r="AG316" s="3">
        <f>IF((AF316+'Monthly Reserve Generation'!AG316-'Stoping Schedule'!AG316)&gt;1,(AF316+'Monthly Reserve Generation'!AG316-'Stoping Schedule'!AG316),0)</f>
        <v>2519</v>
      </c>
      <c r="AH316" s="3">
        <f>IF((AG316+'Monthly Reserve Generation'!AH316-'Stoping Schedule'!AH316)&gt;1,(AG316+'Monthly Reserve Generation'!AH316-'Stoping Schedule'!AH316),0)</f>
        <v>721</v>
      </c>
      <c r="AI316" s="3">
        <f>IF((AH316+'Monthly Reserve Generation'!AI316-'Stoping Schedule'!AI316)&gt;1,(AH316+'Monthly Reserve Generation'!AI316-'Stoping Schedule'!AI316),0)</f>
        <v>0</v>
      </c>
      <c r="AJ316" s="3">
        <f>IF((AI316+'Monthly Reserve Generation'!AJ316-'Stoping Schedule'!AJ316)&gt;1,(AI316+'Monthly Reserve Generation'!AJ316-'Stoping Schedule'!AJ316),0)</f>
        <v>0</v>
      </c>
      <c r="AK316" s="3">
        <f>IF((AJ316+'Monthly Reserve Generation'!AK316-'Stoping Schedule'!AK316)&gt;1,(AJ316+'Monthly Reserve Generation'!AK316-'Stoping Schedule'!AK316),0)</f>
        <v>0</v>
      </c>
      <c r="AL316" s="3">
        <f>IF((AK316+'Monthly Reserve Generation'!AL316-'Stoping Schedule'!AL316)&gt;1,(AK316+'Monthly Reserve Generation'!AL316-'Stoping Schedule'!AL316),0)</f>
        <v>0</v>
      </c>
      <c r="AM316" s="3">
        <f>IF((AL316+'Monthly Reserve Generation'!AM316-'Stoping Schedule'!AM316)&gt;1,(AL316+'Monthly Reserve Generation'!AM316-'Stoping Schedule'!AM316),0)</f>
        <v>0</v>
      </c>
      <c r="AN316" s="3">
        <f>IF((AM316+'Monthly Reserve Generation'!AN316-'Stoping Schedule'!AN316)&gt;1,(AM316+'Monthly Reserve Generation'!AN316-'Stoping Schedule'!AN316),0)</f>
        <v>0</v>
      </c>
      <c r="AO316" s="3">
        <f>IF((AN316+'Monthly Reserve Generation'!AO316-'Stoping Schedule'!AO316)&gt;1,(AN316+'Monthly Reserve Generation'!AO316-'Stoping Schedule'!AO316),0)</f>
        <v>0</v>
      </c>
      <c r="AP316" s="3">
        <f>IF((AO316+'Monthly Reserve Generation'!AP316-'Stoping Schedule'!AP316)&gt;1,(AO316+'Monthly Reserve Generation'!AP316-'Stoping Schedule'!AP316),0)</f>
        <v>0</v>
      </c>
      <c r="AQ316" s="3">
        <f>IF((AP316+'Monthly Reserve Generation'!AQ316-'Stoping Schedule'!AQ316)&gt;1,(AP316+'Monthly Reserve Generation'!AQ316-'Stoping Schedule'!AQ316),0)</f>
        <v>0</v>
      </c>
      <c r="AR316" s="3">
        <f>IF((AQ316+'Monthly Reserve Generation'!AR316-'Stoping Schedule'!AR316)&gt;1,(AQ316+'Monthly Reserve Generation'!AR316-'Stoping Schedule'!AR316),0)</f>
        <v>0</v>
      </c>
      <c r="AS316" s="3">
        <f>IF((AR316+'Monthly Reserve Generation'!AS316-'Stoping Schedule'!AS316)&gt;1,(AR316+'Monthly Reserve Generation'!AS316-'Stoping Schedule'!AS316),0)</f>
        <v>0</v>
      </c>
      <c r="AT316" s="3">
        <f>IF((AS316+'Monthly Reserve Generation'!AT316-'Stoping Schedule'!AT316)&gt;1,(AS316+'Monthly Reserve Generation'!AT316-'Stoping Schedule'!AT316),0)</f>
        <v>0</v>
      </c>
      <c r="AU316" s="3">
        <f>IF((AT316+'Monthly Reserve Generation'!AU316-'Stoping Schedule'!AU316)&gt;1,(AT316+'Monthly Reserve Generation'!AU316-'Stoping Schedule'!AU316),0)</f>
        <v>0</v>
      </c>
      <c r="AV316" s="3">
        <f>IF((AU316+'Monthly Reserve Generation'!AV316-'Stoping Schedule'!AV316)&gt;1,(AU316+'Monthly Reserve Generation'!AV316-'Stoping Schedule'!AV316),0)</f>
        <v>0</v>
      </c>
      <c r="AW316" s="3">
        <f>IF((AV316+'Monthly Reserve Generation'!AW316-'Stoping Schedule'!AW316)&gt;1,(AV316+'Monthly Reserve Generation'!AW316-'Stoping Schedule'!AW316),0)</f>
        <v>0</v>
      </c>
      <c r="AX316" s="3">
        <f>IF((AW316+'Monthly Reserve Generation'!AX316-'Stoping Schedule'!AX316)&gt;1,(AW316+'Monthly Reserve Generation'!AX316-'Stoping Schedule'!AX316),0)</f>
        <v>0</v>
      </c>
      <c r="AY316" s="3">
        <f>IF((AX316+'Monthly Reserve Generation'!AY316-'Stoping Schedule'!AY316)&gt;1,(AX316+'Monthly Reserve Generation'!AY316-'Stoping Schedule'!AY316),0)</f>
        <v>0</v>
      </c>
      <c r="AZ316" s="3">
        <f>IF((AY316+'Monthly Reserve Generation'!AZ316-'Stoping Schedule'!AZ316)&gt;1,(AY316+'Monthly Reserve Generation'!AZ316-'Stoping Schedule'!AZ316),0)</f>
        <v>0</v>
      </c>
      <c r="BA316" s="3">
        <f>IF((AZ316+'Monthly Reserve Generation'!BA316-'Stoping Schedule'!BA316)&gt;1,(AZ316+'Monthly Reserve Generation'!BA316-'Stoping Schedule'!BA316),0)</f>
        <v>0</v>
      </c>
      <c r="BB316" s="3">
        <f>IF((BA316+'Monthly Reserve Generation'!BB316-'Stoping Schedule'!BB316)&gt;1,(BA316+'Monthly Reserve Generation'!BB316-'Stoping Schedule'!BB316),0)</f>
        <v>0</v>
      </c>
      <c r="BC316" s="3">
        <f>IF((BB316+'Monthly Reserve Generation'!BC316-'Stoping Schedule'!BC316)&gt;1,(BB316+'Monthly Reserve Generation'!BC316-'Stoping Schedule'!BC316),0)</f>
        <v>0</v>
      </c>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row>
    <row r="317" spans="1:123" hidden="1" outlineLevel="1" x14ac:dyDescent="0.3">
      <c r="A317" t="s">
        <v>26</v>
      </c>
      <c r="B317" t="s">
        <v>40</v>
      </c>
      <c r="C317" t="s">
        <v>4</v>
      </c>
      <c r="D317" s="3">
        <f>+IFERROR(('Monthly Reserve Generation'!D316*'Monthly Reserve Generation'!D317-'Stoping Schedule'!D316*'Stoping Schedule'!D317)/D316,0)</f>
        <v>0</v>
      </c>
      <c r="E317" s="3">
        <f>+IFERROR((D316*D317+'Monthly Reserve Generation'!E316*'Monthly Reserve Generation'!E317-'Stoping Schedule'!E316*'Stoping Schedule'!E317)/E316,0)</f>
        <v>0</v>
      </c>
      <c r="F317" s="3">
        <f>+IFERROR((E316*E317+'Monthly Reserve Generation'!F316*'Monthly Reserve Generation'!F317-'Stoping Schedule'!F316*'Stoping Schedule'!F317)/F316,0)</f>
        <v>0</v>
      </c>
      <c r="G317" s="3">
        <f>+IFERROR((F316*F317+'Monthly Reserve Generation'!G316*'Monthly Reserve Generation'!G317-'Stoping Schedule'!G316*'Stoping Schedule'!G317)/G316,0)</f>
        <v>0</v>
      </c>
      <c r="H317" s="3">
        <f>+IFERROR((G316*G317+'Monthly Reserve Generation'!H316*'Monthly Reserve Generation'!H317-'Stoping Schedule'!H316*'Stoping Schedule'!H317)/H316,0)</f>
        <v>0</v>
      </c>
      <c r="I317" s="3">
        <f>+IFERROR((H316*H317+'Monthly Reserve Generation'!I316*'Monthly Reserve Generation'!I317-'Stoping Schedule'!I316*'Stoping Schedule'!I317)/I316,0)</f>
        <v>0</v>
      </c>
      <c r="J317" s="3">
        <f>+IFERROR((I316*I317+'Monthly Reserve Generation'!J316*'Monthly Reserve Generation'!J317-'Stoping Schedule'!J316*'Stoping Schedule'!J317)/J316,0)</f>
        <v>0</v>
      </c>
      <c r="K317" s="3">
        <f>+IFERROR((J316*J317+'Monthly Reserve Generation'!K316*'Monthly Reserve Generation'!K317-'Stoping Schedule'!K316*'Stoping Schedule'!K317)/K316,0)</f>
        <v>0</v>
      </c>
      <c r="L317" s="3">
        <f>+IFERROR((K316*K317+'Monthly Reserve Generation'!L316*'Monthly Reserve Generation'!L317-'Stoping Schedule'!L316*'Stoping Schedule'!L317)/L316,0)</f>
        <v>0</v>
      </c>
      <c r="M317" s="3">
        <f>+IFERROR((L316*L317+'Monthly Reserve Generation'!M316*'Monthly Reserve Generation'!M317-'Stoping Schedule'!M316*'Stoping Schedule'!M317)/M316,0)</f>
        <v>0</v>
      </c>
      <c r="N317" s="3">
        <f>+IFERROR((M316*M317+'Monthly Reserve Generation'!N316*'Monthly Reserve Generation'!N317-'Stoping Schedule'!N316*'Stoping Schedule'!N317)/N316,0)</f>
        <v>0</v>
      </c>
      <c r="O317" s="3">
        <f>+IFERROR((N316*N317+'Monthly Reserve Generation'!O316*'Monthly Reserve Generation'!O317-'Stoping Schedule'!O316*'Stoping Schedule'!O317)/O316,0)</f>
        <v>0</v>
      </c>
      <c r="P317" s="3">
        <f>+IFERROR((O316*O317+'Monthly Reserve Generation'!P316*'Monthly Reserve Generation'!P317-'Stoping Schedule'!P316*'Stoping Schedule'!P317)/P316,0)</f>
        <v>0</v>
      </c>
      <c r="Q317" s="3">
        <f>+IFERROR((P316*P317+'Monthly Reserve Generation'!Q316*'Monthly Reserve Generation'!Q317-'Stoping Schedule'!Q316*'Stoping Schedule'!Q317)/Q316,0)</f>
        <v>0</v>
      </c>
      <c r="R317" s="3">
        <f>+IFERROR((Q316*Q317+'Monthly Reserve Generation'!R316*'Monthly Reserve Generation'!R317-'Stoping Schedule'!R316*'Stoping Schedule'!R317)/R316,0)</f>
        <v>0</v>
      </c>
      <c r="S317" s="3">
        <f>+IFERROR((R316*R317+'Monthly Reserve Generation'!S316*'Monthly Reserve Generation'!S317-'Stoping Schedule'!S316*'Stoping Schedule'!S317)/S316,0)</f>
        <v>0</v>
      </c>
      <c r="T317" s="3">
        <f>+IFERROR((S316*S317+'Monthly Reserve Generation'!T316*'Monthly Reserve Generation'!T317-'Stoping Schedule'!T316*'Stoping Schedule'!T317)/T316,0)</f>
        <v>0</v>
      </c>
      <c r="U317" s="3">
        <f>+IFERROR((T316*T317+'Monthly Reserve Generation'!U316*'Monthly Reserve Generation'!U317-'Stoping Schedule'!U316*'Stoping Schedule'!U317)/U316,0)</f>
        <v>0</v>
      </c>
      <c r="V317" s="3">
        <f>+IFERROR((U316*U317+'Monthly Reserve Generation'!V316*'Monthly Reserve Generation'!V317-'Stoping Schedule'!V316*'Stoping Schedule'!V317)/V316,0)</f>
        <v>0</v>
      </c>
      <c r="W317" s="3">
        <f>+IFERROR((V316*V317+'Monthly Reserve Generation'!W316*'Monthly Reserve Generation'!W317-'Stoping Schedule'!W316*'Stoping Schedule'!W317)/W316,0)</f>
        <v>0</v>
      </c>
      <c r="X317" s="3">
        <f>+IFERROR((W316*W317+'Monthly Reserve Generation'!X316*'Monthly Reserve Generation'!X317-'Stoping Schedule'!X316*'Stoping Schedule'!X317)/X316,0)</f>
        <v>0</v>
      </c>
      <c r="Y317" s="3">
        <f>+IFERROR((X316*X317+'Monthly Reserve Generation'!Y316*'Monthly Reserve Generation'!Y317-'Stoping Schedule'!Y316*'Stoping Schedule'!Y317)/Y316,0)</f>
        <v>0</v>
      </c>
      <c r="Z317" s="3">
        <f>+IFERROR((Y316*Y317+'Monthly Reserve Generation'!Z316*'Monthly Reserve Generation'!Z317-'Stoping Schedule'!Z316*'Stoping Schedule'!Z317)/Z316,0)</f>
        <v>0</v>
      </c>
      <c r="AA317" s="3">
        <f>+IFERROR((Z316*Z317+'Monthly Reserve Generation'!AA316*'Monthly Reserve Generation'!AA317-'Stoping Schedule'!AA316*'Stoping Schedule'!AA317)/AA316,0)</f>
        <v>0</v>
      </c>
      <c r="AB317" s="3">
        <f>+IFERROR((AA316*AA317+'Monthly Reserve Generation'!AB316*'Monthly Reserve Generation'!AB317-'Stoping Schedule'!AB316*'Stoping Schedule'!AB317)/AB316,0)</f>
        <v>0</v>
      </c>
      <c r="AC317" s="3">
        <f>+IFERROR((AB316*AB317+'Monthly Reserve Generation'!AC316*'Monthly Reserve Generation'!AC317-'Stoping Schedule'!AC316*'Stoping Schedule'!AC317)/AC316,0)</f>
        <v>0</v>
      </c>
      <c r="AD317" s="3">
        <f>+IFERROR((AC316*AC317+'Monthly Reserve Generation'!AD316*'Monthly Reserve Generation'!AD317-'Stoping Schedule'!AD316*'Stoping Schedule'!AD317)/AD316,0)</f>
        <v>1.9900000000000002</v>
      </c>
      <c r="AE317" s="3">
        <f>+IFERROR((AD316*AD317+'Monthly Reserve Generation'!AE316*'Monthly Reserve Generation'!AE317-'Stoping Schedule'!AE316*'Stoping Schedule'!AE317)/AE316,0)</f>
        <v>1.9900000000000002</v>
      </c>
      <c r="AF317" s="3">
        <f>+IFERROR((AE316*AE317+'Monthly Reserve Generation'!AF316*'Monthly Reserve Generation'!AF317-'Stoping Schedule'!AF316*'Stoping Schedule'!AF317)/AF316,0)</f>
        <v>1.9900000000000002</v>
      </c>
      <c r="AG317" s="3">
        <f>+IFERROR((AF316*AF317+'Monthly Reserve Generation'!AG316*'Monthly Reserve Generation'!AG317-'Stoping Schedule'!AG316*'Stoping Schedule'!AG317)/AG316,0)</f>
        <v>1.9900000000000002</v>
      </c>
      <c r="AH317" s="3">
        <f>+IFERROR((AG316*AG317+'Monthly Reserve Generation'!AH316*'Monthly Reserve Generation'!AH317-'Stoping Schedule'!AH316*'Stoping Schedule'!AH317)/AH316,0)</f>
        <v>1.9900000000000007</v>
      </c>
      <c r="AI317" s="3">
        <f>+IFERROR((AH316*AH317+'Monthly Reserve Generation'!AI316*'Monthly Reserve Generation'!AI317-'Stoping Schedule'!AI316*'Stoping Schedule'!AI317)/AI316,0)</f>
        <v>0</v>
      </c>
      <c r="AJ317" s="3">
        <f>+IFERROR((AI316*AI317+'Monthly Reserve Generation'!AJ316*'Monthly Reserve Generation'!AJ317-'Stoping Schedule'!AJ316*'Stoping Schedule'!AJ317)/AJ316,0)</f>
        <v>0</v>
      </c>
      <c r="AK317" s="3">
        <f>+IFERROR((AJ316*AJ317+'Monthly Reserve Generation'!AK316*'Monthly Reserve Generation'!AK317-'Stoping Schedule'!AK316*'Stoping Schedule'!AK317)/AK316,0)</f>
        <v>0</v>
      </c>
      <c r="AL317" s="3">
        <f>+IFERROR((AK316*AK317+'Monthly Reserve Generation'!AL316*'Monthly Reserve Generation'!AL317-'Stoping Schedule'!AL316*'Stoping Schedule'!AL317)/AL316,0)</f>
        <v>0</v>
      </c>
      <c r="AM317" s="3">
        <f>+IFERROR((AL316*AL317+'Monthly Reserve Generation'!AM316*'Monthly Reserve Generation'!AM317-'Stoping Schedule'!AM316*'Stoping Schedule'!AM317)/AM316,0)</f>
        <v>0</v>
      </c>
      <c r="AN317" s="3">
        <f>+IFERROR((AM316*AM317+'Monthly Reserve Generation'!AN316*'Monthly Reserve Generation'!AN317-'Stoping Schedule'!AN316*'Stoping Schedule'!AN317)/AN316,0)</f>
        <v>0</v>
      </c>
      <c r="AO317" s="3">
        <f>+IFERROR((AN316*AN317+'Monthly Reserve Generation'!AO316*'Monthly Reserve Generation'!AO317-'Stoping Schedule'!AO316*'Stoping Schedule'!AO317)/AO316,0)</f>
        <v>0</v>
      </c>
      <c r="AP317" s="3">
        <f>+IFERROR((AO316*AO317+'Monthly Reserve Generation'!AP316*'Monthly Reserve Generation'!AP317-'Stoping Schedule'!AP316*'Stoping Schedule'!AP317)/AP316,0)</f>
        <v>0</v>
      </c>
      <c r="AQ317" s="3">
        <f>+IFERROR((AP316*AP317+'Monthly Reserve Generation'!AQ316*'Monthly Reserve Generation'!AQ317-'Stoping Schedule'!AQ316*'Stoping Schedule'!AQ317)/AQ316,0)</f>
        <v>0</v>
      </c>
      <c r="AR317" s="3">
        <f>+IFERROR((AQ316*AQ317+'Monthly Reserve Generation'!AR316*'Monthly Reserve Generation'!AR317-'Stoping Schedule'!AR316*'Stoping Schedule'!AR317)/AR316,0)</f>
        <v>0</v>
      </c>
      <c r="AS317" s="3">
        <f>+IFERROR((AR316*AR317+'Monthly Reserve Generation'!AS316*'Monthly Reserve Generation'!AS317-'Stoping Schedule'!AS316*'Stoping Schedule'!AS317)/AS316,0)</f>
        <v>0</v>
      </c>
      <c r="AT317" s="3">
        <f>+IFERROR((AS316*AS317+'Monthly Reserve Generation'!AT316*'Monthly Reserve Generation'!AT317-'Stoping Schedule'!AT316*'Stoping Schedule'!AT317)/AT316,0)</f>
        <v>0</v>
      </c>
      <c r="AU317" s="3">
        <f>+IFERROR((AT316*AT317+'Monthly Reserve Generation'!AU316*'Monthly Reserve Generation'!AU317-'Stoping Schedule'!AU316*'Stoping Schedule'!AU317)/AU316,0)</f>
        <v>0</v>
      </c>
      <c r="AV317" s="3">
        <f>+IFERROR((AU316*AU317+'Monthly Reserve Generation'!AV316*'Monthly Reserve Generation'!AV317-'Stoping Schedule'!AV316*'Stoping Schedule'!AV317)/AV316,0)</f>
        <v>0</v>
      </c>
      <c r="AW317" s="3">
        <f>+IFERROR((AV316*AV317+'Monthly Reserve Generation'!AW316*'Monthly Reserve Generation'!AW317-'Stoping Schedule'!AW316*'Stoping Schedule'!AW317)/AW316,0)</f>
        <v>0</v>
      </c>
      <c r="AX317" s="3">
        <f>+IFERROR((AW316*AW317+'Monthly Reserve Generation'!AX316*'Monthly Reserve Generation'!AX317-'Stoping Schedule'!AX316*'Stoping Schedule'!AX317)/AX316,0)</f>
        <v>0</v>
      </c>
      <c r="AY317" s="3">
        <f>+IFERROR((AX316*AX317+'Monthly Reserve Generation'!AY316*'Monthly Reserve Generation'!AY317-'Stoping Schedule'!AY316*'Stoping Schedule'!AY317)/AY316,0)</f>
        <v>0</v>
      </c>
      <c r="AZ317" s="3">
        <f>+IFERROR((AY316*AY317+'Monthly Reserve Generation'!AZ316*'Monthly Reserve Generation'!AZ317-'Stoping Schedule'!AZ316*'Stoping Schedule'!AZ317)/AZ316,0)</f>
        <v>0</v>
      </c>
      <c r="BA317" s="3">
        <f>+IFERROR((AZ316*AZ317+'Monthly Reserve Generation'!BA316*'Monthly Reserve Generation'!BA317-'Stoping Schedule'!BA316*'Stoping Schedule'!BA317)/BA316,0)</f>
        <v>0</v>
      </c>
      <c r="BB317" s="3">
        <f>+IFERROR((BA316*BA317+'Monthly Reserve Generation'!BB316*'Monthly Reserve Generation'!BB317-'Stoping Schedule'!BB316*'Stoping Schedule'!BB317)/BB316,0)</f>
        <v>0</v>
      </c>
      <c r="BC317" s="3">
        <f>+IFERROR((BB316*BB317+'Monthly Reserve Generation'!BC316*'Monthly Reserve Generation'!BC317-'Stoping Schedule'!BC316*'Stoping Schedule'!BC317)/BC316,0)</f>
        <v>0</v>
      </c>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row>
    <row r="318" spans="1:123" hidden="1" outlineLevel="1" x14ac:dyDescent="0.3">
      <c r="A318" t="s">
        <v>26</v>
      </c>
      <c r="B318" t="s">
        <v>41</v>
      </c>
      <c r="C318" t="s">
        <v>3</v>
      </c>
      <c r="D318" s="3">
        <f>+'Monthly Reserve Generation'!D318-'Stoping Schedule'!D318</f>
        <v>0</v>
      </c>
      <c r="E318" s="3">
        <f>IF((D318+'Monthly Reserve Generation'!E318-'Stoping Schedule'!E318)&gt;1,(D318+'Monthly Reserve Generation'!E318-'Stoping Schedule'!E318),0)</f>
        <v>0</v>
      </c>
      <c r="F318" s="3">
        <f>IF((E318+'Monthly Reserve Generation'!F318-'Stoping Schedule'!F318)&gt;1,(E318+'Monthly Reserve Generation'!F318-'Stoping Schedule'!F318),0)</f>
        <v>0</v>
      </c>
      <c r="G318" s="3">
        <f>IF((F318+'Monthly Reserve Generation'!G318-'Stoping Schedule'!G318)&gt;1,(F318+'Monthly Reserve Generation'!G318-'Stoping Schedule'!G318),0)</f>
        <v>0</v>
      </c>
      <c r="H318" s="3">
        <f>IF((G318+'Monthly Reserve Generation'!H318-'Stoping Schedule'!H318)&gt;1,(G318+'Monthly Reserve Generation'!H318-'Stoping Schedule'!H318),0)</f>
        <v>0</v>
      </c>
      <c r="I318" s="3">
        <f>IF((H318+'Monthly Reserve Generation'!I318-'Stoping Schedule'!I318)&gt;1,(H318+'Monthly Reserve Generation'!I318-'Stoping Schedule'!I318),0)</f>
        <v>0</v>
      </c>
      <c r="J318" s="3">
        <f>IF((I318+'Monthly Reserve Generation'!J318-'Stoping Schedule'!J318)&gt;1,(I318+'Monthly Reserve Generation'!J318-'Stoping Schedule'!J318),0)</f>
        <v>0</v>
      </c>
      <c r="K318" s="3">
        <f>IF((J318+'Monthly Reserve Generation'!K318-'Stoping Schedule'!K318)&gt;1,(J318+'Monthly Reserve Generation'!K318-'Stoping Schedule'!K318),0)</f>
        <v>0</v>
      </c>
      <c r="L318" s="3">
        <f>IF((K318+'Monthly Reserve Generation'!L318-'Stoping Schedule'!L318)&gt;1,(K318+'Monthly Reserve Generation'!L318-'Stoping Schedule'!L318),0)</f>
        <v>0</v>
      </c>
      <c r="M318" s="3">
        <f>IF((L318+'Monthly Reserve Generation'!M318-'Stoping Schedule'!M318)&gt;1,(L318+'Monthly Reserve Generation'!M318-'Stoping Schedule'!M318),0)</f>
        <v>0</v>
      </c>
      <c r="N318" s="3">
        <f>IF((M318+'Monthly Reserve Generation'!N318-'Stoping Schedule'!N318)&gt;1,(M318+'Monthly Reserve Generation'!N318-'Stoping Schedule'!N318),0)</f>
        <v>0</v>
      </c>
      <c r="O318" s="3">
        <f>IF((N318+'Monthly Reserve Generation'!O318-'Stoping Schedule'!O318)&gt;1,(N318+'Monthly Reserve Generation'!O318-'Stoping Schedule'!O318),0)</f>
        <v>0</v>
      </c>
      <c r="P318" s="3">
        <f>IF((O318+'Monthly Reserve Generation'!P318-'Stoping Schedule'!P318)&gt;1,(O318+'Monthly Reserve Generation'!P318-'Stoping Schedule'!P318),0)</f>
        <v>0</v>
      </c>
      <c r="Q318" s="3">
        <f>IF((P318+'Monthly Reserve Generation'!Q318-'Stoping Schedule'!Q318)&gt;1,(P318+'Monthly Reserve Generation'!Q318-'Stoping Schedule'!Q318),0)</f>
        <v>0</v>
      </c>
      <c r="R318" s="3">
        <f>IF((Q318+'Monthly Reserve Generation'!R318-'Stoping Schedule'!R318)&gt;1,(Q318+'Monthly Reserve Generation'!R318-'Stoping Schedule'!R318),0)</f>
        <v>0</v>
      </c>
      <c r="S318" s="3">
        <f>IF((R318+'Monthly Reserve Generation'!S318-'Stoping Schedule'!S318)&gt;1,(R318+'Monthly Reserve Generation'!S318-'Stoping Schedule'!S318),0)</f>
        <v>0</v>
      </c>
      <c r="T318" s="3">
        <f>IF((S318+'Monthly Reserve Generation'!T318-'Stoping Schedule'!T318)&gt;1,(S318+'Monthly Reserve Generation'!T318-'Stoping Schedule'!T318),0)</f>
        <v>0</v>
      </c>
      <c r="U318" s="3">
        <f>IF((T318+'Monthly Reserve Generation'!U318-'Stoping Schedule'!U318)&gt;1,(T318+'Monthly Reserve Generation'!U318-'Stoping Schedule'!U318),0)</f>
        <v>0</v>
      </c>
      <c r="V318" s="3">
        <f>IF((U318+'Monthly Reserve Generation'!V318-'Stoping Schedule'!V318)&gt;1,(U318+'Monthly Reserve Generation'!V318-'Stoping Schedule'!V318),0)</f>
        <v>0</v>
      </c>
      <c r="W318" s="3">
        <f>IF((V318+'Monthly Reserve Generation'!W318-'Stoping Schedule'!W318)&gt;1,(V318+'Monthly Reserve Generation'!W318-'Stoping Schedule'!W318),0)</f>
        <v>0</v>
      </c>
      <c r="X318" s="3">
        <f>IF((W318+'Monthly Reserve Generation'!X318-'Stoping Schedule'!X318)&gt;1,(W318+'Monthly Reserve Generation'!X318-'Stoping Schedule'!X318),0)</f>
        <v>0</v>
      </c>
      <c r="Y318" s="3">
        <f>IF((X318+'Monthly Reserve Generation'!Y318-'Stoping Schedule'!Y318)&gt;1,(X318+'Monthly Reserve Generation'!Y318-'Stoping Schedule'!Y318),0)</f>
        <v>0</v>
      </c>
      <c r="Z318" s="3">
        <f>IF((Y318+'Monthly Reserve Generation'!Z318-'Stoping Schedule'!Z318)&gt;1,(Y318+'Monthly Reserve Generation'!Z318-'Stoping Schedule'!Z318),0)</f>
        <v>0</v>
      </c>
      <c r="AA318" s="3">
        <f>IF((Z318+'Monthly Reserve Generation'!AA318-'Stoping Schedule'!AA318)&gt;1,(Z318+'Monthly Reserve Generation'!AA318-'Stoping Schedule'!AA318),0)</f>
        <v>0</v>
      </c>
      <c r="AB318" s="3">
        <f>IF((AA318+'Monthly Reserve Generation'!AB318-'Stoping Schedule'!AB318)&gt;1,(AA318+'Monthly Reserve Generation'!AB318-'Stoping Schedule'!AB318),0)</f>
        <v>0</v>
      </c>
      <c r="AC318" s="3">
        <f>IF((AB318+'Monthly Reserve Generation'!AC318-'Stoping Schedule'!AC318)&gt;1,(AB318+'Monthly Reserve Generation'!AC318-'Stoping Schedule'!AC318),0)</f>
        <v>0</v>
      </c>
      <c r="AD318" s="3">
        <f>IF((AC318+'Monthly Reserve Generation'!AD318-'Stoping Schedule'!AD318)&gt;1,(AC318+'Monthly Reserve Generation'!AD318-'Stoping Schedule'!AD318),0)</f>
        <v>4327</v>
      </c>
      <c r="AE318" s="3">
        <f>IF((AD318+'Monthly Reserve Generation'!AE318-'Stoping Schedule'!AE318)&gt;1,(AD318+'Monthly Reserve Generation'!AE318-'Stoping Schedule'!AE318),0)</f>
        <v>2380</v>
      </c>
      <c r="AF318" s="3">
        <f>IF((AE318+'Monthly Reserve Generation'!AF318-'Stoping Schedule'!AF318)&gt;1,(AE318+'Monthly Reserve Generation'!AF318-'Stoping Schedule'!AF318),0)</f>
        <v>358</v>
      </c>
      <c r="AG318" s="3">
        <f>IF((AF318+'Monthly Reserve Generation'!AG318-'Stoping Schedule'!AG318)&gt;1,(AF318+'Monthly Reserve Generation'!AG318-'Stoping Schedule'!AG318),0)</f>
        <v>0</v>
      </c>
      <c r="AH318" s="3">
        <f>IF((AG318+'Monthly Reserve Generation'!AH318-'Stoping Schedule'!AH318)&gt;1,(AG318+'Monthly Reserve Generation'!AH318-'Stoping Schedule'!AH318),0)</f>
        <v>0</v>
      </c>
      <c r="AI318" s="3">
        <f>IF((AH318+'Monthly Reserve Generation'!AI318-'Stoping Schedule'!AI318)&gt;1,(AH318+'Monthly Reserve Generation'!AI318-'Stoping Schedule'!AI318),0)</f>
        <v>0</v>
      </c>
      <c r="AJ318" s="3">
        <f>IF((AI318+'Monthly Reserve Generation'!AJ318-'Stoping Schedule'!AJ318)&gt;1,(AI318+'Monthly Reserve Generation'!AJ318-'Stoping Schedule'!AJ318),0)</f>
        <v>0</v>
      </c>
      <c r="AK318" s="3">
        <f>IF((AJ318+'Monthly Reserve Generation'!AK318-'Stoping Schedule'!AK318)&gt;1,(AJ318+'Monthly Reserve Generation'!AK318-'Stoping Schedule'!AK318),0)</f>
        <v>0</v>
      </c>
      <c r="AL318" s="3">
        <f>IF((AK318+'Monthly Reserve Generation'!AL318-'Stoping Schedule'!AL318)&gt;1,(AK318+'Monthly Reserve Generation'!AL318-'Stoping Schedule'!AL318),0)</f>
        <v>0</v>
      </c>
      <c r="AM318" s="3">
        <f>IF((AL318+'Monthly Reserve Generation'!AM318-'Stoping Schedule'!AM318)&gt;1,(AL318+'Monthly Reserve Generation'!AM318-'Stoping Schedule'!AM318),0)</f>
        <v>0</v>
      </c>
      <c r="AN318" s="3">
        <f>IF((AM318+'Monthly Reserve Generation'!AN318-'Stoping Schedule'!AN318)&gt;1,(AM318+'Monthly Reserve Generation'!AN318-'Stoping Schedule'!AN318),0)</f>
        <v>0</v>
      </c>
      <c r="AO318" s="3">
        <f>IF((AN318+'Monthly Reserve Generation'!AO318-'Stoping Schedule'!AO318)&gt;1,(AN318+'Monthly Reserve Generation'!AO318-'Stoping Schedule'!AO318),0)</f>
        <v>0</v>
      </c>
      <c r="AP318" s="3">
        <f>IF((AO318+'Monthly Reserve Generation'!AP318-'Stoping Schedule'!AP318)&gt;1,(AO318+'Monthly Reserve Generation'!AP318-'Stoping Schedule'!AP318),0)</f>
        <v>0</v>
      </c>
      <c r="AQ318" s="3">
        <f>IF((AP318+'Monthly Reserve Generation'!AQ318-'Stoping Schedule'!AQ318)&gt;1,(AP318+'Monthly Reserve Generation'!AQ318-'Stoping Schedule'!AQ318),0)</f>
        <v>0</v>
      </c>
      <c r="AR318" s="3">
        <f>IF((AQ318+'Monthly Reserve Generation'!AR318-'Stoping Schedule'!AR318)&gt;1,(AQ318+'Monthly Reserve Generation'!AR318-'Stoping Schedule'!AR318),0)</f>
        <v>0</v>
      </c>
      <c r="AS318" s="3">
        <f>IF((AR318+'Monthly Reserve Generation'!AS318-'Stoping Schedule'!AS318)&gt;1,(AR318+'Monthly Reserve Generation'!AS318-'Stoping Schedule'!AS318),0)</f>
        <v>0</v>
      </c>
      <c r="AT318" s="3">
        <f>IF((AS318+'Monthly Reserve Generation'!AT318-'Stoping Schedule'!AT318)&gt;1,(AS318+'Monthly Reserve Generation'!AT318-'Stoping Schedule'!AT318),0)</f>
        <v>0</v>
      </c>
      <c r="AU318" s="3">
        <f>IF((AT318+'Monthly Reserve Generation'!AU318-'Stoping Schedule'!AU318)&gt;1,(AT318+'Monthly Reserve Generation'!AU318-'Stoping Schedule'!AU318),0)</f>
        <v>0</v>
      </c>
      <c r="AV318" s="3">
        <f>IF((AU318+'Monthly Reserve Generation'!AV318-'Stoping Schedule'!AV318)&gt;1,(AU318+'Monthly Reserve Generation'!AV318-'Stoping Schedule'!AV318),0)</f>
        <v>0</v>
      </c>
      <c r="AW318" s="3">
        <f>IF((AV318+'Monthly Reserve Generation'!AW318-'Stoping Schedule'!AW318)&gt;1,(AV318+'Monthly Reserve Generation'!AW318-'Stoping Schedule'!AW318),0)</f>
        <v>0</v>
      </c>
      <c r="AX318" s="3">
        <f>IF((AW318+'Monthly Reserve Generation'!AX318-'Stoping Schedule'!AX318)&gt;1,(AW318+'Monthly Reserve Generation'!AX318-'Stoping Schedule'!AX318),0)</f>
        <v>0</v>
      </c>
      <c r="AY318" s="3">
        <f>IF((AX318+'Monthly Reserve Generation'!AY318-'Stoping Schedule'!AY318)&gt;1,(AX318+'Monthly Reserve Generation'!AY318-'Stoping Schedule'!AY318),0)</f>
        <v>0</v>
      </c>
      <c r="AZ318" s="3">
        <f>IF((AY318+'Monthly Reserve Generation'!AZ318-'Stoping Schedule'!AZ318)&gt;1,(AY318+'Monthly Reserve Generation'!AZ318-'Stoping Schedule'!AZ318),0)</f>
        <v>0</v>
      </c>
      <c r="BA318" s="3">
        <f>IF((AZ318+'Monthly Reserve Generation'!BA318-'Stoping Schedule'!BA318)&gt;1,(AZ318+'Monthly Reserve Generation'!BA318-'Stoping Schedule'!BA318),0)</f>
        <v>0</v>
      </c>
      <c r="BB318" s="3">
        <f>IF((BA318+'Monthly Reserve Generation'!BB318-'Stoping Schedule'!BB318)&gt;1,(BA318+'Monthly Reserve Generation'!BB318-'Stoping Schedule'!BB318),0)</f>
        <v>0</v>
      </c>
      <c r="BC318" s="3">
        <f>IF((BB318+'Monthly Reserve Generation'!BC318-'Stoping Schedule'!BC318)&gt;1,(BB318+'Monthly Reserve Generation'!BC318-'Stoping Schedule'!BC318),0)</f>
        <v>0</v>
      </c>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row>
    <row r="319" spans="1:123" hidden="1" outlineLevel="1" x14ac:dyDescent="0.3">
      <c r="A319" t="s">
        <v>26</v>
      </c>
      <c r="B319" t="s">
        <v>41</v>
      </c>
      <c r="C319" t="s">
        <v>4</v>
      </c>
      <c r="D319" s="3">
        <f>+IFERROR(('Monthly Reserve Generation'!D318*'Monthly Reserve Generation'!D319-'Stoping Schedule'!D318*'Stoping Schedule'!D319)/D318,0)</f>
        <v>0</v>
      </c>
      <c r="E319" s="3">
        <f>+IFERROR((D318*D319+'Monthly Reserve Generation'!E318*'Monthly Reserve Generation'!E319-'Stoping Schedule'!E318*'Stoping Schedule'!E319)/E318,0)</f>
        <v>0</v>
      </c>
      <c r="F319" s="3">
        <f>+IFERROR((E318*E319+'Monthly Reserve Generation'!F318*'Monthly Reserve Generation'!F319-'Stoping Schedule'!F318*'Stoping Schedule'!F319)/F318,0)</f>
        <v>0</v>
      </c>
      <c r="G319" s="3">
        <f>+IFERROR((F318*F319+'Monthly Reserve Generation'!G318*'Monthly Reserve Generation'!G319-'Stoping Schedule'!G318*'Stoping Schedule'!G319)/G318,0)</f>
        <v>0</v>
      </c>
      <c r="H319" s="3">
        <f>+IFERROR((G318*G319+'Monthly Reserve Generation'!H318*'Monthly Reserve Generation'!H319-'Stoping Schedule'!H318*'Stoping Schedule'!H319)/H318,0)</f>
        <v>0</v>
      </c>
      <c r="I319" s="3">
        <f>+IFERROR((H318*H319+'Monthly Reserve Generation'!I318*'Monthly Reserve Generation'!I319-'Stoping Schedule'!I318*'Stoping Schedule'!I319)/I318,0)</f>
        <v>0</v>
      </c>
      <c r="J319" s="3">
        <f>+IFERROR((I318*I319+'Monthly Reserve Generation'!J318*'Monthly Reserve Generation'!J319-'Stoping Schedule'!J318*'Stoping Schedule'!J319)/J318,0)</f>
        <v>0</v>
      </c>
      <c r="K319" s="3">
        <f>+IFERROR((J318*J319+'Monthly Reserve Generation'!K318*'Monthly Reserve Generation'!K319-'Stoping Schedule'!K318*'Stoping Schedule'!K319)/K318,0)</f>
        <v>0</v>
      </c>
      <c r="L319" s="3">
        <f>+IFERROR((K318*K319+'Monthly Reserve Generation'!L318*'Monthly Reserve Generation'!L319-'Stoping Schedule'!L318*'Stoping Schedule'!L319)/L318,0)</f>
        <v>0</v>
      </c>
      <c r="M319" s="3">
        <f>+IFERROR((L318*L319+'Monthly Reserve Generation'!M318*'Monthly Reserve Generation'!M319-'Stoping Schedule'!M318*'Stoping Schedule'!M319)/M318,0)</f>
        <v>0</v>
      </c>
      <c r="N319" s="3">
        <f>+IFERROR((M318*M319+'Monthly Reserve Generation'!N318*'Monthly Reserve Generation'!N319-'Stoping Schedule'!N318*'Stoping Schedule'!N319)/N318,0)</f>
        <v>0</v>
      </c>
      <c r="O319" s="3">
        <f>+IFERROR((N318*N319+'Monthly Reserve Generation'!O318*'Monthly Reserve Generation'!O319-'Stoping Schedule'!O318*'Stoping Schedule'!O319)/O318,0)</f>
        <v>0</v>
      </c>
      <c r="P319" s="3">
        <f>+IFERROR((O318*O319+'Monthly Reserve Generation'!P318*'Monthly Reserve Generation'!P319-'Stoping Schedule'!P318*'Stoping Schedule'!P319)/P318,0)</f>
        <v>0</v>
      </c>
      <c r="Q319" s="3">
        <f>+IFERROR((P318*P319+'Monthly Reserve Generation'!Q318*'Monthly Reserve Generation'!Q319-'Stoping Schedule'!Q318*'Stoping Schedule'!Q319)/Q318,0)</f>
        <v>0</v>
      </c>
      <c r="R319" s="3">
        <f>+IFERROR((Q318*Q319+'Monthly Reserve Generation'!R318*'Monthly Reserve Generation'!R319-'Stoping Schedule'!R318*'Stoping Schedule'!R319)/R318,0)</f>
        <v>0</v>
      </c>
      <c r="S319" s="3">
        <f>+IFERROR((R318*R319+'Monthly Reserve Generation'!S318*'Monthly Reserve Generation'!S319-'Stoping Schedule'!S318*'Stoping Schedule'!S319)/S318,0)</f>
        <v>0</v>
      </c>
      <c r="T319" s="3">
        <f>+IFERROR((S318*S319+'Monthly Reserve Generation'!T318*'Monthly Reserve Generation'!T319-'Stoping Schedule'!T318*'Stoping Schedule'!T319)/T318,0)</f>
        <v>0</v>
      </c>
      <c r="U319" s="3">
        <f>+IFERROR((T318*T319+'Monthly Reserve Generation'!U318*'Monthly Reserve Generation'!U319-'Stoping Schedule'!U318*'Stoping Schedule'!U319)/U318,0)</f>
        <v>0</v>
      </c>
      <c r="V319" s="3">
        <f>+IFERROR((U318*U319+'Monthly Reserve Generation'!V318*'Monthly Reserve Generation'!V319-'Stoping Schedule'!V318*'Stoping Schedule'!V319)/V318,0)</f>
        <v>0</v>
      </c>
      <c r="W319" s="3">
        <f>+IFERROR((V318*V319+'Monthly Reserve Generation'!W318*'Monthly Reserve Generation'!W319-'Stoping Schedule'!W318*'Stoping Schedule'!W319)/W318,0)</f>
        <v>0</v>
      </c>
      <c r="X319" s="3">
        <f>+IFERROR((W318*W319+'Monthly Reserve Generation'!X318*'Monthly Reserve Generation'!X319-'Stoping Schedule'!X318*'Stoping Schedule'!X319)/X318,0)</f>
        <v>0</v>
      </c>
      <c r="Y319" s="3">
        <f>+IFERROR((X318*X319+'Monthly Reserve Generation'!Y318*'Monthly Reserve Generation'!Y319-'Stoping Schedule'!Y318*'Stoping Schedule'!Y319)/Y318,0)</f>
        <v>0</v>
      </c>
      <c r="Z319" s="3">
        <f>+IFERROR((Y318*Y319+'Monthly Reserve Generation'!Z318*'Monthly Reserve Generation'!Z319-'Stoping Schedule'!Z318*'Stoping Schedule'!Z319)/Z318,0)</f>
        <v>0</v>
      </c>
      <c r="AA319" s="3">
        <f>+IFERROR((Z318*Z319+'Monthly Reserve Generation'!AA318*'Monthly Reserve Generation'!AA319-'Stoping Schedule'!AA318*'Stoping Schedule'!AA319)/AA318,0)</f>
        <v>0</v>
      </c>
      <c r="AB319" s="3">
        <f>+IFERROR((AA318*AA319+'Monthly Reserve Generation'!AB318*'Monthly Reserve Generation'!AB319-'Stoping Schedule'!AB318*'Stoping Schedule'!AB319)/AB318,0)</f>
        <v>0</v>
      </c>
      <c r="AC319" s="3">
        <f>+IFERROR((AB318*AB319+'Monthly Reserve Generation'!AC318*'Monthly Reserve Generation'!AC319-'Stoping Schedule'!AC318*'Stoping Schedule'!AC319)/AC318,0)</f>
        <v>0</v>
      </c>
      <c r="AD319" s="3">
        <f>+IFERROR((AC318*AC319+'Monthly Reserve Generation'!AD318*'Monthly Reserve Generation'!AD319-'Stoping Schedule'!AD318*'Stoping Schedule'!AD319)/AD318,0)</f>
        <v>1.8</v>
      </c>
      <c r="AE319" s="3">
        <f>+IFERROR((AD318*AD319+'Monthly Reserve Generation'!AE318*'Monthly Reserve Generation'!AE319-'Stoping Schedule'!AE318*'Stoping Schedule'!AE319)/AE318,0)</f>
        <v>1.8</v>
      </c>
      <c r="AF319" s="3">
        <f>+IFERROR((AE318*AE319+'Monthly Reserve Generation'!AF318*'Monthly Reserve Generation'!AF319-'Stoping Schedule'!AF318*'Stoping Schedule'!AF319)/AF318,0)</f>
        <v>1.8000000000000003</v>
      </c>
      <c r="AG319" s="3">
        <f>+IFERROR((AF318*AF319+'Monthly Reserve Generation'!AG318*'Monthly Reserve Generation'!AG319-'Stoping Schedule'!AG318*'Stoping Schedule'!AG319)/AG318,0)</f>
        <v>0</v>
      </c>
      <c r="AH319" s="3">
        <f>+IFERROR((AG318*AG319+'Monthly Reserve Generation'!AH318*'Monthly Reserve Generation'!AH319-'Stoping Schedule'!AH318*'Stoping Schedule'!AH319)/AH318,0)</f>
        <v>0</v>
      </c>
      <c r="AI319" s="3">
        <f>+IFERROR((AH318*AH319+'Monthly Reserve Generation'!AI318*'Monthly Reserve Generation'!AI319-'Stoping Schedule'!AI318*'Stoping Schedule'!AI319)/AI318,0)</f>
        <v>0</v>
      </c>
      <c r="AJ319" s="3">
        <f>+IFERROR((AI318*AI319+'Monthly Reserve Generation'!AJ318*'Monthly Reserve Generation'!AJ319-'Stoping Schedule'!AJ318*'Stoping Schedule'!AJ319)/AJ318,0)</f>
        <v>0</v>
      </c>
      <c r="AK319" s="3">
        <f>+IFERROR((AJ318*AJ319+'Monthly Reserve Generation'!AK318*'Monthly Reserve Generation'!AK319-'Stoping Schedule'!AK318*'Stoping Schedule'!AK319)/AK318,0)</f>
        <v>0</v>
      </c>
      <c r="AL319" s="3">
        <f>+IFERROR((AK318*AK319+'Monthly Reserve Generation'!AL318*'Monthly Reserve Generation'!AL319-'Stoping Schedule'!AL318*'Stoping Schedule'!AL319)/AL318,0)</f>
        <v>0</v>
      </c>
      <c r="AM319" s="3">
        <f>+IFERROR((AL318*AL319+'Monthly Reserve Generation'!AM318*'Monthly Reserve Generation'!AM319-'Stoping Schedule'!AM318*'Stoping Schedule'!AM319)/AM318,0)</f>
        <v>0</v>
      </c>
      <c r="AN319" s="3">
        <f>+IFERROR((AM318*AM319+'Monthly Reserve Generation'!AN318*'Monthly Reserve Generation'!AN319-'Stoping Schedule'!AN318*'Stoping Schedule'!AN319)/AN318,0)</f>
        <v>0</v>
      </c>
      <c r="AO319" s="3">
        <f>+IFERROR((AN318*AN319+'Monthly Reserve Generation'!AO318*'Monthly Reserve Generation'!AO319-'Stoping Schedule'!AO318*'Stoping Schedule'!AO319)/AO318,0)</f>
        <v>0</v>
      </c>
      <c r="AP319" s="3">
        <f>+IFERROR((AO318*AO319+'Monthly Reserve Generation'!AP318*'Monthly Reserve Generation'!AP319-'Stoping Schedule'!AP318*'Stoping Schedule'!AP319)/AP318,0)</f>
        <v>0</v>
      </c>
      <c r="AQ319" s="3">
        <f>+IFERROR((AP318*AP319+'Monthly Reserve Generation'!AQ318*'Monthly Reserve Generation'!AQ319-'Stoping Schedule'!AQ318*'Stoping Schedule'!AQ319)/AQ318,0)</f>
        <v>0</v>
      </c>
      <c r="AR319" s="3">
        <f>+IFERROR((AQ318*AQ319+'Monthly Reserve Generation'!AR318*'Monthly Reserve Generation'!AR319-'Stoping Schedule'!AR318*'Stoping Schedule'!AR319)/AR318,0)</f>
        <v>0</v>
      </c>
      <c r="AS319" s="3">
        <f>+IFERROR((AR318*AR319+'Monthly Reserve Generation'!AS318*'Monthly Reserve Generation'!AS319-'Stoping Schedule'!AS318*'Stoping Schedule'!AS319)/AS318,0)</f>
        <v>0</v>
      </c>
      <c r="AT319" s="3">
        <f>+IFERROR((AS318*AS319+'Monthly Reserve Generation'!AT318*'Monthly Reserve Generation'!AT319-'Stoping Schedule'!AT318*'Stoping Schedule'!AT319)/AT318,0)</f>
        <v>0</v>
      </c>
      <c r="AU319" s="3">
        <f>+IFERROR((AT318*AT319+'Monthly Reserve Generation'!AU318*'Monthly Reserve Generation'!AU319-'Stoping Schedule'!AU318*'Stoping Schedule'!AU319)/AU318,0)</f>
        <v>0</v>
      </c>
      <c r="AV319" s="3">
        <f>+IFERROR((AU318*AU319+'Monthly Reserve Generation'!AV318*'Monthly Reserve Generation'!AV319-'Stoping Schedule'!AV318*'Stoping Schedule'!AV319)/AV318,0)</f>
        <v>0</v>
      </c>
      <c r="AW319" s="3">
        <f>+IFERROR((AV318*AV319+'Monthly Reserve Generation'!AW318*'Monthly Reserve Generation'!AW319-'Stoping Schedule'!AW318*'Stoping Schedule'!AW319)/AW318,0)</f>
        <v>0</v>
      </c>
      <c r="AX319" s="3">
        <f>+IFERROR((AW318*AW319+'Monthly Reserve Generation'!AX318*'Monthly Reserve Generation'!AX319-'Stoping Schedule'!AX318*'Stoping Schedule'!AX319)/AX318,0)</f>
        <v>0</v>
      </c>
      <c r="AY319" s="3">
        <f>+IFERROR((AX318*AX319+'Monthly Reserve Generation'!AY318*'Monthly Reserve Generation'!AY319-'Stoping Schedule'!AY318*'Stoping Schedule'!AY319)/AY318,0)</f>
        <v>0</v>
      </c>
      <c r="AZ319" s="3">
        <f>+IFERROR((AY318*AY319+'Monthly Reserve Generation'!AZ318*'Monthly Reserve Generation'!AZ319-'Stoping Schedule'!AZ318*'Stoping Schedule'!AZ319)/AZ318,0)</f>
        <v>0</v>
      </c>
      <c r="BA319" s="3">
        <f>+IFERROR((AZ318*AZ319+'Monthly Reserve Generation'!BA318*'Monthly Reserve Generation'!BA319-'Stoping Schedule'!BA318*'Stoping Schedule'!BA319)/BA318,0)</f>
        <v>0</v>
      </c>
      <c r="BB319" s="3">
        <f>+IFERROR((BA318*BA319+'Monthly Reserve Generation'!BB318*'Monthly Reserve Generation'!BB319-'Stoping Schedule'!BB318*'Stoping Schedule'!BB319)/BB318,0)</f>
        <v>0</v>
      </c>
      <c r="BC319" s="3">
        <f>+IFERROR((BB318*BB319+'Monthly Reserve Generation'!BC318*'Monthly Reserve Generation'!BC319-'Stoping Schedule'!BC318*'Stoping Schedule'!BC319)/BC318,0)</f>
        <v>0</v>
      </c>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row>
    <row r="320" spans="1:123" collapsed="1" x14ac:dyDescent="0.3">
      <c r="A320" t="s">
        <v>42</v>
      </c>
      <c r="B320" t="s">
        <v>42</v>
      </c>
      <c r="C320" t="s">
        <v>3</v>
      </c>
      <c r="D320" s="3">
        <f>SUMIF($C290:$C319,$C320,D290:D319)</f>
        <v>0</v>
      </c>
      <c r="E320" s="3">
        <f t="shared" ref="E320:BC320" si="20">SUMIF($C290:$C319,$C320,E290:E319)</f>
        <v>0</v>
      </c>
      <c r="F320" s="3">
        <f t="shared" si="20"/>
        <v>0</v>
      </c>
      <c r="G320" s="3">
        <f t="shared" si="20"/>
        <v>0</v>
      </c>
      <c r="H320" s="3">
        <f t="shared" si="20"/>
        <v>0</v>
      </c>
      <c r="I320" s="3">
        <f t="shared" si="20"/>
        <v>0</v>
      </c>
      <c r="J320" s="3">
        <f t="shared" si="20"/>
        <v>0</v>
      </c>
      <c r="K320" s="3">
        <f t="shared" si="20"/>
        <v>0</v>
      </c>
      <c r="L320" s="3">
        <f t="shared" si="20"/>
        <v>0</v>
      </c>
      <c r="M320" s="3">
        <f t="shared" si="20"/>
        <v>0</v>
      </c>
      <c r="N320" s="3">
        <f t="shared" si="20"/>
        <v>0</v>
      </c>
      <c r="O320" s="3">
        <f t="shared" si="20"/>
        <v>0</v>
      </c>
      <c r="P320" s="3">
        <f t="shared" si="20"/>
        <v>0</v>
      </c>
      <c r="Q320" s="3">
        <f t="shared" si="20"/>
        <v>0</v>
      </c>
      <c r="R320" s="3">
        <f t="shared" si="20"/>
        <v>0</v>
      </c>
      <c r="S320" s="3">
        <f t="shared" si="20"/>
        <v>0</v>
      </c>
      <c r="T320" s="3">
        <f t="shared" si="20"/>
        <v>0</v>
      </c>
      <c r="U320" s="3">
        <f t="shared" si="20"/>
        <v>0</v>
      </c>
      <c r="V320" s="3">
        <f t="shared" si="20"/>
        <v>0</v>
      </c>
      <c r="W320" s="3">
        <f t="shared" si="20"/>
        <v>0</v>
      </c>
      <c r="X320" s="3">
        <f t="shared" si="20"/>
        <v>0</v>
      </c>
      <c r="Y320" s="3">
        <f t="shared" si="20"/>
        <v>0</v>
      </c>
      <c r="Z320" s="3">
        <f t="shared" si="20"/>
        <v>0</v>
      </c>
      <c r="AA320" s="3">
        <f t="shared" si="20"/>
        <v>0</v>
      </c>
      <c r="AB320" s="3">
        <f t="shared" si="20"/>
        <v>0</v>
      </c>
      <c r="AC320" s="3">
        <f t="shared" si="20"/>
        <v>0</v>
      </c>
      <c r="AD320" s="3">
        <f t="shared" si="20"/>
        <v>61831</v>
      </c>
      <c r="AE320" s="3">
        <f t="shared" si="20"/>
        <v>77644</v>
      </c>
      <c r="AF320" s="3">
        <f t="shared" si="20"/>
        <v>92101</v>
      </c>
      <c r="AG320" s="3">
        <f t="shared" si="20"/>
        <v>76275</v>
      </c>
      <c r="AH320" s="3">
        <f t="shared" si="20"/>
        <v>58892</v>
      </c>
      <c r="AI320" s="3">
        <f t="shared" si="20"/>
        <v>42044</v>
      </c>
      <c r="AJ320" s="3">
        <f t="shared" si="20"/>
        <v>28739</v>
      </c>
      <c r="AK320" s="3">
        <f t="shared" si="20"/>
        <v>21255</v>
      </c>
      <c r="AL320" s="3">
        <f t="shared" si="20"/>
        <v>15283</v>
      </c>
      <c r="AM320" s="3">
        <f t="shared" si="20"/>
        <v>9889</v>
      </c>
      <c r="AN320" s="3">
        <f t="shared" si="20"/>
        <v>5626</v>
      </c>
      <c r="AO320" s="3">
        <f t="shared" si="20"/>
        <v>3476</v>
      </c>
      <c r="AP320" s="3">
        <f t="shared" si="20"/>
        <v>1678</v>
      </c>
      <c r="AQ320" s="3">
        <f t="shared" si="20"/>
        <v>0</v>
      </c>
      <c r="AR320" s="3">
        <f t="shared" si="20"/>
        <v>0</v>
      </c>
      <c r="AS320" s="3">
        <f t="shared" si="20"/>
        <v>0</v>
      </c>
      <c r="AT320" s="3">
        <f t="shared" si="20"/>
        <v>0</v>
      </c>
      <c r="AU320" s="3">
        <f t="shared" si="20"/>
        <v>0</v>
      </c>
      <c r="AV320" s="3">
        <f t="shared" si="20"/>
        <v>0</v>
      </c>
      <c r="AW320" s="3">
        <f t="shared" si="20"/>
        <v>0</v>
      </c>
      <c r="AX320" s="3">
        <f t="shared" si="20"/>
        <v>0</v>
      </c>
      <c r="AY320" s="3">
        <f t="shared" si="20"/>
        <v>0</v>
      </c>
      <c r="AZ320" s="3">
        <f t="shared" si="20"/>
        <v>0</v>
      </c>
      <c r="BA320" s="3">
        <f t="shared" si="20"/>
        <v>0</v>
      </c>
      <c r="BB320" s="3">
        <f t="shared" si="20"/>
        <v>0</v>
      </c>
      <c r="BC320" s="3">
        <f t="shared" si="20"/>
        <v>0</v>
      </c>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row>
    <row r="321" spans="1:123" x14ac:dyDescent="0.3">
      <c r="A321" t="s">
        <v>42</v>
      </c>
      <c r="B321" t="s">
        <v>42</v>
      </c>
      <c r="C321" t="s">
        <v>4</v>
      </c>
      <c r="D321" s="3">
        <f>+IFERROR((D290*D291+D292*D293+D294*D295+D296*D297+D298*D299+D300*D301+D302*D303+D304*D305+D306*D307+D308*D309+D310*D311+D312*D313+D314*D315+D316*D317+D318*D319)/D320,0)</f>
        <v>0</v>
      </c>
      <c r="E321" s="3">
        <f t="shared" ref="E321:BC321" si="21">+IFERROR((E290*E291+E292*E293+E294*E295+E296*E297+E298*E299+E300*E301+E302*E303+E304*E305+E306*E307+E308*E309+E310*E311+E312*E313+E314*E315+E316*E317+E318*E319)/E320,0)</f>
        <v>0</v>
      </c>
      <c r="F321" s="3">
        <f t="shared" si="21"/>
        <v>0</v>
      </c>
      <c r="G321" s="3">
        <f t="shared" si="21"/>
        <v>0</v>
      </c>
      <c r="H321" s="3">
        <f t="shared" si="21"/>
        <v>0</v>
      </c>
      <c r="I321" s="3">
        <f t="shared" si="21"/>
        <v>0</v>
      </c>
      <c r="J321" s="3">
        <f t="shared" si="21"/>
        <v>0</v>
      </c>
      <c r="K321" s="3">
        <f t="shared" si="21"/>
        <v>0</v>
      </c>
      <c r="L321" s="3">
        <f t="shared" si="21"/>
        <v>0</v>
      </c>
      <c r="M321" s="3">
        <f t="shared" si="21"/>
        <v>0</v>
      </c>
      <c r="N321" s="3">
        <f t="shared" si="21"/>
        <v>0</v>
      </c>
      <c r="O321" s="3">
        <f t="shared" si="21"/>
        <v>0</v>
      </c>
      <c r="P321" s="3">
        <f t="shared" si="21"/>
        <v>0</v>
      </c>
      <c r="Q321" s="3">
        <f t="shared" si="21"/>
        <v>0</v>
      </c>
      <c r="R321" s="3">
        <f t="shared" si="21"/>
        <v>0</v>
      </c>
      <c r="S321" s="3">
        <f t="shared" si="21"/>
        <v>0</v>
      </c>
      <c r="T321" s="3">
        <f t="shared" si="21"/>
        <v>0</v>
      </c>
      <c r="U321" s="3">
        <f t="shared" si="21"/>
        <v>0</v>
      </c>
      <c r="V321" s="3">
        <f t="shared" si="21"/>
        <v>0</v>
      </c>
      <c r="W321" s="3">
        <f t="shared" si="21"/>
        <v>0</v>
      </c>
      <c r="X321" s="3">
        <f t="shared" si="21"/>
        <v>0</v>
      </c>
      <c r="Y321" s="3">
        <f t="shared" si="21"/>
        <v>0</v>
      </c>
      <c r="Z321" s="3">
        <f t="shared" si="21"/>
        <v>0</v>
      </c>
      <c r="AA321" s="3">
        <f t="shared" si="21"/>
        <v>0</v>
      </c>
      <c r="AB321" s="3">
        <f t="shared" si="21"/>
        <v>0</v>
      </c>
      <c r="AC321" s="3">
        <f t="shared" si="21"/>
        <v>0</v>
      </c>
      <c r="AD321" s="3">
        <f t="shared" si="21"/>
        <v>2.1905945237825684</v>
      </c>
      <c r="AE321" s="3">
        <f t="shared" si="21"/>
        <v>2.4335579053114214</v>
      </c>
      <c r="AF321" s="3">
        <f t="shared" si="21"/>
        <v>2.5703890294350766</v>
      </c>
      <c r="AG321" s="3">
        <f t="shared" si="21"/>
        <v>2.500320943952802</v>
      </c>
      <c r="AH321" s="3">
        <f t="shared" si="21"/>
        <v>2.4379156761529583</v>
      </c>
      <c r="AI321" s="3">
        <f t="shared" si="21"/>
        <v>2.3678665207877461</v>
      </c>
      <c r="AJ321" s="3">
        <f t="shared" si="21"/>
        <v>2.2505706531194547</v>
      </c>
      <c r="AK321" s="3">
        <f t="shared" si="21"/>
        <v>2.1941176193836744</v>
      </c>
      <c r="AL321" s="3">
        <f t="shared" si="21"/>
        <v>2.1197736046587714</v>
      </c>
      <c r="AM321" s="3">
        <f t="shared" si="21"/>
        <v>1.9887410253817377</v>
      </c>
      <c r="AN321" s="3">
        <f t="shared" si="21"/>
        <v>1.9402275151084249</v>
      </c>
      <c r="AO321" s="3">
        <f t="shared" si="21"/>
        <v>1.9400000000000006</v>
      </c>
      <c r="AP321" s="3">
        <f t="shared" si="21"/>
        <v>1.9400000000000015</v>
      </c>
      <c r="AQ321" s="3">
        <f t="shared" si="21"/>
        <v>0</v>
      </c>
      <c r="AR321" s="3">
        <f t="shared" si="21"/>
        <v>0</v>
      </c>
      <c r="AS321" s="3">
        <f t="shared" si="21"/>
        <v>0</v>
      </c>
      <c r="AT321" s="3">
        <f t="shared" si="21"/>
        <v>0</v>
      </c>
      <c r="AU321" s="3">
        <f t="shared" si="21"/>
        <v>0</v>
      </c>
      <c r="AV321" s="3">
        <f t="shared" si="21"/>
        <v>0</v>
      </c>
      <c r="AW321" s="3">
        <f t="shared" si="21"/>
        <v>0</v>
      </c>
      <c r="AX321" s="3">
        <f t="shared" si="21"/>
        <v>0</v>
      </c>
      <c r="AY321" s="3">
        <f t="shared" si="21"/>
        <v>0</v>
      </c>
      <c r="AZ321" s="3">
        <f t="shared" si="21"/>
        <v>0</v>
      </c>
      <c r="BA321" s="3">
        <f t="shared" si="21"/>
        <v>0</v>
      </c>
      <c r="BB321" s="3">
        <f t="shared" si="21"/>
        <v>0</v>
      </c>
      <c r="BC321" s="3">
        <f t="shared" si="21"/>
        <v>0</v>
      </c>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row>
    <row r="322" spans="1:123" hidden="1" outlineLevel="1" x14ac:dyDescent="0.3">
      <c r="A322" t="s">
        <v>43</v>
      </c>
      <c r="B322" t="s">
        <v>44</v>
      </c>
      <c r="C322" t="s">
        <v>3</v>
      </c>
      <c r="D322" s="3">
        <f>+'Monthly Reserve Generation'!D322-'Stoping Schedule'!D322</f>
        <v>0</v>
      </c>
      <c r="E322" s="3">
        <f>IF((D322+'Monthly Reserve Generation'!E322-'Stoping Schedule'!E322)&gt;1,(D322+'Monthly Reserve Generation'!E322-'Stoping Schedule'!E322),0)</f>
        <v>0</v>
      </c>
      <c r="F322" s="3">
        <f>IF((E322+'Monthly Reserve Generation'!F322-'Stoping Schedule'!F322)&gt;1,(E322+'Monthly Reserve Generation'!F322-'Stoping Schedule'!F322),0)</f>
        <v>0</v>
      </c>
      <c r="G322" s="3">
        <f>IF((F322+'Monthly Reserve Generation'!G322-'Stoping Schedule'!G322)&gt;1,(F322+'Monthly Reserve Generation'!G322-'Stoping Schedule'!G322),0)</f>
        <v>0</v>
      </c>
      <c r="H322" s="3">
        <f>IF((G322+'Monthly Reserve Generation'!H322-'Stoping Schedule'!H322)&gt;1,(G322+'Monthly Reserve Generation'!H322-'Stoping Schedule'!H322),0)</f>
        <v>0</v>
      </c>
      <c r="I322" s="3">
        <f>IF((H322+'Monthly Reserve Generation'!I322-'Stoping Schedule'!I322)&gt;1,(H322+'Monthly Reserve Generation'!I322-'Stoping Schedule'!I322),0)</f>
        <v>0</v>
      </c>
      <c r="J322" s="3">
        <f>IF((I322+'Monthly Reserve Generation'!J322-'Stoping Schedule'!J322)&gt;1,(I322+'Monthly Reserve Generation'!J322-'Stoping Schedule'!J322),0)</f>
        <v>0</v>
      </c>
      <c r="K322" s="3">
        <f>IF((J322+'Monthly Reserve Generation'!K322-'Stoping Schedule'!K322)&gt;1,(J322+'Monthly Reserve Generation'!K322-'Stoping Schedule'!K322),0)</f>
        <v>0</v>
      </c>
      <c r="L322" s="3">
        <f>IF((K322+'Monthly Reserve Generation'!L322-'Stoping Schedule'!L322)&gt;1,(K322+'Monthly Reserve Generation'!L322-'Stoping Schedule'!L322),0)</f>
        <v>0</v>
      </c>
      <c r="M322" s="3">
        <f>IF((L322+'Monthly Reserve Generation'!M322-'Stoping Schedule'!M322)&gt;1,(L322+'Monthly Reserve Generation'!M322-'Stoping Schedule'!M322),0)</f>
        <v>0</v>
      </c>
      <c r="N322" s="3">
        <f>IF((M322+'Monthly Reserve Generation'!N322-'Stoping Schedule'!N322)&gt;1,(M322+'Monthly Reserve Generation'!N322-'Stoping Schedule'!N322),0)</f>
        <v>0</v>
      </c>
      <c r="O322" s="3">
        <f>IF((N322+'Monthly Reserve Generation'!O322-'Stoping Schedule'!O322)&gt;1,(N322+'Monthly Reserve Generation'!O322-'Stoping Schedule'!O322),0)</f>
        <v>0</v>
      </c>
      <c r="P322" s="3">
        <f>IF((O322+'Monthly Reserve Generation'!P322-'Stoping Schedule'!P322)&gt;1,(O322+'Monthly Reserve Generation'!P322-'Stoping Schedule'!P322),0)</f>
        <v>0</v>
      </c>
      <c r="Q322" s="3">
        <f>IF((P322+'Monthly Reserve Generation'!Q322-'Stoping Schedule'!Q322)&gt;1,(P322+'Monthly Reserve Generation'!Q322-'Stoping Schedule'!Q322),0)</f>
        <v>0</v>
      </c>
      <c r="R322" s="3">
        <f>IF((Q322+'Monthly Reserve Generation'!R322-'Stoping Schedule'!R322)&gt;1,(Q322+'Monthly Reserve Generation'!R322-'Stoping Schedule'!R322),0)</f>
        <v>0</v>
      </c>
      <c r="S322" s="3">
        <f>IF((R322+'Monthly Reserve Generation'!S322-'Stoping Schedule'!S322)&gt;1,(R322+'Monthly Reserve Generation'!S322-'Stoping Schedule'!S322),0)</f>
        <v>0</v>
      </c>
      <c r="T322" s="3">
        <f>IF((S322+'Monthly Reserve Generation'!T322-'Stoping Schedule'!T322)&gt;1,(S322+'Monthly Reserve Generation'!T322-'Stoping Schedule'!T322),0)</f>
        <v>0</v>
      </c>
      <c r="U322" s="3">
        <f>IF((T322+'Monthly Reserve Generation'!U322-'Stoping Schedule'!U322)&gt;1,(T322+'Monthly Reserve Generation'!U322-'Stoping Schedule'!U322),0)</f>
        <v>0</v>
      </c>
      <c r="V322" s="3">
        <f>IF((U322+'Monthly Reserve Generation'!V322-'Stoping Schedule'!V322)&gt;1,(U322+'Monthly Reserve Generation'!V322-'Stoping Schedule'!V322),0)</f>
        <v>0</v>
      </c>
      <c r="W322" s="3">
        <f>IF((V322+'Monthly Reserve Generation'!W322-'Stoping Schedule'!W322)&gt;1,(V322+'Monthly Reserve Generation'!W322-'Stoping Schedule'!W322),0)</f>
        <v>0</v>
      </c>
      <c r="X322" s="3">
        <f>IF((W322+'Monthly Reserve Generation'!X322-'Stoping Schedule'!X322)&gt;1,(W322+'Monthly Reserve Generation'!X322-'Stoping Schedule'!X322),0)</f>
        <v>0</v>
      </c>
      <c r="Y322" s="3">
        <f>IF((X322+'Monthly Reserve Generation'!Y322-'Stoping Schedule'!Y322)&gt;1,(X322+'Monthly Reserve Generation'!Y322-'Stoping Schedule'!Y322),0)</f>
        <v>0</v>
      </c>
      <c r="Z322" s="3">
        <f>IF((Y322+'Monthly Reserve Generation'!Z322-'Stoping Schedule'!Z322)&gt;1,(Y322+'Monthly Reserve Generation'!Z322-'Stoping Schedule'!Z322),0)</f>
        <v>0</v>
      </c>
      <c r="AA322" s="3">
        <f>IF((Z322+'Monthly Reserve Generation'!AA322-'Stoping Schedule'!AA322)&gt;1,(Z322+'Monthly Reserve Generation'!AA322-'Stoping Schedule'!AA322),0)</f>
        <v>0</v>
      </c>
      <c r="AB322" s="3">
        <f>IF((AA322+'Monthly Reserve Generation'!AB322-'Stoping Schedule'!AB322)&gt;1,(AA322+'Monthly Reserve Generation'!AB322-'Stoping Schedule'!AB322),0)</f>
        <v>0</v>
      </c>
      <c r="AC322" s="3">
        <f>IF((AB322+'Monthly Reserve Generation'!AC322-'Stoping Schedule'!AC322)&gt;1,(AB322+'Monthly Reserve Generation'!AC322-'Stoping Schedule'!AC322),0)</f>
        <v>0</v>
      </c>
      <c r="AD322" s="3">
        <f>IF((AC322+'Monthly Reserve Generation'!AD322-'Stoping Schedule'!AD322)&gt;1,(AC322+'Monthly Reserve Generation'!AD322-'Stoping Schedule'!AD322),0)</f>
        <v>0</v>
      </c>
      <c r="AE322" s="3">
        <f>IF((AD322+'Monthly Reserve Generation'!AE322-'Stoping Schedule'!AE322)&gt;1,(AD322+'Monthly Reserve Generation'!AE322-'Stoping Schedule'!AE322),0)</f>
        <v>0</v>
      </c>
      <c r="AF322" s="3">
        <f>IF((AE322+'Monthly Reserve Generation'!AF322-'Stoping Schedule'!AF322)&gt;1,(AE322+'Monthly Reserve Generation'!AF322-'Stoping Schedule'!AF322),0)</f>
        <v>5063</v>
      </c>
      <c r="AG322" s="3">
        <f>IF((AF322+'Monthly Reserve Generation'!AG322-'Stoping Schedule'!AG322)&gt;1,(AF322+'Monthly Reserve Generation'!AG322-'Stoping Schedule'!AG322),0)</f>
        <v>5063</v>
      </c>
      <c r="AH322" s="3">
        <f>IF((AG322+'Monthly Reserve Generation'!AH322-'Stoping Schedule'!AH322)&gt;1,(AG322+'Monthly Reserve Generation'!AH322-'Stoping Schedule'!AH322),0)</f>
        <v>5063</v>
      </c>
      <c r="AI322" s="3">
        <f>IF((AH322+'Monthly Reserve Generation'!AI322-'Stoping Schedule'!AI322)&gt;1,(AH322+'Monthly Reserve Generation'!AI322-'Stoping Schedule'!AI322),0)</f>
        <v>5063</v>
      </c>
      <c r="AJ322" s="3">
        <f>IF((AI322+'Monthly Reserve Generation'!AJ322-'Stoping Schedule'!AJ322)&gt;1,(AI322+'Monthly Reserve Generation'!AJ322-'Stoping Schedule'!AJ322),0)</f>
        <v>5063</v>
      </c>
      <c r="AK322" s="3">
        <f>IF((AJ322+'Monthly Reserve Generation'!AK322-'Stoping Schedule'!AK322)&gt;1,(AJ322+'Monthly Reserve Generation'!AK322-'Stoping Schedule'!AK322),0)</f>
        <v>5063</v>
      </c>
      <c r="AL322" s="3">
        <f>IF((AK322+'Monthly Reserve Generation'!AL322-'Stoping Schedule'!AL322)&gt;1,(AK322+'Monthly Reserve Generation'!AL322-'Stoping Schedule'!AL322),0)</f>
        <v>3191</v>
      </c>
      <c r="AM322" s="3">
        <f>IF((AL322+'Monthly Reserve Generation'!AM322-'Stoping Schedule'!AM322)&gt;1,(AL322+'Monthly Reserve Generation'!AM322-'Stoping Schedule'!AM322),0)</f>
        <v>1393</v>
      </c>
      <c r="AN322" s="3">
        <f>IF((AM322+'Monthly Reserve Generation'!AN322-'Stoping Schedule'!AN322)&gt;1,(AM322+'Monthly Reserve Generation'!AN322-'Stoping Schedule'!AN322),0)</f>
        <v>0</v>
      </c>
      <c r="AO322" s="3">
        <f>IF((AN322+'Monthly Reserve Generation'!AO322-'Stoping Schedule'!AO322)&gt;1,(AN322+'Monthly Reserve Generation'!AO322-'Stoping Schedule'!AO322),0)</f>
        <v>0</v>
      </c>
      <c r="AP322" s="3">
        <f>IF((AO322+'Monthly Reserve Generation'!AP322-'Stoping Schedule'!AP322)&gt;1,(AO322+'Monthly Reserve Generation'!AP322-'Stoping Schedule'!AP322),0)</f>
        <v>0</v>
      </c>
      <c r="AQ322" s="3">
        <f>IF((AP322+'Monthly Reserve Generation'!AQ322-'Stoping Schedule'!AQ322)&gt;1,(AP322+'Monthly Reserve Generation'!AQ322-'Stoping Schedule'!AQ322),0)</f>
        <v>0</v>
      </c>
      <c r="AR322" s="3">
        <f>IF((AQ322+'Monthly Reserve Generation'!AR322-'Stoping Schedule'!AR322)&gt;1,(AQ322+'Monthly Reserve Generation'!AR322-'Stoping Schedule'!AR322),0)</f>
        <v>0</v>
      </c>
      <c r="AS322" s="3">
        <f>IF((AR322+'Monthly Reserve Generation'!AS322-'Stoping Schedule'!AS322)&gt;1,(AR322+'Monthly Reserve Generation'!AS322-'Stoping Schedule'!AS322),0)</f>
        <v>0</v>
      </c>
      <c r="AT322" s="3">
        <f>IF((AS322+'Monthly Reserve Generation'!AT322-'Stoping Schedule'!AT322)&gt;1,(AS322+'Monthly Reserve Generation'!AT322-'Stoping Schedule'!AT322),0)</f>
        <v>0</v>
      </c>
      <c r="AU322" s="3">
        <f>IF((AT322+'Monthly Reserve Generation'!AU322-'Stoping Schedule'!AU322)&gt;1,(AT322+'Monthly Reserve Generation'!AU322-'Stoping Schedule'!AU322),0)</f>
        <v>0</v>
      </c>
      <c r="AV322" s="3">
        <f>IF((AU322+'Monthly Reserve Generation'!AV322-'Stoping Schedule'!AV322)&gt;1,(AU322+'Monthly Reserve Generation'!AV322-'Stoping Schedule'!AV322),0)</f>
        <v>0</v>
      </c>
      <c r="AW322" s="3">
        <f>IF((AV322+'Monthly Reserve Generation'!AW322-'Stoping Schedule'!AW322)&gt;1,(AV322+'Monthly Reserve Generation'!AW322-'Stoping Schedule'!AW322),0)</f>
        <v>0</v>
      </c>
      <c r="AX322" s="3">
        <f>IF((AW322+'Monthly Reserve Generation'!AX322-'Stoping Schedule'!AX322)&gt;1,(AW322+'Monthly Reserve Generation'!AX322-'Stoping Schedule'!AX322),0)</f>
        <v>0</v>
      </c>
      <c r="AY322" s="3">
        <f>IF((AX322+'Monthly Reserve Generation'!AY322-'Stoping Schedule'!AY322)&gt;1,(AX322+'Monthly Reserve Generation'!AY322-'Stoping Schedule'!AY322),0)</f>
        <v>0</v>
      </c>
      <c r="AZ322" s="3">
        <f>IF((AY322+'Monthly Reserve Generation'!AZ322-'Stoping Schedule'!AZ322)&gt;1,(AY322+'Monthly Reserve Generation'!AZ322-'Stoping Schedule'!AZ322),0)</f>
        <v>0</v>
      </c>
      <c r="BA322" s="3">
        <f>IF((AZ322+'Monthly Reserve Generation'!BA322-'Stoping Schedule'!BA322)&gt;1,(AZ322+'Monthly Reserve Generation'!BA322-'Stoping Schedule'!BA322),0)</f>
        <v>0</v>
      </c>
      <c r="BB322" s="3">
        <f>IF((BA322+'Monthly Reserve Generation'!BB322-'Stoping Schedule'!BB322)&gt;1,(BA322+'Monthly Reserve Generation'!BB322-'Stoping Schedule'!BB322),0)</f>
        <v>0</v>
      </c>
      <c r="BC322" s="3">
        <f>IF((BB322+'Monthly Reserve Generation'!BC322-'Stoping Schedule'!BC322)&gt;1,(BB322+'Monthly Reserve Generation'!BC322-'Stoping Schedule'!BC322),0)</f>
        <v>0</v>
      </c>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row>
    <row r="323" spans="1:123" hidden="1" outlineLevel="1" x14ac:dyDescent="0.3">
      <c r="A323" t="s">
        <v>43</v>
      </c>
      <c r="B323" t="s">
        <v>44</v>
      </c>
      <c r="C323" t="s">
        <v>4</v>
      </c>
      <c r="D323" s="3">
        <f>+IFERROR(('Monthly Reserve Generation'!D322*'Monthly Reserve Generation'!D323-'Stoping Schedule'!D322*'Stoping Schedule'!D323)/D322,0)</f>
        <v>0</v>
      </c>
      <c r="E323" s="3">
        <f>+IFERROR((D322*D323+'Monthly Reserve Generation'!E322*'Monthly Reserve Generation'!E323-'Stoping Schedule'!E322*'Stoping Schedule'!E323)/E322,0)</f>
        <v>0</v>
      </c>
      <c r="F323" s="3">
        <f>+IFERROR((E322*E323+'Monthly Reserve Generation'!F322*'Monthly Reserve Generation'!F323-'Stoping Schedule'!F322*'Stoping Schedule'!F323)/F322,0)</f>
        <v>0</v>
      </c>
      <c r="G323" s="3">
        <f>+IFERROR((F322*F323+'Monthly Reserve Generation'!G322*'Monthly Reserve Generation'!G323-'Stoping Schedule'!G322*'Stoping Schedule'!G323)/G322,0)</f>
        <v>0</v>
      </c>
      <c r="H323" s="3">
        <f>+IFERROR((G322*G323+'Monthly Reserve Generation'!H322*'Monthly Reserve Generation'!H323-'Stoping Schedule'!H322*'Stoping Schedule'!H323)/H322,0)</f>
        <v>0</v>
      </c>
      <c r="I323" s="3">
        <f>+IFERROR((H322*H323+'Monthly Reserve Generation'!I322*'Monthly Reserve Generation'!I323-'Stoping Schedule'!I322*'Stoping Schedule'!I323)/I322,0)</f>
        <v>0</v>
      </c>
      <c r="J323" s="3">
        <f>+IFERROR((I322*I323+'Monthly Reserve Generation'!J322*'Monthly Reserve Generation'!J323-'Stoping Schedule'!J322*'Stoping Schedule'!J323)/J322,0)</f>
        <v>0</v>
      </c>
      <c r="K323" s="3">
        <f>+IFERROR((J322*J323+'Monthly Reserve Generation'!K322*'Monthly Reserve Generation'!K323-'Stoping Schedule'!K322*'Stoping Schedule'!K323)/K322,0)</f>
        <v>0</v>
      </c>
      <c r="L323" s="3">
        <f>+IFERROR((K322*K323+'Monthly Reserve Generation'!L322*'Monthly Reserve Generation'!L323-'Stoping Schedule'!L322*'Stoping Schedule'!L323)/L322,0)</f>
        <v>0</v>
      </c>
      <c r="M323" s="3">
        <f>+IFERROR((L322*L323+'Monthly Reserve Generation'!M322*'Monthly Reserve Generation'!M323-'Stoping Schedule'!M322*'Stoping Schedule'!M323)/M322,0)</f>
        <v>0</v>
      </c>
      <c r="N323" s="3">
        <f>+IFERROR((M322*M323+'Monthly Reserve Generation'!N322*'Monthly Reserve Generation'!N323-'Stoping Schedule'!N322*'Stoping Schedule'!N323)/N322,0)</f>
        <v>0</v>
      </c>
      <c r="O323" s="3">
        <f>+IFERROR((N322*N323+'Monthly Reserve Generation'!O322*'Monthly Reserve Generation'!O323-'Stoping Schedule'!O322*'Stoping Schedule'!O323)/O322,0)</f>
        <v>0</v>
      </c>
      <c r="P323" s="3">
        <f>+IFERROR((O322*O323+'Monthly Reserve Generation'!P322*'Monthly Reserve Generation'!P323-'Stoping Schedule'!P322*'Stoping Schedule'!P323)/P322,0)</f>
        <v>0</v>
      </c>
      <c r="Q323" s="3">
        <f>+IFERROR((P322*P323+'Monthly Reserve Generation'!Q322*'Monthly Reserve Generation'!Q323-'Stoping Schedule'!Q322*'Stoping Schedule'!Q323)/Q322,0)</f>
        <v>0</v>
      </c>
      <c r="R323" s="3">
        <f>+IFERROR((Q322*Q323+'Monthly Reserve Generation'!R322*'Monthly Reserve Generation'!R323-'Stoping Schedule'!R322*'Stoping Schedule'!R323)/R322,0)</f>
        <v>0</v>
      </c>
      <c r="S323" s="3">
        <f>+IFERROR((R322*R323+'Monthly Reserve Generation'!S322*'Monthly Reserve Generation'!S323-'Stoping Schedule'!S322*'Stoping Schedule'!S323)/S322,0)</f>
        <v>0</v>
      </c>
      <c r="T323" s="3">
        <f>+IFERROR((S322*S323+'Monthly Reserve Generation'!T322*'Monthly Reserve Generation'!T323-'Stoping Schedule'!T322*'Stoping Schedule'!T323)/T322,0)</f>
        <v>0</v>
      </c>
      <c r="U323" s="3">
        <f>+IFERROR((T322*T323+'Monthly Reserve Generation'!U322*'Monthly Reserve Generation'!U323-'Stoping Schedule'!U322*'Stoping Schedule'!U323)/U322,0)</f>
        <v>0</v>
      </c>
      <c r="V323" s="3">
        <f>+IFERROR((U322*U323+'Monthly Reserve Generation'!V322*'Monthly Reserve Generation'!V323-'Stoping Schedule'!V322*'Stoping Schedule'!V323)/V322,0)</f>
        <v>0</v>
      </c>
      <c r="W323" s="3">
        <f>+IFERROR((V322*V323+'Monthly Reserve Generation'!W322*'Monthly Reserve Generation'!W323-'Stoping Schedule'!W322*'Stoping Schedule'!W323)/W322,0)</f>
        <v>0</v>
      </c>
      <c r="X323" s="3">
        <f>+IFERROR((W322*W323+'Monthly Reserve Generation'!X322*'Monthly Reserve Generation'!X323-'Stoping Schedule'!X322*'Stoping Schedule'!X323)/X322,0)</f>
        <v>0</v>
      </c>
      <c r="Y323" s="3">
        <f>+IFERROR((X322*X323+'Monthly Reserve Generation'!Y322*'Monthly Reserve Generation'!Y323-'Stoping Schedule'!Y322*'Stoping Schedule'!Y323)/Y322,0)</f>
        <v>0</v>
      </c>
      <c r="Z323" s="3">
        <f>+IFERROR((Y322*Y323+'Monthly Reserve Generation'!Z322*'Monthly Reserve Generation'!Z323-'Stoping Schedule'!Z322*'Stoping Schedule'!Z323)/Z322,0)</f>
        <v>0</v>
      </c>
      <c r="AA323" s="3">
        <f>+IFERROR((Z322*Z323+'Monthly Reserve Generation'!AA322*'Monthly Reserve Generation'!AA323-'Stoping Schedule'!AA322*'Stoping Schedule'!AA323)/AA322,0)</f>
        <v>0</v>
      </c>
      <c r="AB323" s="3">
        <f>+IFERROR((AA322*AA323+'Monthly Reserve Generation'!AB322*'Monthly Reserve Generation'!AB323-'Stoping Schedule'!AB322*'Stoping Schedule'!AB323)/AB322,0)</f>
        <v>0</v>
      </c>
      <c r="AC323" s="3">
        <f>+IFERROR((AB322*AB323+'Monthly Reserve Generation'!AC322*'Monthly Reserve Generation'!AC323-'Stoping Schedule'!AC322*'Stoping Schedule'!AC323)/AC322,0)</f>
        <v>0</v>
      </c>
      <c r="AD323" s="3">
        <f>+IFERROR((AC322*AC323+'Monthly Reserve Generation'!AD322*'Monthly Reserve Generation'!AD323-'Stoping Schedule'!AD322*'Stoping Schedule'!AD323)/AD322,0)</f>
        <v>0</v>
      </c>
      <c r="AE323" s="3">
        <f>+IFERROR((AD322*AD323+'Monthly Reserve Generation'!AE322*'Monthly Reserve Generation'!AE323-'Stoping Schedule'!AE322*'Stoping Schedule'!AE323)/AE322,0)</f>
        <v>0</v>
      </c>
      <c r="AF323" s="3">
        <f>+IFERROR((AE322*AE323+'Monthly Reserve Generation'!AF322*'Monthly Reserve Generation'!AF323-'Stoping Schedule'!AF322*'Stoping Schedule'!AF323)/AF322,0)</f>
        <v>2.91</v>
      </c>
      <c r="AG323" s="3">
        <f>+IFERROR((AF322*AF323+'Monthly Reserve Generation'!AG322*'Monthly Reserve Generation'!AG323-'Stoping Schedule'!AG322*'Stoping Schedule'!AG323)/AG322,0)</f>
        <v>2.91</v>
      </c>
      <c r="AH323" s="3">
        <f>+IFERROR((AG322*AG323+'Monthly Reserve Generation'!AH322*'Monthly Reserve Generation'!AH323-'Stoping Schedule'!AH322*'Stoping Schedule'!AH323)/AH322,0)</f>
        <v>2.91</v>
      </c>
      <c r="AI323" s="3">
        <f>+IFERROR((AH322*AH323+'Monthly Reserve Generation'!AI322*'Monthly Reserve Generation'!AI323-'Stoping Schedule'!AI322*'Stoping Schedule'!AI323)/AI322,0)</f>
        <v>2.91</v>
      </c>
      <c r="AJ323" s="3">
        <f>+IFERROR((AI322*AI323+'Monthly Reserve Generation'!AJ322*'Monthly Reserve Generation'!AJ323-'Stoping Schedule'!AJ322*'Stoping Schedule'!AJ323)/AJ322,0)</f>
        <v>2.91</v>
      </c>
      <c r="AK323" s="3">
        <f>+IFERROR((AJ322*AJ323+'Monthly Reserve Generation'!AK322*'Monthly Reserve Generation'!AK323-'Stoping Schedule'!AK322*'Stoping Schedule'!AK323)/AK322,0)</f>
        <v>2.91</v>
      </c>
      <c r="AL323" s="3">
        <f>+IFERROR((AK322*AK323+'Monthly Reserve Generation'!AL322*'Monthly Reserve Generation'!AL323-'Stoping Schedule'!AL322*'Stoping Schedule'!AL323)/AL322,0)</f>
        <v>2.9099999999999997</v>
      </c>
      <c r="AM323" s="3">
        <f>+IFERROR((AL322*AL323+'Monthly Reserve Generation'!AM322*'Monthly Reserve Generation'!AM323-'Stoping Schedule'!AM322*'Stoping Schedule'!AM323)/AM322,0)</f>
        <v>2.9099999999999993</v>
      </c>
      <c r="AN323" s="3">
        <f>+IFERROR((AM322*AM323+'Monthly Reserve Generation'!AN322*'Monthly Reserve Generation'!AN323-'Stoping Schedule'!AN322*'Stoping Schedule'!AN323)/AN322,0)</f>
        <v>0</v>
      </c>
      <c r="AO323" s="3">
        <f>+IFERROR((AN322*AN323+'Monthly Reserve Generation'!AO322*'Monthly Reserve Generation'!AO323-'Stoping Schedule'!AO322*'Stoping Schedule'!AO323)/AO322,0)</f>
        <v>0</v>
      </c>
      <c r="AP323" s="3">
        <f>+IFERROR((AO322*AO323+'Monthly Reserve Generation'!AP322*'Monthly Reserve Generation'!AP323-'Stoping Schedule'!AP322*'Stoping Schedule'!AP323)/AP322,0)</f>
        <v>0</v>
      </c>
      <c r="AQ323" s="3">
        <f>+IFERROR((AP322*AP323+'Monthly Reserve Generation'!AQ322*'Monthly Reserve Generation'!AQ323-'Stoping Schedule'!AQ322*'Stoping Schedule'!AQ323)/AQ322,0)</f>
        <v>0</v>
      </c>
      <c r="AR323" s="3">
        <f>+IFERROR((AQ322*AQ323+'Monthly Reserve Generation'!AR322*'Monthly Reserve Generation'!AR323-'Stoping Schedule'!AR322*'Stoping Schedule'!AR323)/AR322,0)</f>
        <v>0</v>
      </c>
      <c r="AS323" s="3">
        <f>+IFERROR((AR322*AR323+'Monthly Reserve Generation'!AS322*'Monthly Reserve Generation'!AS323-'Stoping Schedule'!AS322*'Stoping Schedule'!AS323)/AS322,0)</f>
        <v>0</v>
      </c>
      <c r="AT323" s="3">
        <f>+IFERROR((AS322*AS323+'Monthly Reserve Generation'!AT322*'Monthly Reserve Generation'!AT323-'Stoping Schedule'!AT322*'Stoping Schedule'!AT323)/AT322,0)</f>
        <v>0</v>
      </c>
      <c r="AU323" s="3">
        <f>+IFERROR((AT322*AT323+'Monthly Reserve Generation'!AU322*'Monthly Reserve Generation'!AU323-'Stoping Schedule'!AU322*'Stoping Schedule'!AU323)/AU322,0)</f>
        <v>0</v>
      </c>
      <c r="AV323" s="3">
        <f>+IFERROR((AU322*AU323+'Monthly Reserve Generation'!AV322*'Monthly Reserve Generation'!AV323-'Stoping Schedule'!AV322*'Stoping Schedule'!AV323)/AV322,0)</f>
        <v>0</v>
      </c>
      <c r="AW323" s="3">
        <f>+IFERROR((AV322*AV323+'Monthly Reserve Generation'!AW322*'Monthly Reserve Generation'!AW323-'Stoping Schedule'!AW322*'Stoping Schedule'!AW323)/AW322,0)</f>
        <v>0</v>
      </c>
      <c r="AX323" s="3">
        <f>+IFERROR((AW322*AW323+'Monthly Reserve Generation'!AX322*'Monthly Reserve Generation'!AX323-'Stoping Schedule'!AX322*'Stoping Schedule'!AX323)/AX322,0)</f>
        <v>0</v>
      </c>
      <c r="AY323" s="3">
        <f>+IFERROR((AX322*AX323+'Monthly Reserve Generation'!AY322*'Monthly Reserve Generation'!AY323-'Stoping Schedule'!AY322*'Stoping Schedule'!AY323)/AY322,0)</f>
        <v>0</v>
      </c>
      <c r="AZ323" s="3">
        <f>+IFERROR((AY322*AY323+'Monthly Reserve Generation'!AZ322*'Monthly Reserve Generation'!AZ323-'Stoping Schedule'!AZ322*'Stoping Schedule'!AZ323)/AZ322,0)</f>
        <v>0</v>
      </c>
      <c r="BA323" s="3">
        <f>+IFERROR((AZ322*AZ323+'Monthly Reserve Generation'!BA322*'Monthly Reserve Generation'!BA323-'Stoping Schedule'!BA322*'Stoping Schedule'!BA323)/BA322,0)</f>
        <v>0</v>
      </c>
      <c r="BB323" s="3">
        <f>+IFERROR((BA322*BA323+'Monthly Reserve Generation'!BB322*'Monthly Reserve Generation'!BB323-'Stoping Schedule'!BB322*'Stoping Schedule'!BB323)/BB322,0)</f>
        <v>0</v>
      </c>
      <c r="BC323" s="3">
        <f>+IFERROR((BB322*BB323+'Monthly Reserve Generation'!BC322*'Monthly Reserve Generation'!BC323-'Stoping Schedule'!BC322*'Stoping Schedule'!BC323)/BC322,0)</f>
        <v>0</v>
      </c>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row>
    <row r="324" spans="1:123" hidden="1" outlineLevel="1" x14ac:dyDescent="0.3">
      <c r="A324" t="s">
        <v>43</v>
      </c>
      <c r="B324" t="s">
        <v>45</v>
      </c>
      <c r="C324" t="s">
        <v>3</v>
      </c>
      <c r="D324" s="3">
        <f>+'Monthly Reserve Generation'!D324-'Stoping Schedule'!D324</f>
        <v>0</v>
      </c>
      <c r="E324" s="3">
        <f>IF((D324+'Monthly Reserve Generation'!E324-'Stoping Schedule'!E324)&gt;1,(D324+'Monthly Reserve Generation'!E324-'Stoping Schedule'!E324),0)</f>
        <v>0</v>
      </c>
      <c r="F324" s="3">
        <f>IF((E324+'Monthly Reserve Generation'!F324-'Stoping Schedule'!F324)&gt;1,(E324+'Monthly Reserve Generation'!F324-'Stoping Schedule'!F324),0)</f>
        <v>0</v>
      </c>
      <c r="G324" s="3">
        <f>IF((F324+'Monthly Reserve Generation'!G324-'Stoping Schedule'!G324)&gt;1,(F324+'Monthly Reserve Generation'!G324-'Stoping Schedule'!G324),0)</f>
        <v>0</v>
      </c>
      <c r="H324" s="3">
        <f>IF((G324+'Monthly Reserve Generation'!H324-'Stoping Schedule'!H324)&gt;1,(G324+'Monthly Reserve Generation'!H324-'Stoping Schedule'!H324),0)</f>
        <v>0</v>
      </c>
      <c r="I324" s="3">
        <f>IF((H324+'Monthly Reserve Generation'!I324-'Stoping Schedule'!I324)&gt;1,(H324+'Monthly Reserve Generation'!I324-'Stoping Schedule'!I324),0)</f>
        <v>0</v>
      </c>
      <c r="J324" s="3">
        <f>IF((I324+'Monthly Reserve Generation'!J324-'Stoping Schedule'!J324)&gt;1,(I324+'Monthly Reserve Generation'!J324-'Stoping Schedule'!J324),0)</f>
        <v>0</v>
      </c>
      <c r="K324" s="3">
        <f>IF((J324+'Monthly Reserve Generation'!K324-'Stoping Schedule'!K324)&gt;1,(J324+'Monthly Reserve Generation'!K324-'Stoping Schedule'!K324),0)</f>
        <v>0</v>
      </c>
      <c r="L324" s="3">
        <f>IF((K324+'Monthly Reserve Generation'!L324-'Stoping Schedule'!L324)&gt;1,(K324+'Monthly Reserve Generation'!L324-'Stoping Schedule'!L324),0)</f>
        <v>0</v>
      </c>
      <c r="M324" s="3">
        <f>IF((L324+'Monthly Reserve Generation'!M324-'Stoping Schedule'!M324)&gt;1,(L324+'Monthly Reserve Generation'!M324-'Stoping Schedule'!M324),0)</f>
        <v>0</v>
      </c>
      <c r="N324" s="3">
        <f>IF((M324+'Monthly Reserve Generation'!N324-'Stoping Schedule'!N324)&gt;1,(M324+'Monthly Reserve Generation'!N324-'Stoping Schedule'!N324),0)</f>
        <v>0</v>
      </c>
      <c r="O324" s="3">
        <f>IF((N324+'Monthly Reserve Generation'!O324-'Stoping Schedule'!O324)&gt;1,(N324+'Monthly Reserve Generation'!O324-'Stoping Schedule'!O324),0)</f>
        <v>0</v>
      </c>
      <c r="P324" s="3">
        <f>IF((O324+'Monthly Reserve Generation'!P324-'Stoping Schedule'!P324)&gt;1,(O324+'Monthly Reserve Generation'!P324-'Stoping Schedule'!P324),0)</f>
        <v>0</v>
      </c>
      <c r="Q324" s="3">
        <f>IF((P324+'Monthly Reserve Generation'!Q324-'Stoping Schedule'!Q324)&gt;1,(P324+'Monthly Reserve Generation'!Q324-'Stoping Schedule'!Q324),0)</f>
        <v>0</v>
      </c>
      <c r="R324" s="3">
        <f>IF((Q324+'Monthly Reserve Generation'!R324-'Stoping Schedule'!R324)&gt;1,(Q324+'Monthly Reserve Generation'!R324-'Stoping Schedule'!R324),0)</f>
        <v>0</v>
      </c>
      <c r="S324" s="3">
        <f>IF((R324+'Monthly Reserve Generation'!S324-'Stoping Schedule'!S324)&gt;1,(R324+'Monthly Reserve Generation'!S324-'Stoping Schedule'!S324),0)</f>
        <v>0</v>
      </c>
      <c r="T324" s="3">
        <f>IF((S324+'Monthly Reserve Generation'!T324-'Stoping Schedule'!T324)&gt;1,(S324+'Monthly Reserve Generation'!T324-'Stoping Schedule'!T324),0)</f>
        <v>0</v>
      </c>
      <c r="U324" s="3">
        <f>IF((T324+'Monthly Reserve Generation'!U324-'Stoping Schedule'!U324)&gt;1,(T324+'Monthly Reserve Generation'!U324-'Stoping Schedule'!U324),0)</f>
        <v>0</v>
      </c>
      <c r="V324" s="3">
        <f>IF((U324+'Monthly Reserve Generation'!V324-'Stoping Schedule'!V324)&gt;1,(U324+'Monthly Reserve Generation'!V324-'Stoping Schedule'!V324),0)</f>
        <v>0</v>
      </c>
      <c r="W324" s="3">
        <f>IF((V324+'Monthly Reserve Generation'!W324-'Stoping Schedule'!W324)&gt;1,(V324+'Monthly Reserve Generation'!W324-'Stoping Schedule'!W324),0)</f>
        <v>0</v>
      </c>
      <c r="X324" s="3">
        <f>IF((W324+'Monthly Reserve Generation'!X324-'Stoping Schedule'!X324)&gt;1,(W324+'Monthly Reserve Generation'!X324-'Stoping Schedule'!X324),0)</f>
        <v>0</v>
      </c>
      <c r="Y324" s="3">
        <f>IF((X324+'Monthly Reserve Generation'!Y324-'Stoping Schedule'!Y324)&gt;1,(X324+'Monthly Reserve Generation'!Y324-'Stoping Schedule'!Y324),0)</f>
        <v>0</v>
      </c>
      <c r="Z324" s="3">
        <f>IF((Y324+'Monthly Reserve Generation'!Z324-'Stoping Schedule'!Z324)&gt;1,(Y324+'Monthly Reserve Generation'!Z324-'Stoping Schedule'!Z324),0)</f>
        <v>0</v>
      </c>
      <c r="AA324" s="3">
        <f>IF((Z324+'Monthly Reserve Generation'!AA324-'Stoping Schedule'!AA324)&gt;1,(Z324+'Monthly Reserve Generation'!AA324-'Stoping Schedule'!AA324),0)</f>
        <v>0</v>
      </c>
      <c r="AB324" s="3">
        <f>IF((AA324+'Monthly Reserve Generation'!AB324-'Stoping Schedule'!AB324)&gt;1,(AA324+'Monthly Reserve Generation'!AB324-'Stoping Schedule'!AB324),0)</f>
        <v>0</v>
      </c>
      <c r="AC324" s="3">
        <f>IF((AB324+'Monthly Reserve Generation'!AC324-'Stoping Schedule'!AC324)&gt;1,(AB324+'Monthly Reserve Generation'!AC324-'Stoping Schedule'!AC324),0)</f>
        <v>0</v>
      </c>
      <c r="AD324" s="3">
        <f>IF((AC324+'Monthly Reserve Generation'!AD324-'Stoping Schedule'!AD324)&gt;1,(AC324+'Monthly Reserve Generation'!AD324-'Stoping Schedule'!AD324),0)</f>
        <v>0</v>
      </c>
      <c r="AE324" s="3">
        <f>IF((AD324+'Monthly Reserve Generation'!AE324-'Stoping Schedule'!AE324)&gt;1,(AD324+'Monthly Reserve Generation'!AE324-'Stoping Schedule'!AE324),0)</f>
        <v>0</v>
      </c>
      <c r="AF324" s="3">
        <f>IF((AE324+'Monthly Reserve Generation'!AF324-'Stoping Schedule'!AF324)&gt;1,(AE324+'Monthly Reserve Generation'!AF324-'Stoping Schedule'!AF324),0)</f>
        <v>0</v>
      </c>
      <c r="AG324" s="3">
        <f>IF((AF324+'Monthly Reserve Generation'!AG324-'Stoping Schedule'!AG324)&gt;1,(AF324+'Monthly Reserve Generation'!AG324-'Stoping Schedule'!AG324),0)</f>
        <v>0</v>
      </c>
      <c r="AH324" s="3">
        <f>IF((AG324+'Monthly Reserve Generation'!AH324-'Stoping Schedule'!AH324)&gt;1,(AG324+'Monthly Reserve Generation'!AH324-'Stoping Schedule'!AH324),0)</f>
        <v>4819</v>
      </c>
      <c r="AI324" s="3">
        <f>IF((AH324+'Monthly Reserve Generation'!AI324-'Stoping Schedule'!AI324)&gt;1,(AH324+'Monthly Reserve Generation'!AI324-'Stoping Schedule'!AI324),0)</f>
        <v>4819</v>
      </c>
      <c r="AJ324" s="3">
        <f>IF((AI324+'Monthly Reserve Generation'!AJ324-'Stoping Schedule'!AJ324)&gt;1,(AI324+'Monthly Reserve Generation'!AJ324-'Stoping Schedule'!AJ324),0)</f>
        <v>3021</v>
      </c>
      <c r="AK324" s="3">
        <f>IF((AJ324+'Monthly Reserve Generation'!AK324-'Stoping Schedule'!AK324)&gt;1,(AJ324+'Monthly Reserve Generation'!AK324-'Stoping Schedule'!AK324),0)</f>
        <v>1223</v>
      </c>
      <c r="AL324" s="3">
        <f>IF((AK324+'Monthly Reserve Generation'!AL324-'Stoping Schedule'!AL324)&gt;1,(AK324+'Monthly Reserve Generation'!AL324-'Stoping Schedule'!AL324),0)</f>
        <v>0</v>
      </c>
      <c r="AM324" s="3">
        <f>IF((AL324+'Monthly Reserve Generation'!AM324-'Stoping Schedule'!AM324)&gt;1,(AL324+'Monthly Reserve Generation'!AM324-'Stoping Schedule'!AM324),0)</f>
        <v>0</v>
      </c>
      <c r="AN324" s="3">
        <f>IF((AM324+'Monthly Reserve Generation'!AN324-'Stoping Schedule'!AN324)&gt;1,(AM324+'Monthly Reserve Generation'!AN324-'Stoping Schedule'!AN324),0)</f>
        <v>0</v>
      </c>
      <c r="AO324" s="3">
        <f>IF((AN324+'Monthly Reserve Generation'!AO324-'Stoping Schedule'!AO324)&gt;1,(AN324+'Monthly Reserve Generation'!AO324-'Stoping Schedule'!AO324),0)</f>
        <v>0</v>
      </c>
      <c r="AP324" s="3">
        <f>IF((AO324+'Monthly Reserve Generation'!AP324-'Stoping Schedule'!AP324)&gt;1,(AO324+'Monthly Reserve Generation'!AP324-'Stoping Schedule'!AP324),0)</f>
        <v>0</v>
      </c>
      <c r="AQ324" s="3">
        <f>IF((AP324+'Monthly Reserve Generation'!AQ324-'Stoping Schedule'!AQ324)&gt;1,(AP324+'Monthly Reserve Generation'!AQ324-'Stoping Schedule'!AQ324),0)</f>
        <v>0</v>
      </c>
      <c r="AR324" s="3">
        <f>IF((AQ324+'Monthly Reserve Generation'!AR324-'Stoping Schedule'!AR324)&gt;1,(AQ324+'Monthly Reserve Generation'!AR324-'Stoping Schedule'!AR324),0)</f>
        <v>0</v>
      </c>
      <c r="AS324" s="3">
        <f>IF((AR324+'Monthly Reserve Generation'!AS324-'Stoping Schedule'!AS324)&gt;1,(AR324+'Monthly Reserve Generation'!AS324-'Stoping Schedule'!AS324),0)</f>
        <v>0</v>
      </c>
      <c r="AT324" s="3">
        <f>IF((AS324+'Monthly Reserve Generation'!AT324-'Stoping Schedule'!AT324)&gt;1,(AS324+'Monthly Reserve Generation'!AT324-'Stoping Schedule'!AT324),0)</f>
        <v>0</v>
      </c>
      <c r="AU324" s="3">
        <f>IF((AT324+'Monthly Reserve Generation'!AU324-'Stoping Schedule'!AU324)&gt;1,(AT324+'Monthly Reserve Generation'!AU324-'Stoping Schedule'!AU324),0)</f>
        <v>0</v>
      </c>
      <c r="AV324" s="3">
        <f>IF((AU324+'Monthly Reserve Generation'!AV324-'Stoping Schedule'!AV324)&gt;1,(AU324+'Monthly Reserve Generation'!AV324-'Stoping Schedule'!AV324),0)</f>
        <v>0</v>
      </c>
      <c r="AW324" s="3">
        <f>IF((AV324+'Monthly Reserve Generation'!AW324-'Stoping Schedule'!AW324)&gt;1,(AV324+'Monthly Reserve Generation'!AW324-'Stoping Schedule'!AW324),0)</f>
        <v>0</v>
      </c>
      <c r="AX324" s="3">
        <f>IF((AW324+'Monthly Reserve Generation'!AX324-'Stoping Schedule'!AX324)&gt;1,(AW324+'Monthly Reserve Generation'!AX324-'Stoping Schedule'!AX324),0)</f>
        <v>0</v>
      </c>
      <c r="AY324" s="3">
        <f>IF((AX324+'Monthly Reserve Generation'!AY324-'Stoping Schedule'!AY324)&gt;1,(AX324+'Monthly Reserve Generation'!AY324-'Stoping Schedule'!AY324),0)</f>
        <v>0</v>
      </c>
      <c r="AZ324" s="3">
        <f>IF((AY324+'Monthly Reserve Generation'!AZ324-'Stoping Schedule'!AZ324)&gt;1,(AY324+'Monthly Reserve Generation'!AZ324-'Stoping Schedule'!AZ324),0)</f>
        <v>0</v>
      </c>
      <c r="BA324" s="3">
        <f>IF((AZ324+'Monthly Reserve Generation'!BA324-'Stoping Schedule'!BA324)&gt;1,(AZ324+'Monthly Reserve Generation'!BA324-'Stoping Schedule'!BA324),0)</f>
        <v>0</v>
      </c>
      <c r="BB324" s="3">
        <f>IF((BA324+'Monthly Reserve Generation'!BB324-'Stoping Schedule'!BB324)&gt;1,(BA324+'Monthly Reserve Generation'!BB324-'Stoping Schedule'!BB324),0)</f>
        <v>0</v>
      </c>
      <c r="BC324" s="3">
        <f>IF((BB324+'Monthly Reserve Generation'!BC324-'Stoping Schedule'!BC324)&gt;1,(BB324+'Monthly Reserve Generation'!BC324-'Stoping Schedule'!BC324),0)</f>
        <v>0</v>
      </c>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row>
    <row r="325" spans="1:123" hidden="1" outlineLevel="1" x14ac:dyDescent="0.3">
      <c r="A325" t="s">
        <v>43</v>
      </c>
      <c r="B325" t="s">
        <v>45</v>
      </c>
      <c r="C325" t="s">
        <v>4</v>
      </c>
      <c r="D325" s="3">
        <f>+IFERROR(('Monthly Reserve Generation'!D324*'Monthly Reserve Generation'!D325-'Stoping Schedule'!D324*'Stoping Schedule'!D325)/D324,0)</f>
        <v>0</v>
      </c>
      <c r="E325" s="3">
        <f>+IFERROR((D324*D325+'Monthly Reserve Generation'!E324*'Monthly Reserve Generation'!E325-'Stoping Schedule'!E324*'Stoping Schedule'!E325)/E324,0)</f>
        <v>0</v>
      </c>
      <c r="F325" s="3">
        <f>+IFERROR((E324*E325+'Monthly Reserve Generation'!F324*'Monthly Reserve Generation'!F325-'Stoping Schedule'!F324*'Stoping Schedule'!F325)/F324,0)</f>
        <v>0</v>
      </c>
      <c r="G325" s="3">
        <f>+IFERROR((F324*F325+'Monthly Reserve Generation'!G324*'Monthly Reserve Generation'!G325-'Stoping Schedule'!G324*'Stoping Schedule'!G325)/G324,0)</f>
        <v>0</v>
      </c>
      <c r="H325" s="3">
        <f>+IFERROR((G324*G325+'Monthly Reserve Generation'!H324*'Monthly Reserve Generation'!H325-'Stoping Schedule'!H324*'Stoping Schedule'!H325)/H324,0)</f>
        <v>0</v>
      </c>
      <c r="I325" s="3">
        <f>+IFERROR((H324*H325+'Monthly Reserve Generation'!I324*'Monthly Reserve Generation'!I325-'Stoping Schedule'!I324*'Stoping Schedule'!I325)/I324,0)</f>
        <v>0</v>
      </c>
      <c r="J325" s="3">
        <f>+IFERROR((I324*I325+'Monthly Reserve Generation'!J324*'Monthly Reserve Generation'!J325-'Stoping Schedule'!J324*'Stoping Schedule'!J325)/J324,0)</f>
        <v>0</v>
      </c>
      <c r="K325" s="3">
        <f>+IFERROR((J324*J325+'Monthly Reserve Generation'!K324*'Monthly Reserve Generation'!K325-'Stoping Schedule'!K324*'Stoping Schedule'!K325)/K324,0)</f>
        <v>0</v>
      </c>
      <c r="L325" s="3">
        <f>+IFERROR((K324*K325+'Monthly Reserve Generation'!L324*'Monthly Reserve Generation'!L325-'Stoping Schedule'!L324*'Stoping Schedule'!L325)/L324,0)</f>
        <v>0</v>
      </c>
      <c r="M325" s="3">
        <f>+IFERROR((L324*L325+'Monthly Reserve Generation'!M324*'Monthly Reserve Generation'!M325-'Stoping Schedule'!M324*'Stoping Schedule'!M325)/M324,0)</f>
        <v>0</v>
      </c>
      <c r="N325" s="3">
        <f>+IFERROR((M324*M325+'Monthly Reserve Generation'!N324*'Monthly Reserve Generation'!N325-'Stoping Schedule'!N324*'Stoping Schedule'!N325)/N324,0)</f>
        <v>0</v>
      </c>
      <c r="O325" s="3">
        <f>+IFERROR((N324*N325+'Monthly Reserve Generation'!O324*'Monthly Reserve Generation'!O325-'Stoping Schedule'!O324*'Stoping Schedule'!O325)/O324,0)</f>
        <v>0</v>
      </c>
      <c r="P325" s="3">
        <f>+IFERROR((O324*O325+'Monthly Reserve Generation'!P324*'Monthly Reserve Generation'!P325-'Stoping Schedule'!P324*'Stoping Schedule'!P325)/P324,0)</f>
        <v>0</v>
      </c>
      <c r="Q325" s="3">
        <f>+IFERROR((P324*P325+'Monthly Reserve Generation'!Q324*'Monthly Reserve Generation'!Q325-'Stoping Schedule'!Q324*'Stoping Schedule'!Q325)/Q324,0)</f>
        <v>0</v>
      </c>
      <c r="R325" s="3">
        <f>+IFERROR((Q324*Q325+'Monthly Reserve Generation'!R324*'Monthly Reserve Generation'!R325-'Stoping Schedule'!R324*'Stoping Schedule'!R325)/R324,0)</f>
        <v>0</v>
      </c>
      <c r="S325" s="3">
        <f>+IFERROR((R324*R325+'Monthly Reserve Generation'!S324*'Monthly Reserve Generation'!S325-'Stoping Schedule'!S324*'Stoping Schedule'!S325)/S324,0)</f>
        <v>0</v>
      </c>
      <c r="T325" s="3">
        <f>+IFERROR((S324*S325+'Monthly Reserve Generation'!T324*'Monthly Reserve Generation'!T325-'Stoping Schedule'!T324*'Stoping Schedule'!T325)/T324,0)</f>
        <v>0</v>
      </c>
      <c r="U325" s="3">
        <f>+IFERROR((T324*T325+'Monthly Reserve Generation'!U324*'Monthly Reserve Generation'!U325-'Stoping Schedule'!U324*'Stoping Schedule'!U325)/U324,0)</f>
        <v>0</v>
      </c>
      <c r="V325" s="3">
        <f>+IFERROR((U324*U325+'Monthly Reserve Generation'!V324*'Monthly Reserve Generation'!V325-'Stoping Schedule'!V324*'Stoping Schedule'!V325)/V324,0)</f>
        <v>0</v>
      </c>
      <c r="W325" s="3">
        <f>+IFERROR((V324*V325+'Monthly Reserve Generation'!W324*'Monthly Reserve Generation'!W325-'Stoping Schedule'!W324*'Stoping Schedule'!W325)/W324,0)</f>
        <v>0</v>
      </c>
      <c r="X325" s="3">
        <f>+IFERROR((W324*W325+'Monthly Reserve Generation'!X324*'Monthly Reserve Generation'!X325-'Stoping Schedule'!X324*'Stoping Schedule'!X325)/X324,0)</f>
        <v>0</v>
      </c>
      <c r="Y325" s="3">
        <f>+IFERROR((X324*X325+'Monthly Reserve Generation'!Y324*'Monthly Reserve Generation'!Y325-'Stoping Schedule'!Y324*'Stoping Schedule'!Y325)/Y324,0)</f>
        <v>0</v>
      </c>
      <c r="Z325" s="3">
        <f>+IFERROR((Y324*Y325+'Monthly Reserve Generation'!Z324*'Monthly Reserve Generation'!Z325-'Stoping Schedule'!Z324*'Stoping Schedule'!Z325)/Z324,0)</f>
        <v>0</v>
      </c>
      <c r="AA325" s="3">
        <f>+IFERROR((Z324*Z325+'Monthly Reserve Generation'!AA324*'Monthly Reserve Generation'!AA325-'Stoping Schedule'!AA324*'Stoping Schedule'!AA325)/AA324,0)</f>
        <v>0</v>
      </c>
      <c r="AB325" s="3">
        <f>+IFERROR((AA324*AA325+'Monthly Reserve Generation'!AB324*'Monthly Reserve Generation'!AB325-'Stoping Schedule'!AB324*'Stoping Schedule'!AB325)/AB324,0)</f>
        <v>0</v>
      </c>
      <c r="AC325" s="3">
        <f>+IFERROR((AB324*AB325+'Monthly Reserve Generation'!AC324*'Monthly Reserve Generation'!AC325-'Stoping Schedule'!AC324*'Stoping Schedule'!AC325)/AC324,0)</f>
        <v>0</v>
      </c>
      <c r="AD325" s="3">
        <f>+IFERROR((AC324*AC325+'Monthly Reserve Generation'!AD324*'Monthly Reserve Generation'!AD325-'Stoping Schedule'!AD324*'Stoping Schedule'!AD325)/AD324,0)</f>
        <v>0</v>
      </c>
      <c r="AE325" s="3">
        <f>+IFERROR((AD324*AD325+'Monthly Reserve Generation'!AE324*'Monthly Reserve Generation'!AE325-'Stoping Schedule'!AE324*'Stoping Schedule'!AE325)/AE324,0)</f>
        <v>0</v>
      </c>
      <c r="AF325" s="3">
        <f>+IFERROR((AE324*AE325+'Monthly Reserve Generation'!AF324*'Monthly Reserve Generation'!AF325-'Stoping Schedule'!AF324*'Stoping Schedule'!AF325)/AF324,0)</f>
        <v>0</v>
      </c>
      <c r="AG325" s="3">
        <f>+IFERROR((AF324*AF325+'Monthly Reserve Generation'!AG324*'Monthly Reserve Generation'!AG325-'Stoping Schedule'!AG324*'Stoping Schedule'!AG325)/AG324,0)</f>
        <v>0</v>
      </c>
      <c r="AH325" s="3">
        <f>+IFERROR((AG324*AG325+'Monthly Reserve Generation'!AH324*'Monthly Reserve Generation'!AH325-'Stoping Schedule'!AH324*'Stoping Schedule'!AH325)/AH324,0)</f>
        <v>3.39</v>
      </c>
      <c r="AI325" s="3">
        <f>+IFERROR((AH324*AH325+'Monthly Reserve Generation'!AI324*'Monthly Reserve Generation'!AI325-'Stoping Schedule'!AI324*'Stoping Schedule'!AI325)/AI324,0)</f>
        <v>3.39</v>
      </c>
      <c r="AJ325" s="3">
        <f>+IFERROR((AI324*AI325+'Monthly Reserve Generation'!AJ324*'Monthly Reserve Generation'!AJ325-'Stoping Schedule'!AJ324*'Stoping Schedule'!AJ325)/AJ324,0)</f>
        <v>3.3899999999999997</v>
      </c>
      <c r="AK325" s="3">
        <f>+IFERROR((AJ324*AJ325+'Monthly Reserve Generation'!AK324*'Monthly Reserve Generation'!AK325-'Stoping Schedule'!AK324*'Stoping Schedule'!AK325)/AK324,0)</f>
        <v>3.3899999999999988</v>
      </c>
      <c r="AL325" s="3">
        <f>+IFERROR((AK324*AK325+'Monthly Reserve Generation'!AL324*'Monthly Reserve Generation'!AL325-'Stoping Schedule'!AL324*'Stoping Schedule'!AL325)/AL324,0)</f>
        <v>0</v>
      </c>
      <c r="AM325" s="3">
        <f>+IFERROR((AL324*AL325+'Monthly Reserve Generation'!AM324*'Monthly Reserve Generation'!AM325-'Stoping Schedule'!AM324*'Stoping Schedule'!AM325)/AM324,0)</f>
        <v>0</v>
      </c>
      <c r="AN325" s="3">
        <f>+IFERROR((AM324*AM325+'Monthly Reserve Generation'!AN324*'Monthly Reserve Generation'!AN325-'Stoping Schedule'!AN324*'Stoping Schedule'!AN325)/AN324,0)</f>
        <v>0</v>
      </c>
      <c r="AO325" s="3">
        <f>+IFERROR((AN324*AN325+'Monthly Reserve Generation'!AO324*'Monthly Reserve Generation'!AO325-'Stoping Schedule'!AO324*'Stoping Schedule'!AO325)/AO324,0)</f>
        <v>0</v>
      </c>
      <c r="AP325" s="3">
        <f>+IFERROR((AO324*AO325+'Monthly Reserve Generation'!AP324*'Monthly Reserve Generation'!AP325-'Stoping Schedule'!AP324*'Stoping Schedule'!AP325)/AP324,0)</f>
        <v>0</v>
      </c>
      <c r="AQ325" s="3">
        <f>+IFERROR((AP324*AP325+'Monthly Reserve Generation'!AQ324*'Monthly Reserve Generation'!AQ325-'Stoping Schedule'!AQ324*'Stoping Schedule'!AQ325)/AQ324,0)</f>
        <v>0</v>
      </c>
      <c r="AR325" s="3">
        <f>+IFERROR((AQ324*AQ325+'Monthly Reserve Generation'!AR324*'Monthly Reserve Generation'!AR325-'Stoping Schedule'!AR324*'Stoping Schedule'!AR325)/AR324,0)</f>
        <v>0</v>
      </c>
      <c r="AS325" s="3">
        <f>+IFERROR((AR324*AR325+'Monthly Reserve Generation'!AS324*'Monthly Reserve Generation'!AS325-'Stoping Schedule'!AS324*'Stoping Schedule'!AS325)/AS324,0)</f>
        <v>0</v>
      </c>
      <c r="AT325" s="3">
        <f>+IFERROR((AS324*AS325+'Monthly Reserve Generation'!AT324*'Monthly Reserve Generation'!AT325-'Stoping Schedule'!AT324*'Stoping Schedule'!AT325)/AT324,0)</f>
        <v>0</v>
      </c>
      <c r="AU325" s="3">
        <f>+IFERROR((AT324*AT325+'Monthly Reserve Generation'!AU324*'Monthly Reserve Generation'!AU325-'Stoping Schedule'!AU324*'Stoping Schedule'!AU325)/AU324,0)</f>
        <v>0</v>
      </c>
      <c r="AV325" s="3">
        <f>+IFERROR((AU324*AU325+'Monthly Reserve Generation'!AV324*'Monthly Reserve Generation'!AV325-'Stoping Schedule'!AV324*'Stoping Schedule'!AV325)/AV324,0)</f>
        <v>0</v>
      </c>
      <c r="AW325" s="3">
        <f>+IFERROR((AV324*AV325+'Monthly Reserve Generation'!AW324*'Monthly Reserve Generation'!AW325-'Stoping Schedule'!AW324*'Stoping Schedule'!AW325)/AW324,0)</f>
        <v>0</v>
      </c>
      <c r="AX325" s="3">
        <f>+IFERROR((AW324*AW325+'Monthly Reserve Generation'!AX324*'Monthly Reserve Generation'!AX325-'Stoping Schedule'!AX324*'Stoping Schedule'!AX325)/AX324,0)</f>
        <v>0</v>
      </c>
      <c r="AY325" s="3">
        <f>+IFERROR((AX324*AX325+'Monthly Reserve Generation'!AY324*'Monthly Reserve Generation'!AY325-'Stoping Schedule'!AY324*'Stoping Schedule'!AY325)/AY324,0)</f>
        <v>0</v>
      </c>
      <c r="AZ325" s="3">
        <f>+IFERROR((AY324*AY325+'Monthly Reserve Generation'!AZ324*'Monthly Reserve Generation'!AZ325-'Stoping Schedule'!AZ324*'Stoping Schedule'!AZ325)/AZ324,0)</f>
        <v>0</v>
      </c>
      <c r="BA325" s="3">
        <f>+IFERROR((AZ324*AZ325+'Monthly Reserve Generation'!BA324*'Monthly Reserve Generation'!BA325-'Stoping Schedule'!BA324*'Stoping Schedule'!BA325)/BA324,0)</f>
        <v>0</v>
      </c>
      <c r="BB325" s="3">
        <f>+IFERROR((BA324*BA325+'Monthly Reserve Generation'!BB324*'Monthly Reserve Generation'!BB325-'Stoping Schedule'!BB324*'Stoping Schedule'!BB325)/BB324,0)</f>
        <v>0</v>
      </c>
      <c r="BC325" s="3">
        <f>+IFERROR((BB324*BB325+'Monthly Reserve Generation'!BC324*'Monthly Reserve Generation'!BC325-'Stoping Schedule'!BC324*'Stoping Schedule'!BC325)/BC324,0)</f>
        <v>0</v>
      </c>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row>
    <row r="326" spans="1:123" hidden="1" outlineLevel="1" x14ac:dyDescent="0.3">
      <c r="A326" t="s">
        <v>43</v>
      </c>
      <c r="B326" t="s">
        <v>46</v>
      </c>
      <c r="C326" t="s">
        <v>3</v>
      </c>
      <c r="D326" s="3">
        <f>+'Monthly Reserve Generation'!D326-'Stoping Schedule'!D326</f>
        <v>0</v>
      </c>
      <c r="E326" s="3">
        <f>IF((D326+'Monthly Reserve Generation'!E326-'Stoping Schedule'!E326)&gt;1,(D326+'Monthly Reserve Generation'!E326-'Stoping Schedule'!E326),0)</f>
        <v>0</v>
      </c>
      <c r="F326" s="3">
        <f>IF((E326+'Monthly Reserve Generation'!F326-'Stoping Schedule'!F326)&gt;1,(E326+'Monthly Reserve Generation'!F326-'Stoping Schedule'!F326),0)</f>
        <v>0</v>
      </c>
      <c r="G326" s="3">
        <f>IF((F326+'Monthly Reserve Generation'!G326-'Stoping Schedule'!G326)&gt;1,(F326+'Monthly Reserve Generation'!G326-'Stoping Schedule'!G326),0)</f>
        <v>0</v>
      </c>
      <c r="H326" s="3">
        <f>IF((G326+'Monthly Reserve Generation'!H326-'Stoping Schedule'!H326)&gt;1,(G326+'Monthly Reserve Generation'!H326-'Stoping Schedule'!H326),0)</f>
        <v>0</v>
      </c>
      <c r="I326" s="3">
        <f>IF((H326+'Monthly Reserve Generation'!I326-'Stoping Schedule'!I326)&gt;1,(H326+'Monthly Reserve Generation'!I326-'Stoping Schedule'!I326),0)</f>
        <v>0</v>
      </c>
      <c r="J326" s="3">
        <f>IF((I326+'Monthly Reserve Generation'!J326-'Stoping Schedule'!J326)&gt;1,(I326+'Monthly Reserve Generation'!J326-'Stoping Schedule'!J326),0)</f>
        <v>0</v>
      </c>
      <c r="K326" s="3">
        <f>IF((J326+'Monthly Reserve Generation'!K326-'Stoping Schedule'!K326)&gt;1,(J326+'Monthly Reserve Generation'!K326-'Stoping Schedule'!K326),0)</f>
        <v>0</v>
      </c>
      <c r="L326" s="3">
        <f>IF((K326+'Monthly Reserve Generation'!L326-'Stoping Schedule'!L326)&gt;1,(K326+'Monthly Reserve Generation'!L326-'Stoping Schedule'!L326),0)</f>
        <v>0</v>
      </c>
      <c r="M326" s="3">
        <f>IF((L326+'Monthly Reserve Generation'!M326-'Stoping Schedule'!M326)&gt;1,(L326+'Monthly Reserve Generation'!M326-'Stoping Schedule'!M326),0)</f>
        <v>0</v>
      </c>
      <c r="N326" s="3">
        <f>IF((M326+'Monthly Reserve Generation'!N326-'Stoping Schedule'!N326)&gt;1,(M326+'Monthly Reserve Generation'!N326-'Stoping Schedule'!N326),0)</f>
        <v>0</v>
      </c>
      <c r="O326" s="3">
        <f>IF((N326+'Monthly Reserve Generation'!O326-'Stoping Schedule'!O326)&gt;1,(N326+'Monthly Reserve Generation'!O326-'Stoping Schedule'!O326),0)</f>
        <v>0</v>
      </c>
      <c r="P326" s="3">
        <f>IF((O326+'Monthly Reserve Generation'!P326-'Stoping Schedule'!P326)&gt;1,(O326+'Monthly Reserve Generation'!P326-'Stoping Schedule'!P326),0)</f>
        <v>0</v>
      </c>
      <c r="Q326" s="3">
        <f>IF((P326+'Monthly Reserve Generation'!Q326-'Stoping Schedule'!Q326)&gt;1,(P326+'Monthly Reserve Generation'!Q326-'Stoping Schedule'!Q326),0)</f>
        <v>0</v>
      </c>
      <c r="R326" s="3">
        <f>IF((Q326+'Monthly Reserve Generation'!R326-'Stoping Schedule'!R326)&gt;1,(Q326+'Monthly Reserve Generation'!R326-'Stoping Schedule'!R326),0)</f>
        <v>0</v>
      </c>
      <c r="S326" s="3">
        <f>IF((R326+'Monthly Reserve Generation'!S326-'Stoping Schedule'!S326)&gt;1,(R326+'Monthly Reserve Generation'!S326-'Stoping Schedule'!S326),0)</f>
        <v>0</v>
      </c>
      <c r="T326" s="3">
        <f>IF((S326+'Monthly Reserve Generation'!T326-'Stoping Schedule'!T326)&gt;1,(S326+'Monthly Reserve Generation'!T326-'Stoping Schedule'!T326),0)</f>
        <v>0</v>
      </c>
      <c r="U326" s="3">
        <f>IF((T326+'Monthly Reserve Generation'!U326-'Stoping Schedule'!U326)&gt;1,(T326+'Monthly Reserve Generation'!U326-'Stoping Schedule'!U326),0)</f>
        <v>0</v>
      </c>
      <c r="V326" s="3">
        <f>IF((U326+'Monthly Reserve Generation'!V326-'Stoping Schedule'!V326)&gt;1,(U326+'Monthly Reserve Generation'!V326-'Stoping Schedule'!V326),0)</f>
        <v>0</v>
      </c>
      <c r="W326" s="3">
        <f>IF((V326+'Monthly Reserve Generation'!W326-'Stoping Schedule'!W326)&gt;1,(V326+'Monthly Reserve Generation'!W326-'Stoping Schedule'!W326),0)</f>
        <v>0</v>
      </c>
      <c r="X326" s="3">
        <f>IF((W326+'Monthly Reserve Generation'!X326-'Stoping Schedule'!X326)&gt;1,(W326+'Monthly Reserve Generation'!X326-'Stoping Schedule'!X326),0)</f>
        <v>0</v>
      </c>
      <c r="Y326" s="3">
        <f>IF((X326+'Monthly Reserve Generation'!Y326-'Stoping Schedule'!Y326)&gt;1,(X326+'Monthly Reserve Generation'!Y326-'Stoping Schedule'!Y326),0)</f>
        <v>0</v>
      </c>
      <c r="Z326" s="3">
        <f>IF((Y326+'Monthly Reserve Generation'!Z326-'Stoping Schedule'!Z326)&gt;1,(Y326+'Monthly Reserve Generation'!Z326-'Stoping Schedule'!Z326),0)</f>
        <v>0</v>
      </c>
      <c r="AA326" s="3">
        <f>IF((Z326+'Monthly Reserve Generation'!AA326-'Stoping Schedule'!AA326)&gt;1,(Z326+'Monthly Reserve Generation'!AA326-'Stoping Schedule'!AA326),0)</f>
        <v>0</v>
      </c>
      <c r="AB326" s="3">
        <f>IF((AA326+'Monthly Reserve Generation'!AB326-'Stoping Schedule'!AB326)&gt;1,(AA326+'Monthly Reserve Generation'!AB326-'Stoping Schedule'!AB326),0)</f>
        <v>0</v>
      </c>
      <c r="AC326" s="3">
        <f>IF((AB326+'Monthly Reserve Generation'!AC326-'Stoping Schedule'!AC326)&gt;1,(AB326+'Monthly Reserve Generation'!AC326-'Stoping Schedule'!AC326),0)</f>
        <v>0</v>
      </c>
      <c r="AD326" s="3">
        <f>IF((AC326+'Monthly Reserve Generation'!AD326-'Stoping Schedule'!AD326)&gt;1,(AC326+'Monthly Reserve Generation'!AD326-'Stoping Schedule'!AD326),0)</f>
        <v>0</v>
      </c>
      <c r="AE326" s="3">
        <f>IF((AD326+'Monthly Reserve Generation'!AE326-'Stoping Schedule'!AE326)&gt;1,(AD326+'Monthly Reserve Generation'!AE326-'Stoping Schedule'!AE326),0)</f>
        <v>1742</v>
      </c>
      <c r="AF326" s="3">
        <f>IF((AE326+'Monthly Reserve Generation'!AF326-'Stoping Schedule'!AF326)&gt;1,(AE326+'Monthly Reserve Generation'!AF326-'Stoping Schedule'!AF326),0)</f>
        <v>1742</v>
      </c>
      <c r="AG326" s="3">
        <f>IF((AF326+'Monthly Reserve Generation'!AG326-'Stoping Schedule'!AG326)&gt;1,(AF326+'Monthly Reserve Generation'!AG326-'Stoping Schedule'!AG326),0)</f>
        <v>1742</v>
      </c>
      <c r="AH326" s="3">
        <f>IF((AG326+'Monthly Reserve Generation'!AH326-'Stoping Schedule'!AH326)&gt;1,(AG326+'Monthly Reserve Generation'!AH326-'Stoping Schedule'!AH326),0)</f>
        <v>1742</v>
      </c>
      <c r="AI326" s="3">
        <f>IF((AH326+'Monthly Reserve Generation'!AI326-'Stoping Schedule'!AI326)&gt;1,(AH326+'Monthly Reserve Generation'!AI326-'Stoping Schedule'!AI326),0)</f>
        <v>1742</v>
      </c>
      <c r="AJ326" s="3">
        <f>IF((AI326+'Monthly Reserve Generation'!AJ326-'Stoping Schedule'!AJ326)&gt;1,(AI326+'Monthly Reserve Generation'!AJ326-'Stoping Schedule'!AJ326),0)</f>
        <v>1742</v>
      </c>
      <c r="AK326" s="3">
        <f>IF((AJ326+'Monthly Reserve Generation'!AK326-'Stoping Schedule'!AK326)&gt;1,(AJ326+'Monthly Reserve Generation'!AK326-'Stoping Schedule'!AK326),0)</f>
        <v>1742</v>
      </c>
      <c r="AL326" s="3">
        <f>IF((AK326+'Monthly Reserve Generation'!AL326-'Stoping Schedule'!AL326)&gt;1,(AK326+'Monthly Reserve Generation'!AL326-'Stoping Schedule'!AL326),0)</f>
        <v>1742</v>
      </c>
      <c r="AM326" s="3">
        <f>IF((AL326+'Monthly Reserve Generation'!AM326-'Stoping Schedule'!AM326)&gt;1,(AL326+'Monthly Reserve Generation'!AM326-'Stoping Schedule'!AM326),0)</f>
        <v>1742</v>
      </c>
      <c r="AN326" s="3">
        <f>IF((AM326+'Monthly Reserve Generation'!AN326-'Stoping Schedule'!AN326)&gt;1,(AM326+'Monthly Reserve Generation'!AN326-'Stoping Schedule'!AN326),0)</f>
        <v>1742</v>
      </c>
      <c r="AO326" s="3">
        <f>IF((AN326+'Monthly Reserve Generation'!AO326-'Stoping Schedule'!AO326)&gt;1,(AN326+'Monthly Reserve Generation'!AO326-'Stoping Schedule'!AO326),0)</f>
        <v>0</v>
      </c>
      <c r="AP326" s="3">
        <f>IF((AO326+'Monthly Reserve Generation'!AP326-'Stoping Schedule'!AP326)&gt;1,(AO326+'Monthly Reserve Generation'!AP326-'Stoping Schedule'!AP326),0)</f>
        <v>0</v>
      </c>
      <c r="AQ326" s="3">
        <f>IF((AP326+'Monthly Reserve Generation'!AQ326-'Stoping Schedule'!AQ326)&gt;1,(AP326+'Monthly Reserve Generation'!AQ326-'Stoping Schedule'!AQ326),0)</f>
        <v>0</v>
      </c>
      <c r="AR326" s="3">
        <f>IF((AQ326+'Monthly Reserve Generation'!AR326-'Stoping Schedule'!AR326)&gt;1,(AQ326+'Monthly Reserve Generation'!AR326-'Stoping Schedule'!AR326),0)</f>
        <v>0</v>
      </c>
      <c r="AS326" s="3">
        <f>IF((AR326+'Monthly Reserve Generation'!AS326-'Stoping Schedule'!AS326)&gt;1,(AR326+'Monthly Reserve Generation'!AS326-'Stoping Schedule'!AS326),0)</f>
        <v>0</v>
      </c>
      <c r="AT326" s="3">
        <f>IF((AS326+'Monthly Reserve Generation'!AT326-'Stoping Schedule'!AT326)&gt;1,(AS326+'Monthly Reserve Generation'!AT326-'Stoping Schedule'!AT326),0)</f>
        <v>0</v>
      </c>
      <c r="AU326" s="3">
        <f>IF((AT326+'Monthly Reserve Generation'!AU326-'Stoping Schedule'!AU326)&gt;1,(AT326+'Monthly Reserve Generation'!AU326-'Stoping Schedule'!AU326),0)</f>
        <v>0</v>
      </c>
      <c r="AV326" s="3">
        <f>IF((AU326+'Monthly Reserve Generation'!AV326-'Stoping Schedule'!AV326)&gt;1,(AU326+'Monthly Reserve Generation'!AV326-'Stoping Schedule'!AV326),0)</f>
        <v>0</v>
      </c>
      <c r="AW326" s="3">
        <f>IF((AV326+'Monthly Reserve Generation'!AW326-'Stoping Schedule'!AW326)&gt;1,(AV326+'Monthly Reserve Generation'!AW326-'Stoping Schedule'!AW326),0)</f>
        <v>0</v>
      </c>
      <c r="AX326" s="3">
        <f>IF((AW326+'Monthly Reserve Generation'!AX326-'Stoping Schedule'!AX326)&gt;1,(AW326+'Monthly Reserve Generation'!AX326-'Stoping Schedule'!AX326),0)</f>
        <v>0</v>
      </c>
      <c r="AY326" s="3">
        <f>IF((AX326+'Monthly Reserve Generation'!AY326-'Stoping Schedule'!AY326)&gt;1,(AX326+'Monthly Reserve Generation'!AY326-'Stoping Schedule'!AY326),0)</f>
        <v>0</v>
      </c>
      <c r="AZ326" s="3">
        <f>IF((AY326+'Monthly Reserve Generation'!AZ326-'Stoping Schedule'!AZ326)&gt;1,(AY326+'Monthly Reserve Generation'!AZ326-'Stoping Schedule'!AZ326),0)</f>
        <v>0</v>
      </c>
      <c r="BA326" s="3">
        <f>IF((AZ326+'Monthly Reserve Generation'!BA326-'Stoping Schedule'!BA326)&gt;1,(AZ326+'Monthly Reserve Generation'!BA326-'Stoping Schedule'!BA326),0)</f>
        <v>0</v>
      </c>
      <c r="BB326" s="3">
        <f>IF((BA326+'Monthly Reserve Generation'!BB326-'Stoping Schedule'!BB326)&gt;1,(BA326+'Monthly Reserve Generation'!BB326-'Stoping Schedule'!BB326),0)</f>
        <v>0</v>
      </c>
      <c r="BC326" s="3">
        <f>IF((BB326+'Monthly Reserve Generation'!BC326-'Stoping Schedule'!BC326)&gt;1,(BB326+'Monthly Reserve Generation'!BC326-'Stoping Schedule'!BC326),0)</f>
        <v>0</v>
      </c>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row>
    <row r="327" spans="1:123" hidden="1" outlineLevel="1" x14ac:dyDescent="0.3">
      <c r="A327" t="s">
        <v>43</v>
      </c>
      <c r="B327" t="s">
        <v>46</v>
      </c>
      <c r="C327" t="s">
        <v>4</v>
      </c>
      <c r="D327" s="3">
        <f>+IFERROR(('Monthly Reserve Generation'!D326*'Monthly Reserve Generation'!D327-'Stoping Schedule'!D326*'Stoping Schedule'!D327)/D326,0)</f>
        <v>0</v>
      </c>
      <c r="E327" s="3">
        <f>+IFERROR((D326*D327+'Monthly Reserve Generation'!E326*'Monthly Reserve Generation'!E327-'Stoping Schedule'!E326*'Stoping Schedule'!E327)/E326,0)</f>
        <v>0</v>
      </c>
      <c r="F327" s="3">
        <f>+IFERROR((E326*E327+'Monthly Reserve Generation'!F326*'Monthly Reserve Generation'!F327-'Stoping Schedule'!F326*'Stoping Schedule'!F327)/F326,0)</f>
        <v>0</v>
      </c>
      <c r="G327" s="3">
        <f>+IFERROR((F326*F327+'Monthly Reserve Generation'!G326*'Monthly Reserve Generation'!G327-'Stoping Schedule'!G326*'Stoping Schedule'!G327)/G326,0)</f>
        <v>0</v>
      </c>
      <c r="H327" s="3">
        <f>+IFERROR((G326*G327+'Monthly Reserve Generation'!H326*'Monthly Reserve Generation'!H327-'Stoping Schedule'!H326*'Stoping Schedule'!H327)/H326,0)</f>
        <v>0</v>
      </c>
      <c r="I327" s="3">
        <f>+IFERROR((H326*H327+'Monthly Reserve Generation'!I326*'Monthly Reserve Generation'!I327-'Stoping Schedule'!I326*'Stoping Schedule'!I327)/I326,0)</f>
        <v>0</v>
      </c>
      <c r="J327" s="3">
        <f>+IFERROR((I326*I327+'Monthly Reserve Generation'!J326*'Monthly Reserve Generation'!J327-'Stoping Schedule'!J326*'Stoping Schedule'!J327)/J326,0)</f>
        <v>0</v>
      </c>
      <c r="K327" s="3">
        <f>+IFERROR((J326*J327+'Monthly Reserve Generation'!K326*'Monthly Reserve Generation'!K327-'Stoping Schedule'!K326*'Stoping Schedule'!K327)/K326,0)</f>
        <v>0</v>
      </c>
      <c r="L327" s="3">
        <f>+IFERROR((K326*K327+'Monthly Reserve Generation'!L326*'Monthly Reserve Generation'!L327-'Stoping Schedule'!L326*'Stoping Schedule'!L327)/L326,0)</f>
        <v>0</v>
      </c>
      <c r="M327" s="3">
        <f>+IFERROR((L326*L327+'Monthly Reserve Generation'!M326*'Monthly Reserve Generation'!M327-'Stoping Schedule'!M326*'Stoping Schedule'!M327)/M326,0)</f>
        <v>0</v>
      </c>
      <c r="N327" s="3">
        <f>+IFERROR((M326*M327+'Monthly Reserve Generation'!N326*'Monthly Reserve Generation'!N327-'Stoping Schedule'!N326*'Stoping Schedule'!N327)/N326,0)</f>
        <v>0</v>
      </c>
      <c r="O327" s="3">
        <f>+IFERROR((N326*N327+'Monthly Reserve Generation'!O326*'Monthly Reserve Generation'!O327-'Stoping Schedule'!O326*'Stoping Schedule'!O327)/O326,0)</f>
        <v>0</v>
      </c>
      <c r="P327" s="3">
        <f>+IFERROR((O326*O327+'Monthly Reserve Generation'!P326*'Monthly Reserve Generation'!P327-'Stoping Schedule'!P326*'Stoping Schedule'!P327)/P326,0)</f>
        <v>0</v>
      </c>
      <c r="Q327" s="3">
        <f>+IFERROR((P326*P327+'Monthly Reserve Generation'!Q326*'Monthly Reserve Generation'!Q327-'Stoping Schedule'!Q326*'Stoping Schedule'!Q327)/Q326,0)</f>
        <v>0</v>
      </c>
      <c r="R327" s="3">
        <f>+IFERROR((Q326*Q327+'Monthly Reserve Generation'!R326*'Monthly Reserve Generation'!R327-'Stoping Schedule'!R326*'Stoping Schedule'!R327)/R326,0)</f>
        <v>0</v>
      </c>
      <c r="S327" s="3">
        <f>+IFERROR((R326*R327+'Monthly Reserve Generation'!S326*'Monthly Reserve Generation'!S327-'Stoping Schedule'!S326*'Stoping Schedule'!S327)/S326,0)</f>
        <v>0</v>
      </c>
      <c r="T327" s="3">
        <f>+IFERROR((S326*S327+'Monthly Reserve Generation'!T326*'Monthly Reserve Generation'!T327-'Stoping Schedule'!T326*'Stoping Schedule'!T327)/T326,0)</f>
        <v>0</v>
      </c>
      <c r="U327" s="3">
        <f>+IFERROR((T326*T327+'Monthly Reserve Generation'!U326*'Monthly Reserve Generation'!U327-'Stoping Schedule'!U326*'Stoping Schedule'!U327)/U326,0)</f>
        <v>0</v>
      </c>
      <c r="V327" s="3">
        <f>+IFERROR((U326*U327+'Monthly Reserve Generation'!V326*'Monthly Reserve Generation'!V327-'Stoping Schedule'!V326*'Stoping Schedule'!V327)/V326,0)</f>
        <v>0</v>
      </c>
      <c r="W327" s="3">
        <f>+IFERROR((V326*V327+'Monthly Reserve Generation'!W326*'Monthly Reserve Generation'!W327-'Stoping Schedule'!W326*'Stoping Schedule'!W327)/W326,0)</f>
        <v>0</v>
      </c>
      <c r="X327" s="3">
        <f>+IFERROR((W326*W327+'Monthly Reserve Generation'!X326*'Monthly Reserve Generation'!X327-'Stoping Schedule'!X326*'Stoping Schedule'!X327)/X326,0)</f>
        <v>0</v>
      </c>
      <c r="Y327" s="3">
        <f>+IFERROR((X326*X327+'Monthly Reserve Generation'!Y326*'Monthly Reserve Generation'!Y327-'Stoping Schedule'!Y326*'Stoping Schedule'!Y327)/Y326,0)</f>
        <v>0</v>
      </c>
      <c r="Z327" s="3">
        <f>+IFERROR((Y326*Y327+'Monthly Reserve Generation'!Z326*'Monthly Reserve Generation'!Z327-'Stoping Schedule'!Z326*'Stoping Schedule'!Z327)/Z326,0)</f>
        <v>0</v>
      </c>
      <c r="AA327" s="3">
        <f>+IFERROR((Z326*Z327+'Monthly Reserve Generation'!AA326*'Monthly Reserve Generation'!AA327-'Stoping Schedule'!AA326*'Stoping Schedule'!AA327)/AA326,0)</f>
        <v>0</v>
      </c>
      <c r="AB327" s="3">
        <f>+IFERROR((AA326*AA327+'Monthly Reserve Generation'!AB326*'Monthly Reserve Generation'!AB327-'Stoping Schedule'!AB326*'Stoping Schedule'!AB327)/AB326,0)</f>
        <v>0</v>
      </c>
      <c r="AC327" s="3">
        <f>+IFERROR((AB326*AB327+'Monthly Reserve Generation'!AC326*'Monthly Reserve Generation'!AC327-'Stoping Schedule'!AC326*'Stoping Schedule'!AC327)/AC326,0)</f>
        <v>0</v>
      </c>
      <c r="AD327" s="3">
        <f>+IFERROR((AC326*AC327+'Monthly Reserve Generation'!AD326*'Monthly Reserve Generation'!AD327-'Stoping Schedule'!AD326*'Stoping Schedule'!AD327)/AD326,0)</f>
        <v>0</v>
      </c>
      <c r="AE327" s="3">
        <f>+IFERROR((AD326*AD327+'Monthly Reserve Generation'!AE326*'Monthly Reserve Generation'!AE327-'Stoping Schedule'!AE326*'Stoping Schedule'!AE327)/AE326,0)</f>
        <v>2.87</v>
      </c>
      <c r="AF327" s="3">
        <f>+IFERROR((AE326*AE327+'Monthly Reserve Generation'!AF326*'Monthly Reserve Generation'!AF327-'Stoping Schedule'!AF326*'Stoping Schedule'!AF327)/AF326,0)</f>
        <v>2.87</v>
      </c>
      <c r="AG327" s="3">
        <f>+IFERROR((AF326*AF327+'Monthly Reserve Generation'!AG326*'Monthly Reserve Generation'!AG327-'Stoping Schedule'!AG326*'Stoping Schedule'!AG327)/AG326,0)</f>
        <v>2.87</v>
      </c>
      <c r="AH327" s="3">
        <f>+IFERROR((AG326*AG327+'Monthly Reserve Generation'!AH326*'Monthly Reserve Generation'!AH327-'Stoping Schedule'!AH326*'Stoping Schedule'!AH327)/AH326,0)</f>
        <v>2.87</v>
      </c>
      <c r="AI327" s="3">
        <f>+IFERROR((AH326*AH327+'Monthly Reserve Generation'!AI326*'Monthly Reserve Generation'!AI327-'Stoping Schedule'!AI326*'Stoping Schedule'!AI327)/AI326,0)</f>
        <v>2.87</v>
      </c>
      <c r="AJ327" s="3">
        <f>+IFERROR((AI326*AI327+'Monthly Reserve Generation'!AJ326*'Monthly Reserve Generation'!AJ327-'Stoping Schedule'!AJ326*'Stoping Schedule'!AJ327)/AJ326,0)</f>
        <v>2.87</v>
      </c>
      <c r="AK327" s="3">
        <f>+IFERROR((AJ326*AJ327+'Monthly Reserve Generation'!AK326*'Monthly Reserve Generation'!AK327-'Stoping Schedule'!AK326*'Stoping Schedule'!AK327)/AK326,0)</f>
        <v>2.87</v>
      </c>
      <c r="AL327" s="3">
        <f>+IFERROR((AK326*AK327+'Monthly Reserve Generation'!AL326*'Monthly Reserve Generation'!AL327-'Stoping Schedule'!AL326*'Stoping Schedule'!AL327)/AL326,0)</f>
        <v>2.87</v>
      </c>
      <c r="AM327" s="3">
        <f>+IFERROR((AL326*AL327+'Monthly Reserve Generation'!AM326*'Monthly Reserve Generation'!AM327-'Stoping Schedule'!AM326*'Stoping Schedule'!AM327)/AM326,0)</f>
        <v>2.87</v>
      </c>
      <c r="AN327" s="3">
        <f>+IFERROR((AM326*AM327+'Monthly Reserve Generation'!AN326*'Monthly Reserve Generation'!AN327-'Stoping Schedule'!AN326*'Stoping Schedule'!AN327)/AN326,0)</f>
        <v>2.87</v>
      </c>
      <c r="AO327" s="3">
        <f>+IFERROR((AN326*AN327+'Monthly Reserve Generation'!AO326*'Monthly Reserve Generation'!AO327-'Stoping Schedule'!AO326*'Stoping Schedule'!AO327)/AO326,0)</f>
        <v>0</v>
      </c>
      <c r="AP327" s="3">
        <f>+IFERROR((AO326*AO327+'Monthly Reserve Generation'!AP326*'Monthly Reserve Generation'!AP327-'Stoping Schedule'!AP326*'Stoping Schedule'!AP327)/AP326,0)</f>
        <v>0</v>
      </c>
      <c r="AQ327" s="3">
        <f>+IFERROR((AP326*AP327+'Monthly Reserve Generation'!AQ326*'Monthly Reserve Generation'!AQ327-'Stoping Schedule'!AQ326*'Stoping Schedule'!AQ327)/AQ326,0)</f>
        <v>0</v>
      </c>
      <c r="AR327" s="3">
        <f>+IFERROR((AQ326*AQ327+'Monthly Reserve Generation'!AR326*'Monthly Reserve Generation'!AR327-'Stoping Schedule'!AR326*'Stoping Schedule'!AR327)/AR326,0)</f>
        <v>0</v>
      </c>
      <c r="AS327" s="3">
        <f>+IFERROR((AR326*AR327+'Monthly Reserve Generation'!AS326*'Monthly Reserve Generation'!AS327-'Stoping Schedule'!AS326*'Stoping Schedule'!AS327)/AS326,0)</f>
        <v>0</v>
      </c>
      <c r="AT327" s="3">
        <f>+IFERROR((AS326*AS327+'Monthly Reserve Generation'!AT326*'Monthly Reserve Generation'!AT327-'Stoping Schedule'!AT326*'Stoping Schedule'!AT327)/AT326,0)</f>
        <v>0</v>
      </c>
      <c r="AU327" s="3">
        <f>+IFERROR((AT326*AT327+'Monthly Reserve Generation'!AU326*'Monthly Reserve Generation'!AU327-'Stoping Schedule'!AU326*'Stoping Schedule'!AU327)/AU326,0)</f>
        <v>0</v>
      </c>
      <c r="AV327" s="3">
        <f>+IFERROR((AU326*AU327+'Monthly Reserve Generation'!AV326*'Monthly Reserve Generation'!AV327-'Stoping Schedule'!AV326*'Stoping Schedule'!AV327)/AV326,0)</f>
        <v>0</v>
      </c>
      <c r="AW327" s="3">
        <f>+IFERROR((AV326*AV327+'Monthly Reserve Generation'!AW326*'Monthly Reserve Generation'!AW327-'Stoping Schedule'!AW326*'Stoping Schedule'!AW327)/AW326,0)</f>
        <v>0</v>
      </c>
      <c r="AX327" s="3">
        <f>+IFERROR((AW326*AW327+'Monthly Reserve Generation'!AX326*'Monthly Reserve Generation'!AX327-'Stoping Schedule'!AX326*'Stoping Schedule'!AX327)/AX326,0)</f>
        <v>0</v>
      </c>
      <c r="AY327" s="3">
        <f>+IFERROR((AX326*AX327+'Monthly Reserve Generation'!AY326*'Monthly Reserve Generation'!AY327-'Stoping Schedule'!AY326*'Stoping Schedule'!AY327)/AY326,0)</f>
        <v>0</v>
      </c>
      <c r="AZ327" s="3">
        <f>+IFERROR((AY326*AY327+'Monthly Reserve Generation'!AZ326*'Monthly Reserve Generation'!AZ327-'Stoping Schedule'!AZ326*'Stoping Schedule'!AZ327)/AZ326,0)</f>
        <v>0</v>
      </c>
      <c r="BA327" s="3">
        <f>+IFERROR((AZ326*AZ327+'Monthly Reserve Generation'!BA326*'Monthly Reserve Generation'!BA327-'Stoping Schedule'!BA326*'Stoping Schedule'!BA327)/BA326,0)</f>
        <v>0</v>
      </c>
      <c r="BB327" s="3">
        <f>+IFERROR((BA326*BA327+'Monthly Reserve Generation'!BB326*'Monthly Reserve Generation'!BB327-'Stoping Schedule'!BB326*'Stoping Schedule'!BB327)/BB326,0)</f>
        <v>0</v>
      </c>
      <c r="BC327" s="3">
        <f>+IFERROR((BB326*BB327+'Monthly Reserve Generation'!BC326*'Monthly Reserve Generation'!BC327-'Stoping Schedule'!BC326*'Stoping Schedule'!BC327)/BC326,0)</f>
        <v>0</v>
      </c>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row>
    <row r="328" spans="1:123" ht="16.2" hidden="1" customHeight="1" outlineLevel="1" x14ac:dyDescent="0.3">
      <c r="A328" t="s">
        <v>43</v>
      </c>
      <c r="B328" t="s">
        <v>47</v>
      </c>
      <c r="C328" t="s">
        <v>3</v>
      </c>
      <c r="D328" s="3">
        <f>+'Monthly Reserve Generation'!D328-'Stoping Schedule'!D328</f>
        <v>0</v>
      </c>
      <c r="E328" s="3">
        <f>IF((D328+'Monthly Reserve Generation'!E328-'Stoping Schedule'!E328)&gt;1,(D328+'Monthly Reserve Generation'!E328-'Stoping Schedule'!E328),0)</f>
        <v>0</v>
      </c>
      <c r="F328" s="3">
        <f>IF((E328+'Monthly Reserve Generation'!F328-'Stoping Schedule'!F328)&gt;1,(E328+'Monthly Reserve Generation'!F328-'Stoping Schedule'!F328),0)</f>
        <v>0</v>
      </c>
      <c r="G328" s="3">
        <f>IF((F328+'Monthly Reserve Generation'!G328-'Stoping Schedule'!G328)&gt;1,(F328+'Monthly Reserve Generation'!G328-'Stoping Schedule'!G328),0)</f>
        <v>0</v>
      </c>
      <c r="H328" s="3">
        <f>IF((G328+'Monthly Reserve Generation'!H328-'Stoping Schedule'!H328)&gt;1,(G328+'Monthly Reserve Generation'!H328-'Stoping Schedule'!H328),0)</f>
        <v>0</v>
      </c>
      <c r="I328" s="3">
        <f>IF((H328+'Monthly Reserve Generation'!I328-'Stoping Schedule'!I328)&gt;1,(H328+'Monthly Reserve Generation'!I328-'Stoping Schedule'!I328),0)</f>
        <v>0</v>
      </c>
      <c r="J328" s="3">
        <f>IF((I328+'Monthly Reserve Generation'!J328-'Stoping Schedule'!J328)&gt;1,(I328+'Monthly Reserve Generation'!J328-'Stoping Schedule'!J328),0)</f>
        <v>0</v>
      </c>
      <c r="K328" s="3">
        <f>IF((J328+'Monthly Reserve Generation'!K328-'Stoping Schedule'!K328)&gt;1,(J328+'Monthly Reserve Generation'!K328-'Stoping Schedule'!K328),0)</f>
        <v>0</v>
      </c>
      <c r="L328" s="3">
        <f>IF((K328+'Monthly Reserve Generation'!L328-'Stoping Schedule'!L328)&gt;1,(K328+'Monthly Reserve Generation'!L328-'Stoping Schedule'!L328),0)</f>
        <v>0</v>
      </c>
      <c r="M328" s="3">
        <f>IF((L328+'Monthly Reserve Generation'!M328-'Stoping Schedule'!M328)&gt;1,(L328+'Monthly Reserve Generation'!M328-'Stoping Schedule'!M328),0)</f>
        <v>0</v>
      </c>
      <c r="N328" s="3">
        <f>IF((M328+'Monthly Reserve Generation'!N328-'Stoping Schedule'!N328)&gt;1,(M328+'Monthly Reserve Generation'!N328-'Stoping Schedule'!N328),0)</f>
        <v>0</v>
      </c>
      <c r="O328" s="3">
        <f>IF((N328+'Monthly Reserve Generation'!O328-'Stoping Schedule'!O328)&gt;1,(N328+'Monthly Reserve Generation'!O328-'Stoping Schedule'!O328),0)</f>
        <v>0</v>
      </c>
      <c r="P328" s="3">
        <f>IF((O328+'Monthly Reserve Generation'!P328-'Stoping Schedule'!P328)&gt;1,(O328+'Monthly Reserve Generation'!P328-'Stoping Schedule'!P328),0)</f>
        <v>0</v>
      </c>
      <c r="Q328" s="3">
        <f>IF((P328+'Monthly Reserve Generation'!Q328-'Stoping Schedule'!Q328)&gt;1,(P328+'Monthly Reserve Generation'!Q328-'Stoping Schedule'!Q328),0)</f>
        <v>0</v>
      </c>
      <c r="R328" s="3">
        <f>IF((Q328+'Monthly Reserve Generation'!R328-'Stoping Schedule'!R328)&gt;1,(Q328+'Monthly Reserve Generation'!R328-'Stoping Schedule'!R328),0)</f>
        <v>0</v>
      </c>
      <c r="S328" s="3">
        <f>IF((R328+'Monthly Reserve Generation'!S328-'Stoping Schedule'!S328)&gt;1,(R328+'Monthly Reserve Generation'!S328-'Stoping Schedule'!S328),0)</f>
        <v>0</v>
      </c>
      <c r="T328" s="3">
        <f>IF((S328+'Monthly Reserve Generation'!T328-'Stoping Schedule'!T328)&gt;1,(S328+'Monthly Reserve Generation'!T328-'Stoping Schedule'!T328),0)</f>
        <v>0</v>
      </c>
      <c r="U328" s="3">
        <f>IF((T328+'Monthly Reserve Generation'!U328-'Stoping Schedule'!U328)&gt;1,(T328+'Monthly Reserve Generation'!U328-'Stoping Schedule'!U328),0)</f>
        <v>0</v>
      </c>
      <c r="V328" s="3">
        <f>IF((U328+'Monthly Reserve Generation'!V328-'Stoping Schedule'!V328)&gt;1,(U328+'Monthly Reserve Generation'!V328-'Stoping Schedule'!V328),0)</f>
        <v>0</v>
      </c>
      <c r="W328" s="3">
        <f>IF((V328+'Monthly Reserve Generation'!W328-'Stoping Schedule'!W328)&gt;1,(V328+'Monthly Reserve Generation'!W328-'Stoping Schedule'!W328),0)</f>
        <v>0</v>
      </c>
      <c r="X328" s="3">
        <f>IF((W328+'Monthly Reserve Generation'!X328-'Stoping Schedule'!X328)&gt;1,(W328+'Monthly Reserve Generation'!X328-'Stoping Schedule'!X328),0)</f>
        <v>0</v>
      </c>
      <c r="Y328" s="3">
        <f>IF((X328+'Monthly Reserve Generation'!Y328-'Stoping Schedule'!Y328)&gt;1,(X328+'Monthly Reserve Generation'!Y328-'Stoping Schedule'!Y328),0)</f>
        <v>0</v>
      </c>
      <c r="Z328" s="3">
        <f>IF((Y328+'Monthly Reserve Generation'!Z328-'Stoping Schedule'!Z328)&gt;1,(Y328+'Monthly Reserve Generation'!Z328-'Stoping Schedule'!Z328),0)</f>
        <v>0</v>
      </c>
      <c r="AA328" s="3">
        <f>IF((Z328+'Monthly Reserve Generation'!AA328-'Stoping Schedule'!AA328)&gt;1,(Z328+'Monthly Reserve Generation'!AA328-'Stoping Schedule'!AA328),0)</f>
        <v>0</v>
      </c>
      <c r="AB328" s="3">
        <f>IF((AA328+'Monthly Reserve Generation'!AB328-'Stoping Schedule'!AB328)&gt;1,(AA328+'Monthly Reserve Generation'!AB328-'Stoping Schedule'!AB328),0)</f>
        <v>0</v>
      </c>
      <c r="AC328" s="3">
        <f>IF((AB328+'Monthly Reserve Generation'!AC328-'Stoping Schedule'!AC328)&gt;1,(AB328+'Monthly Reserve Generation'!AC328-'Stoping Schedule'!AC328),0)</f>
        <v>0</v>
      </c>
      <c r="AD328" s="3">
        <f>IF((AC328+'Monthly Reserve Generation'!AD328-'Stoping Schedule'!AD328)&gt;1,(AC328+'Monthly Reserve Generation'!AD328-'Stoping Schedule'!AD328),0)</f>
        <v>0</v>
      </c>
      <c r="AE328" s="3">
        <f>IF((AD328+'Monthly Reserve Generation'!AE328-'Stoping Schedule'!AE328)&gt;1,(AD328+'Monthly Reserve Generation'!AE328-'Stoping Schedule'!AE328),0)</f>
        <v>1659</v>
      </c>
      <c r="AF328" s="3">
        <f>IF((AE328+'Monthly Reserve Generation'!AF328-'Stoping Schedule'!AF328)&gt;1,(AE328+'Monthly Reserve Generation'!AF328-'Stoping Schedule'!AF328),0)</f>
        <v>1659</v>
      </c>
      <c r="AG328" s="3">
        <f>IF((AF328+'Monthly Reserve Generation'!AG328-'Stoping Schedule'!AG328)&gt;1,(AF328+'Monthly Reserve Generation'!AG328-'Stoping Schedule'!AG328),0)</f>
        <v>1659</v>
      </c>
      <c r="AH328" s="3">
        <f>IF((AG328+'Monthly Reserve Generation'!AH328-'Stoping Schedule'!AH328)&gt;1,(AG328+'Monthly Reserve Generation'!AH328-'Stoping Schedule'!AH328),0)</f>
        <v>1659</v>
      </c>
      <c r="AI328" s="3">
        <f>IF((AH328+'Monthly Reserve Generation'!AI328-'Stoping Schedule'!AI328)&gt;1,(AH328+'Monthly Reserve Generation'!AI328-'Stoping Schedule'!AI328),0)</f>
        <v>1659</v>
      </c>
      <c r="AJ328" s="3">
        <f>IF((AI328+'Monthly Reserve Generation'!AJ328-'Stoping Schedule'!AJ328)&gt;1,(AI328+'Monthly Reserve Generation'!AJ328-'Stoping Schedule'!AJ328),0)</f>
        <v>1659</v>
      </c>
      <c r="AK328" s="3">
        <f>IF((AJ328+'Monthly Reserve Generation'!AK328-'Stoping Schedule'!AK328)&gt;1,(AJ328+'Monthly Reserve Generation'!AK328-'Stoping Schedule'!AK328),0)</f>
        <v>1659</v>
      </c>
      <c r="AL328" s="3">
        <f>IF((AK328+'Monthly Reserve Generation'!AL328-'Stoping Schedule'!AL328)&gt;1,(AK328+'Monthly Reserve Generation'!AL328-'Stoping Schedule'!AL328),0)</f>
        <v>1659</v>
      </c>
      <c r="AM328" s="3">
        <f>IF((AL328+'Monthly Reserve Generation'!AM328-'Stoping Schedule'!AM328)&gt;1,(AL328+'Monthly Reserve Generation'!AM328-'Stoping Schedule'!AM328),0)</f>
        <v>1659</v>
      </c>
      <c r="AN328" s="3">
        <f>IF((AM328+'Monthly Reserve Generation'!AN328-'Stoping Schedule'!AN328)&gt;1,(AM328+'Monthly Reserve Generation'!AN328-'Stoping Schedule'!AN328),0)</f>
        <v>1659</v>
      </c>
      <c r="AO328" s="3">
        <f>IF((AN328+'Monthly Reserve Generation'!AO328-'Stoping Schedule'!AO328)&gt;1,(AN328+'Monthly Reserve Generation'!AO328-'Stoping Schedule'!AO328),0)</f>
        <v>0</v>
      </c>
      <c r="AP328" s="3">
        <f>IF((AO328+'Monthly Reserve Generation'!AP328-'Stoping Schedule'!AP328)&gt;1,(AO328+'Monthly Reserve Generation'!AP328-'Stoping Schedule'!AP328),0)</f>
        <v>0</v>
      </c>
      <c r="AQ328" s="3">
        <f>IF((AP328+'Monthly Reserve Generation'!AQ328-'Stoping Schedule'!AQ328)&gt;1,(AP328+'Monthly Reserve Generation'!AQ328-'Stoping Schedule'!AQ328),0)</f>
        <v>0</v>
      </c>
      <c r="AR328" s="3">
        <f>IF((AQ328+'Monthly Reserve Generation'!AR328-'Stoping Schedule'!AR328)&gt;1,(AQ328+'Monthly Reserve Generation'!AR328-'Stoping Schedule'!AR328),0)</f>
        <v>0</v>
      </c>
      <c r="AS328" s="3">
        <f>IF((AR328+'Monthly Reserve Generation'!AS328-'Stoping Schedule'!AS328)&gt;1,(AR328+'Monthly Reserve Generation'!AS328-'Stoping Schedule'!AS328),0)</f>
        <v>0</v>
      </c>
      <c r="AT328" s="3">
        <f>IF((AS328+'Monthly Reserve Generation'!AT328-'Stoping Schedule'!AT328)&gt;1,(AS328+'Monthly Reserve Generation'!AT328-'Stoping Schedule'!AT328),0)</f>
        <v>0</v>
      </c>
      <c r="AU328" s="3">
        <f>IF((AT328+'Monthly Reserve Generation'!AU328-'Stoping Schedule'!AU328)&gt;1,(AT328+'Monthly Reserve Generation'!AU328-'Stoping Schedule'!AU328),0)</f>
        <v>0</v>
      </c>
      <c r="AV328" s="3">
        <f>IF((AU328+'Monthly Reserve Generation'!AV328-'Stoping Schedule'!AV328)&gt;1,(AU328+'Monthly Reserve Generation'!AV328-'Stoping Schedule'!AV328),0)</f>
        <v>0</v>
      </c>
      <c r="AW328" s="3">
        <f>IF((AV328+'Monthly Reserve Generation'!AW328-'Stoping Schedule'!AW328)&gt;1,(AV328+'Monthly Reserve Generation'!AW328-'Stoping Schedule'!AW328),0)</f>
        <v>0</v>
      </c>
      <c r="AX328" s="3">
        <f>IF((AW328+'Monthly Reserve Generation'!AX328-'Stoping Schedule'!AX328)&gt;1,(AW328+'Monthly Reserve Generation'!AX328-'Stoping Schedule'!AX328),0)</f>
        <v>0</v>
      </c>
      <c r="AY328" s="3">
        <f>IF((AX328+'Monthly Reserve Generation'!AY328-'Stoping Schedule'!AY328)&gt;1,(AX328+'Monthly Reserve Generation'!AY328-'Stoping Schedule'!AY328),0)</f>
        <v>0</v>
      </c>
      <c r="AZ328" s="3">
        <f>IF((AY328+'Monthly Reserve Generation'!AZ328-'Stoping Schedule'!AZ328)&gt;1,(AY328+'Monthly Reserve Generation'!AZ328-'Stoping Schedule'!AZ328),0)</f>
        <v>0</v>
      </c>
      <c r="BA328" s="3">
        <f>IF((AZ328+'Monthly Reserve Generation'!BA328-'Stoping Schedule'!BA328)&gt;1,(AZ328+'Monthly Reserve Generation'!BA328-'Stoping Schedule'!BA328),0)</f>
        <v>0</v>
      </c>
      <c r="BB328" s="3">
        <f>IF((BA328+'Monthly Reserve Generation'!BB328-'Stoping Schedule'!BB328)&gt;1,(BA328+'Monthly Reserve Generation'!BB328-'Stoping Schedule'!BB328),0)</f>
        <v>0</v>
      </c>
      <c r="BC328" s="3">
        <f>IF((BB328+'Monthly Reserve Generation'!BC328-'Stoping Schedule'!BC328)&gt;1,(BB328+'Monthly Reserve Generation'!BC328-'Stoping Schedule'!BC328),0)</f>
        <v>0</v>
      </c>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row>
    <row r="329" spans="1:123" hidden="1" outlineLevel="1" x14ac:dyDescent="0.3">
      <c r="A329" t="s">
        <v>43</v>
      </c>
      <c r="B329" t="s">
        <v>47</v>
      </c>
      <c r="C329" t="s">
        <v>4</v>
      </c>
      <c r="D329" s="3">
        <f>+IFERROR(('Monthly Reserve Generation'!D328*'Monthly Reserve Generation'!D329-'Stoping Schedule'!D328*'Stoping Schedule'!D329)/D328,0)</f>
        <v>0</v>
      </c>
      <c r="E329" s="3">
        <f>+IFERROR((D328*D329+'Monthly Reserve Generation'!E328*'Monthly Reserve Generation'!E329-'Stoping Schedule'!E328*'Stoping Schedule'!E329)/E328,0)</f>
        <v>0</v>
      </c>
      <c r="F329" s="3">
        <f>+IFERROR((E328*E329+'Monthly Reserve Generation'!F328*'Monthly Reserve Generation'!F329-'Stoping Schedule'!F328*'Stoping Schedule'!F329)/F328,0)</f>
        <v>0</v>
      </c>
      <c r="G329" s="3">
        <f>+IFERROR((F328*F329+'Monthly Reserve Generation'!G328*'Monthly Reserve Generation'!G329-'Stoping Schedule'!G328*'Stoping Schedule'!G329)/G328,0)</f>
        <v>0</v>
      </c>
      <c r="H329" s="3">
        <f>+IFERROR((G328*G329+'Monthly Reserve Generation'!H328*'Monthly Reserve Generation'!H329-'Stoping Schedule'!H328*'Stoping Schedule'!H329)/H328,0)</f>
        <v>0</v>
      </c>
      <c r="I329" s="3">
        <f>+IFERROR((H328*H329+'Monthly Reserve Generation'!I328*'Monthly Reserve Generation'!I329-'Stoping Schedule'!I328*'Stoping Schedule'!I329)/I328,0)</f>
        <v>0</v>
      </c>
      <c r="J329" s="3">
        <f>+IFERROR((I328*I329+'Monthly Reserve Generation'!J328*'Monthly Reserve Generation'!J329-'Stoping Schedule'!J328*'Stoping Schedule'!J329)/J328,0)</f>
        <v>0</v>
      </c>
      <c r="K329" s="3">
        <f>+IFERROR((J328*J329+'Monthly Reserve Generation'!K328*'Monthly Reserve Generation'!K329-'Stoping Schedule'!K328*'Stoping Schedule'!K329)/K328,0)</f>
        <v>0</v>
      </c>
      <c r="L329" s="3">
        <f>+IFERROR((K328*K329+'Monthly Reserve Generation'!L328*'Monthly Reserve Generation'!L329-'Stoping Schedule'!L328*'Stoping Schedule'!L329)/L328,0)</f>
        <v>0</v>
      </c>
      <c r="M329" s="3">
        <f>+IFERROR((L328*L329+'Monthly Reserve Generation'!M328*'Monthly Reserve Generation'!M329-'Stoping Schedule'!M328*'Stoping Schedule'!M329)/M328,0)</f>
        <v>0</v>
      </c>
      <c r="N329" s="3">
        <f>+IFERROR((M328*M329+'Monthly Reserve Generation'!N328*'Monthly Reserve Generation'!N329-'Stoping Schedule'!N328*'Stoping Schedule'!N329)/N328,0)</f>
        <v>0</v>
      </c>
      <c r="O329" s="3">
        <f>+IFERROR((N328*N329+'Monthly Reserve Generation'!O328*'Monthly Reserve Generation'!O329-'Stoping Schedule'!O328*'Stoping Schedule'!O329)/O328,0)</f>
        <v>0</v>
      </c>
      <c r="P329" s="3">
        <f>+IFERROR((O328*O329+'Monthly Reserve Generation'!P328*'Monthly Reserve Generation'!P329-'Stoping Schedule'!P328*'Stoping Schedule'!P329)/P328,0)</f>
        <v>0</v>
      </c>
      <c r="Q329" s="3">
        <f>+IFERROR((P328*P329+'Monthly Reserve Generation'!Q328*'Monthly Reserve Generation'!Q329-'Stoping Schedule'!Q328*'Stoping Schedule'!Q329)/Q328,0)</f>
        <v>0</v>
      </c>
      <c r="R329" s="3">
        <f>+IFERROR((Q328*Q329+'Monthly Reserve Generation'!R328*'Monthly Reserve Generation'!R329-'Stoping Schedule'!R328*'Stoping Schedule'!R329)/R328,0)</f>
        <v>0</v>
      </c>
      <c r="S329" s="3">
        <f>+IFERROR((R328*R329+'Monthly Reserve Generation'!S328*'Monthly Reserve Generation'!S329-'Stoping Schedule'!S328*'Stoping Schedule'!S329)/S328,0)</f>
        <v>0</v>
      </c>
      <c r="T329" s="3">
        <f>+IFERROR((S328*S329+'Monthly Reserve Generation'!T328*'Monthly Reserve Generation'!T329-'Stoping Schedule'!T328*'Stoping Schedule'!T329)/T328,0)</f>
        <v>0</v>
      </c>
      <c r="U329" s="3">
        <f>+IFERROR((T328*T329+'Monthly Reserve Generation'!U328*'Monthly Reserve Generation'!U329-'Stoping Schedule'!U328*'Stoping Schedule'!U329)/U328,0)</f>
        <v>0</v>
      </c>
      <c r="V329" s="3">
        <f>+IFERROR((U328*U329+'Monthly Reserve Generation'!V328*'Monthly Reserve Generation'!V329-'Stoping Schedule'!V328*'Stoping Schedule'!V329)/V328,0)</f>
        <v>0</v>
      </c>
      <c r="W329" s="3">
        <f>+IFERROR((V328*V329+'Monthly Reserve Generation'!W328*'Monthly Reserve Generation'!W329-'Stoping Schedule'!W328*'Stoping Schedule'!W329)/W328,0)</f>
        <v>0</v>
      </c>
      <c r="X329" s="3">
        <f>+IFERROR((W328*W329+'Monthly Reserve Generation'!X328*'Monthly Reserve Generation'!X329-'Stoping Schedule'!X328*'Stoping Schedule'!X329)/X328,0)</f>
        <v>0</v>
      </c>
      <c r="Y329" s="3">
        <f>+IFERROR((X328*X329+'Monthly Reserve Generation'!Y328*'Monthly Reserve Generation'!Y329-'Stoping Schedule'!Y328*'Stoping Schedule'!Y329)/Y328,0)</f>
        <v>0</v>
      </c>
      <c r="Z329" s="3">
        <f>+IFERROR((Y328*Y329+'Monthly Reserve Generation'!Z328*'Monthly Reserve Generation'!Z329-'Stoping Schedule'!Z328*'Stoping Schedule'!Z329)/Z328,0)</f>
        <v>0</v>
      </c>
      <c r="AA329" s="3">
        <f>+IFERROR((Z328*Z329+'Monthly Reserve Generation'!AA328*'Monthly Reserve Generation'!AA329-'Stoping Schedule'!AA328*'Stoping Schedule'!AA329)/AA328,0)</f>
        <v>0</v>
      </c>
      <c r="AB329" s="3">
        <f>+IFERROR((AA328*AA329+'Monthly Reserve Generation'!AB328*'Monthly Reserve Generation'!AB329-'Stoping Schedule'!AB328*'Stoping Schedule'!AB329)/AB328,0)</f>
        <v>0</v>
      </c>
      <c r="AC329" s="3">
        <f>+IFERROR((AB328*AB329+'Monthly Reserve Generation'!AC328*'Monthly Reserve Generation'!AC329-'Stoping Schedule'!AC328*'Stoping Schedule'!AC329)/AC328,0)</f>
        <v>0</v>
      </c>
      <c r="AD329" s="3">
        <f>+IFERROR((AC328*AC329+'Monthly Reserve Generation'!AD328*'Monthly Reserve Generation'!AD329-'Stoping Schedule'!AD328*'Stoping Schedule'!AD329)/AD328,0)</f>
        <v>0</v>
      </c>
      <c r="AE329" s="3">
        <f>+IFERROR((AD328*AD329+'Monthly Reserve Generation'!AE328*'Monthly Reserve Generation'!AE329-'Stoping Schedule'!AE328*'Stoping Schedule'!AE329)/AE328,0)</f>
        <v>3.97</v>
      </c>
      <c r="AF329" s="3">
        <f>+IFERROR((AE328*AE329+'Monthly Reserve Generation'!AF328*'Monthly Reserve Generation'!AF329-'Stoping Schedule'!AF328*'Stoping Schedule'!AF329)/AF328,0)</f>
        <v>3.97</v>
      </c>
      <c r="AG329" s="3">
        <f>+IFERROR((AF328*AF329+'Monthly Reserve Generation'!AG328*'Monthly Reserve Generation'!AG329-'Stoping Schedule'!AG328*'Stoping Schedule'!AG329)/AG328,0)</f>
        <v>3.97</v>
      </c>
      <c r="AH329" s="3">
        <f>+IFERROR((AG328*AG329+'Monthly Reserve Generation'!AH328*'Monthly Reserve Generation'!AH329-'Stoping Schedule'!AH328*'Stoping Schedule'!AH329)/AH328,0)</f>
        <v>3.97</v>
      </c>
      <c r="AI329" s="3">
        <f>+IFERROR((AH328*AH329+'Monthly Reserve Generation'!AI328*'Monthly Reserve Generation'!AI329-'Stoping Schedule'!AI328*'Stoping Schedule'!AI329)/AI328,0)</f>
        <v>3.97</v>
      </c>
      <c r="AJ329" s="3">
        <f>+IFERROR((AI328*AI329+'Monthly Reserve Generation'!AJ328*'Monthly Reserve Generation'!AJ329-'Stoping Schedule'!AJ328*'Stoping Schedule'!AJ329)/AJ328,0)</f>
        <v>3.97</v>
      </c>
      <c r="AK329" s="3">
        <f>+IFERROR((AJ328*AJ329+'Monthly Reserve Generation'!AK328*'Monthly Reserve Generation'!AK329-'Stoping Schedule'!AK328*'Stoping Schedule'!AK329)/AK328,0)</f>
        <v>3.97</v>
      </c>
      <c r="AL329" s="3">
        <f>+IFERROR((AK328*AK329+'Monthly Reserve Generation'!AL328*'Monthly Reserve Generation'!AL329-'Stoping Schedule'!AL328*'Stoping Schedule'!AL329)/AL328,0)</f>
        <v>3.97</v>
      </c>
      <c r="AM329" s="3">
        <f>+IFERROR((AL328*AL329+'Monthly Reserve Generation'!AM328*'Monthly Reserve Generation'!AM329-'Stoping Schedule'!AM328*'Stoping Schedule'!AM329)/AM328,0)</f>
        <v>3.97</v>
      </c>
      <c r="AN329" s="3">
        <f>+IFERROR((AM328*AM329+'Monthly Reserve Generation'!AN328*'Monthly Reserve Generation'!AN329-'Stoping Schedule'!AN328*'Stoping Schedule'!AN329)/AN328,0)</f>
        <v>3.97</v>
      </c>
      <c r="AO329" s="3">
        <f>+IFERROR((AN328*AN329+'Monthly Reserve Generation'!AO328*'Monthly Reserve Generation'!AO329-'Stoping Schedule'!AO328*'Stoping Schedule'!AO329)/AO328,0)</f>
        <v>0</v>
      </c>
      <c r="AP329" s="3">
        <f>+IFERROR((AO328*AO329+'Monthly Reserve Generation'!AP328*'Monthly Reserve Generation'!AP329-'Stoping Schedule'!AP328*'Stoping Schedule'!AP329)/AP328,0)</f>
        <v>0</v>
      </c>
      <c r="AQ329" s="3">
        <f>+IFERROR((AP328*AP329+'Monthly Reserve Generation'!AQ328*'Monthly Reserve Generation'!AQ329-'Stoping Schedule'!AQ328*'Stoping Schedule'!AQ329)/AQ328,0)</f>
        <v>0</v>
      </c>
      <c r="AR329" s="3">
        <f>+IFERROR((AQ328*AQ329+'Monthly Reserve Generation'!AR328*'Monthly Reserve Generation'!AR329-'Stoping Schedule'!AR328*'Stoping Schedule'!AR329)/AR328,0)</f>
        <v>0</v>
      </c>
      <c r="AS329" s="3">
        <f>+IFERROR((AR328*AR329+'Monthly Reserve Generation'!AS328*'Monthly Reserve Generation'!AS329-'Stoping Schedule'!AS328*'Stoping Schedule'!AS329)/AS328,0)</f>
        <v>0</v>
      </c>
      <c r="AT329" s="3">
        <f>+IFERROR((AS328*AS329+'Monthly Reserve Generation'!AT328*'Monthly Reserve Generation'!AT329-'Stoping Schedule'!AT328*'Stoping Schedule'!AT329)/AT328,0)</f>
        <v>0</v>
      </c>
      <c r="AU329" s="3">
        <f>+IFERROR((AT328*AT329+'Monthly Reserve Generation'!AU328*'Monthly Reserve Generation'!AU329-'Stoping Schedule'!AU328*'Stoping Schedule'!AU329)/AU328,0)</f>
        <v>0</v>
      </c>
      <c r="AV329" s="3">
        <f>+IFERROR((AU328*AU329+'Monthly Reserve Generation'!AV328*'Monthly Reserve Generation'!AV329-'Stoping Schedule'!AV328*'Stoping Schedule'!AV329)/AV328,0)</f>
        <v>0</v>
      </c>
      <c r="AW329" s="3">
        <f>+IFERROR((AV328*AV329+'Monthly Reserve Generation'!AW328*'Monthly Reserve Generation'!AW329-'Stoping Schedule'!AW328*'Stoping Schedule'!AW329)/AW328,0)</f>
        <v>0</v>
      </c>
      <c r="AX329" s="3">
        <f>+IFERROR((AW328*AW329+'Monthly Reserve Generation'!AX328*'Monthly Reserve Generation'!AX329-'Stoping Schedule'!AX328*'Stoping Schedule'!AX329)/AX328,0)</f>
        <v>0</v>
      </c>
      <c r="AY329" s="3">
        <f>+IFERROR((AX328*AX329+'Monthly Reserve Generation'!AY328*'Monthly Reserve Generation'!AY329-'Stoping Schedule'!AY328*'Stoping Schedule'!AY329)/AY328,0)</f>
        <v>0</v>
      </c>
      <c r="AZ329" s="3">
        <f>+IFERROR((AY328*AY329+'Monthly Reserve Generation'!AZ328*'Monthly Reserve Generation'!AZ329-'Stoping Schedule'!AZ328*'Stoping Schedule'!AZ329)/AZ328,0)</f>
        <v>0</v>
      </c>
      <c r="BA329" s="3">
        <f>+IFERROR((AZ328*AZ329+'Monthly Reserve Generation'!BA328*'Monthly Reserve Generation'!BA329-'Stoping Schedule'!BA328*'Stoping Schedule'!BA329)/BA328,0)</f>
        <v>0</v>
      </c>
      <c r="BB329" s="3">
        <f>+IFERROR((BA328*BA329+'Monthly Reserve Generation'!BB328*'Monthly Reserve Generation'!BB329-'Stoping Schedule'!BB328*'Stoping Schedule'!BB329)/BB328,0)</f>
        <v>0</v>
      </c>
      <c r="BC329" s="3">
        <f>+IFERROR((BB328*BB329+'Monthly Reserve Generation'!BC328*'Monthly Reserve Generation'!BC329-'Stoping Schedule'!BC328*'Stoping Schedule'!BC329)/BC328,0)</f>
        <v>0</v>
      </c>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row>
    <row r="330" spans="1:123" hidden="1" outlineLevel="1" x14ac:dyDescent="0.3">
      <c r="A330" t="s">
        <v>43</v>
      </c>
      <c r="B330" t="s">
        <v>48</v>
      </c>
      <c r="C330" t="s">
        <v>3</v>
      </c>
      <c r="D330" s="3">
        <f>+'Monthly Reserve Generation'!D330-'Stoping Schedule'!D330</f>
        <v>0</v>
      </c>
      <c r="E330" s="3">
        <f>IF((D330+'Monthly Reserve Generation'!E330-'Stoping Schedule'!E330)&gt;1,(D330+'Monthly Reserve Generation'!E330-'Stoping Schedule'!E330),0)</f>
        <v>0</v>
      </c>
      <c r="F330" s="3">
        <f>IF((E330+'Monthly Reserve Generation'!F330-'Stoping Schedule'!F330)&gt;1,(E330+'Monthly Reserve Generation'!F330-'Stoping Schedule'!F330),0)</f>
        <v>0</v>
      </c>
      <c r="G330" s="3">
        <f>IF((F330+'Monthly Reserve Generation'!G330-'Stoping Schedule'!G330)&gt;1,(F330+'Monthly Reserve Generation'!G330-'Stoping Schedule'!G330),0)</f>
        <v>0</v>
      </c>
      <c r="H330" s="3">
        <f>IF((G330+'Monthly Reserve Generation'!H330-'Stoping Schedule'!H330)&gt;1,(G330+'Monthly Reserve Generation'!H330-'Stoping Schedule'!H330),0)</f>
        <v>0</v>
      </c>
      <c r="I330" s="3">
        <f>IF((H330+'Monthly Reserve Generation'!I330-'Stoping Schedule'!I330)&gt;1,(H330+'Monthly Reserve Generation'!I330-'Stoping Schedule'!I330),0)</f>
        <v>0</v>
      </c>
      <c r="J330" s="3">
        <f>IF((I330+'Monthly Reserve Generation'!J330-'Stoping Schedule'!J330)&gt;1,(I330+'Monthly Reserve Generation'!J330-'Stoping Schedule'!J330),0)</f>
        <v>0</v>
      </c>
      <c r="K330" s="3">
        <f>IF((J330+'Monthly Reserve Generation'!K330-'Stoping Schedule'!K330)&gt;1,(J330+'Monthly Reserve Generation'!K330-'Stoping Schedule'!K330),0)</f>
        <v>0</v>
      </c>
      <c r="L330" s="3">
        <f>IF((K330+'Monthly Reserve Generation'!L330-'Stoping Schedule'!L330)&gt;1,(K330+'Monthly Reserve Generation'!L330-'Stoping Schedule'!L330),0)</f>
        <v>0</v>
      </c>
      <c r="M330" s="3">
        <f>IF((L330+'Monthly Reserve Generation'!M330-'Stoping Schedule'!M330)&gt;1,(L330+'Monthly Reserve Generation'!M330-'Stoping Schedule'!M330),0)</f>
        <v>0</v>
      </c>
      <c r="N330" s="3">
        <f>IF((M330+'Monthly Reserve Generation'!N330-'Stoping Schedule'!N330)&gt;1,(M330+'Monthly Reserve Generation'!N330-'Stoping Schedule'!N330),0)</f>
        <v>0</v>
      </c>
      <c r="O330" s="3">
        <f>IF((N330+'Monthly Reserve Generation'!O330-'Stoping Schedule'!O330)&gt;1,(N330+'Monthly Reserve Generation'!O330-'Stoping Schedule'!O330),0)</f>
        <v>0</v>
      </c>
      <c r="P330" s="3">
        <f>IF((O330+'Monthly Reserve Generation'!P330-'Stoping Schedule'!P330)&gt;1,(O330+'Monthly Reserve Generation'!P330-'Stoping Schedule'!P330),0)</f>
        <v>0</v>
      </c>
      <c r="Q330" s="3">
        <f>IF((P330+'Monthly Reserve Generation'!Q330-'Stoping Schedule'!Q330)&gt;1,(P330+'Monthly Reserve Generation'!Q330-'Stoping Schedule'!Q330),0)</f>
        <v>0</v>
      </c>
      <c r="R330" s="3">
        <f>IF((Q330+'Monthly Reserve Generation'!R330-'Stoping Schedule'!R330)&gt;1,(Q330+'Monthly Reserve Generation'!R330-'Stoping Schedule'!R330),0)</f>
        <v>0</v>
      </c>
      <c r="S330" s="3">
        <f>IF((R330+'Monthly Reserve Generation'!S330-'Stoping Schedule'!S330)&gt;1,(R330+'Monthly Reserve Generation'!S330-'Stoping Schedule'!S330),0)</f>
        <v>0</v>
      </c>
      <c r="T330" s="3">
        <f>IF((S330+'Monthly Reserve Generation'!T330-'Stoping Schedule'!T330)&gt;1,(S330+'Monthly Reserve Generation'!T330-'Stoping Schedule'!T330),0)</f>
        <v>0</v>
      </c>
      <c r="U330" s="3">
        <f>IF((T330+'Monthly Reserve Generation'!U330-'Stoping Schedule'!U330)&gt;1,(T330+'Monthly Reserve Generation'!U330-'Stoping Schedule'!U330),0)</f>
        <v>0</v>
      </c>
      <c r="V330" s="3">
        <f>IF((U330+'Monthly Reserve Generation'!V330-'Stoping Schedule'!V330)&gt;1,(U330+'Monthly Reserve Generation'!V330-'Stoping Schedule'!V330),0)</f>
        <v>0</v>
      </c>
      <c r="W330" s="3">
        <f>IF((V330+'Monthly Reserve Generation'!W330-'Stoping Schedule'!W330)&gt;1,(V330+'Monthly Reserve Generation'!W330-'Stoping Schedule'!W330),0)</f>
        <v>0</v>
      </c>
      <c r="X330" s="3">
        <f>IF((W330+'Monthly Reserve Generation'!X330-'Stoping Schedule'!X330)&gt;1,(W330+'Monthly Reserve Generation'!X330-'Stoping Schedule'!X330),0)</f>
        <v>0</v>
      </c>
      <c r="Y330" s="3">
        <f>IF((X330+'Monthly Reserve Generation'!Y330-'Stoping Schedule'!Y330)&gt;1,(X330+'Monthly Reserve Generation'!Y330-'Stoping Schedule'!Y330),0)</f>
        <v>0</v>
      </c>
      <c r="Z330" s="3">
        <f>IF((Y330+'Monthly Reserve Generation'!Z330-'Stoping Schedule'!Z330)&gt;1,(Y330+'Monthly Reserve Generation'!Z330-'Stoping Schedule'!Z330),0)</f>
        <v>0</v>
      </c>
      <c r="AA330" s="3">
        <f>IF((Z330+'Monthly Reserve Generation'!AA330-'Stoping Schedule'!AA330)&gt;1,(Z330+'Monthly Reserve Generation'!AA330-'Stoping Schedule'!AA330),0)</f>
        <v>0</v>
      </c>
      <c r="AB330" s="3">
        <f>IF((AA330+'Monthly Reserve Generation'!AB330-'Stoping Schedule'!AB330)&gt;1,(AA330+'Monthly Reserve Generation'!AB330-'Stoping Schedule'!AB330),0)</f>
        <v>0</v>
      </c>
      <c r="AC330" s="3">
        <f>IF((AB330+'Monthly Reserve Generation'!AC330-'Stoping Schedule'!AC330)&gt;1,(AB330+'Monthly Reserve Generation'!AC330-'Stoping Schedule'!AC330),0)</f>
        <v>0</v>
      </c>
      <c r="AD330" s="3">
        <f>IF((AC330+'Monthly Reserve Generation'!AD330-'Stoping Schedule'!AD330)&gt;1,(AC330+'Monthly Reserve Generation'!AD330-'Stoping Schedule'!AD330),0)</f>
        <v>0</v>
      </c>
      <c r="AE330" s="3">
        <f>IF((AD330+'Monthly Reserve Generation'!AE330-'Stoping Schedule'!AE330)&gt;1,(AD330+'Monthly Reserve Generation'!AE330-'Stoping Schedule'!AE330),0)</f>
        <v>0</v>
      </c>
      <c r="AF330" s="3">
        <f>IF((AE330+'Monthly Reserve Generation'!AF330-'Stoping Schedule'!AF330)&gt;1,(AE330+'Monthly Reserve Generation'!AF330-'Stoping Schedule'!AF330),0)</f>
        <v>0</v>
      </c>
      <c r="AG330" s="3">
        <f>IF((AF330+'Monthly Reserve Generation'!AG330-'Stoping Schedule'!AG330)&gt;1,(AF330+'Monthly Reserve Generation'!AG330-'Stoping Schedule'!AG330),0)</f>
        <v>3319</v>
      </c>
      <c r="AH330" s="3">
        <f>IF((AG330+'Monthly Reserve Generation'!AH330-'Stoping Schedule'!AH330)&gt;1,(AG330+'Monthly Reserve Generation'!AH330-'Stoping Schedule'!AH330),0)</f>
        <v>3319</v>
      </c>
      <c r="AI330" s="3">
        <f>IF((AH330+'Monthly Reserve Generation'!AI330-'Stoping Schedule'!AI330)&gt;1,(AH330+'Monthly Reserve Generation'!AI330-'Stoping Schedule'!AI330),0)</f>
        <v>3319</v>
      </c>
      <c r="AJ330" s="3">
        <f>IF((AI330+'Monthly Reserve Generation'!AJ330-'Stoping Schedule'!AJ330)&gt;1,(AI330+'Monthly Reserve Generation'!AJ330-'Stoping Schedule'!AJ330),0)</f>
        <v>3319</v>
      </c>
      <c r="AK330" s="3">
        <f>IF((AJ330+'Monthly Reserve Generation'!AK330-'Stoping Schedule'!AK330)&gt;1,(AJ330+'Monthly Reserve Generation'!AK330-'Stoping Schedule'!AK330),0)</f>
        <v>3319</v>
      </c>
      <c r="AL330" s="3">
        <f>IF((AK330+'Monthly Reserve Generation'!AL330-'Stoping Schedule'!AL330)&gt;1,(AK330+'Monthly Reserve Generation'!AL330-'Stoping Schedule'!AL330),0)</f>
        <v>3319</v>
      </c>
      <c r="AM330" s="3">
        <f>IF((AL330+'Monthly Reserve Generation'!AM330-'Stoping Schedule'!AM330)&gt;1,(AL330+'Monthly Reserve Generation'!AM330-'Stoping Schedule'!AM330),0)</f>
        <v>1521</v>
      </c>
      <c r="AN330" s="3">
        <f>IF((AM330+'Monthly Reserve Generation'!AN330-'Stoping Schedule'!AN330)&gt;1,(AM330+'Monthly Reserve Generation'!AN330-'Stoping Schedule'!AN330),0)</f>
        <v>0</v>
      </c>
      <c r="AO330" s="3">
        <f>IF((AN330+'Monthly Reserve Generation'!AO330-'Stoping Schedule'!AO330)&gt;1,(AN330+'Monthly Reserve Generation'!AO330-'Stoping Schedule'!AO330),0)</f>
        <v>0</v>
      </c>
      <c r="AP330" s="3">
        <f>IF((AO330+'Monthly Reserve Generation'!AP330-'Stoping Schedule'!AP330)&gt;1,(AO330+'Monthly Reserve Generation'!AP330-'Stoping Schedule'!AP330),0)</f>
        <v>0</v>
      </c>
      <c r="AQ330" s="3">
        <f>IF((AP330+'Monthly Reserve Generation'!AQ330-'Stoping Schedule'!AQ330)&gt;1,(AP330+'Monthly Reserve Generation'!AQ330-'Stoping Schedule'!AQ330),0)</f>
        <v>0</v>
      </c>
      <c r="AR330" s="3">
        <f>IF((AQ330+'Monthly Reserve Generation'!AR330-'Stoping Schedule'!AR330)&gt;1,(AQ330+'Monthly Reserve Generation'!AR330-'Stoping Schedule'!AR330),0)</f>
        <v>0</v>
      </c>
      <c r="AS330" s="3">
        <f>IF((AR330+'Monthly Reserve Generation'!AS330-'Stoping Schedule'!AS330)&gt;1,(AR330+'Monthly Reserve Generation'!AS330-'Stoping Schedule'!AS330),0)</f>
        <v>0</v>
      </c>
      <c r="AT330" s="3">
        <f>IF((AS330+'Monthly Reserve Generation'!AT330-'Stoping Schedule'!AT330)&gt;1,(AS330+'Monthly Reserve Generation'!AT330-'Stoping Schedule'!AT330),0)</f>
        <v>0</v>
      </c>
      <c r="AU330" s="3">
        <f>IF((AT330+'Monthly Reserve Generation'!AU330-'Stoping Schedule'!AU330)&gt;1,(AT330+'Monthly Reserve Generation'!AU330-'Stoping Schedule'!AU330),0)</f>
        <v>0</v>
      </c>
      <c r="AV330" s="3">
        <f>IF((AU330+'Monthly Reserve Generation'!AV330-'Stoping Schedule'!AV330)&gt;1,(AU330+'Monthly Reserve Generation'!AV330-'Stoping Schedule'!AV330),0)</f>
        <v>0</v>
      </c>
      <c r="AW330" s="3">
        <f>IF((AV330+'Monthly Reserve Generation'!AW330-'Stoping Schedule'!AW330)&gt;1,(AV330+'Monthly Reserve Generation'!AW330-'Stoping Schedule'!AW330),0)</f>
        <v>0</v>
      </c>
      <c r="AX330" s="3">
        <f>IF((AW330+'Monthly Reserve Generation'!AX330-'Stoping Schedule'!AX330)&gt;1,(AW330+'Monthly Reserve Generation'!AX330-'Stoping Schedule'!AX330),0)</f>
        <v>0</v>
      </c>
      <c r="AY330" s="3">
        <f>IF((AX330+'Monthly Reserve Generation'!AY330-'Stoping Schedule'!AY330)&gt;1,(AX330+'Monthly Reserve Generation'!AY330-'Stoping Schedule'!AY330),0)</f>
        <v>0</v>
      </c>
      <c r="AZ330" s="3">
        <f>IF((AY330+'Monthly Reserve Generation'!AZ330-'Stoping Schedule'!AZ330)&gt;1,(AY330+'Monthly Reserve Generation'!AZ330-'Stoping Schedule'!AZ330),0)</f>
        <v>0</v>
      </c>
      <c r="BA330" s="3">
        <f>IF((AZ330+'Monthly Reserve Generation'!BA330-'Stoping Schedule'!BA330)&gt;1,(AZ330+'Monthly Reserve Generation'!BA330-'Stoping Schedule'!BA330),0)</f>
        <v>0</v>
      </c>
      <c r="BB330" s="3">
        <f>IF((BA330+'Monthly Reserve Generation'!BB330-'Stoping Schedule'!BB330)&gt;1,(BA330+'Monthly Reserve Generation'!BB330-'Stoping Schedule'!BB330),0)</f>
        <v>0</v>
      </c>
      <c r="BC330" s="3">
        <f>IF((BB330+'Monthly Reserve Generation'!BC330-'Stoping Schedule'!BC330)&gt;1,(BB330+'Monthly Reserve Generation'!BC330-'Stoping Schedule'!BC330),0)</f>
        <v>0</v>
      </c>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row>
    <row r="331" spans="1:123" hidden="1" outlineLevel="1" x14ac:dyDescent="0.3">
      <c r="A331" t="s">
        <v>43</v>
      </c>
      <c r="B331" t="s">
        <v>48</v>
      </c>
      <c r="C331" t="s">
        <v>4</v>
      </c>
      <c r="D331" s="3">
        <f>+IFERROR(('Monthly Reserve Generation'!D330*'Monthly Reserve Generation'!D331-'Stoping Schedule'!D330*'Stoping Schedule'!D331)/D330,0)</f>
        <v>0</v>
      </c>
      <c r="E331" s="3">
        <f>+IFERROR((D330*D331+'Monthly Reserve Generation'!E330*'Monthly Reserve Generation'!E331-'Stoping Schedule'!E330*'Stoping Schedule'!E331)/E330,0)</f>
        <v>0</v>
      </c>
      <c r="F331" s="3">
        <f>+IFERROR((E330*E331+'Monthly Reserve Generation'!F330*'Monthly Reserve Generation'!F331-'Stoping Schedule'!F330*'Stoping Schedule'!F331)/F330,0)</f>
        <v>0</v>
      </c>
      <c r="G331" s="3">
        <f>+IFERROR((F330*F331+'Monthly Reserve Generation'!G330*'Monthly Reserve Generation'!G331-'Stoping Schedule'!G330*'Stoping Schedule'!G331)/G330,0)</f>
        <v>0</v>
      </c>
      <c r="H331" s="3">
        <f>+IFERROR((G330*G331+'Monthly Reserve Generation'!H330*'Monthly Reserve Generation'!H331-'Stoping Schedule'!H330*'Stoping Schedule'!H331)/H330,0)</f>
        <v>0</v>
      </c>
      <c r="I331" s="3">
        <f>+IFERROR((H330*H331+'Monthly Reserve Generation'!I330*'Monthly Reserve Generation'!I331-'Stoping Schedule'!I330*'Stoping Schedule'!I331)/I330,0)</f>
        <v>0</v>
      </c>
      <c r="J331" s="3">
        <f>+IFERROR((I330*I331+'Monthly Reserve Generation'!J330*'Monthly Reserve Generation'!J331-'Stoping Schedule'!J330*'Stoping Schedule'!J331)/J330,0)</f>
        <v>0</v>
      </c>
      <c r="K331" s="3">
        <f>+IFERROR((J330*J331+'Monthly Reserve Generation'!K330*'Monthly Reserve Generation'!K331-'Stoping Schedule'!K330*'Stoping Schedule'!K331)/K330,0)</f>
        <v>0</v>
      </c>
      <c r="L331" s="3">
        <f>+IFERROR((K330*K331+'Monthly Reserve Generation'!L330*'Monthly Reserve Generation'!L331-'Stoping Schedule'!L330*'Stoping Schedule'!L331)/L330,0)</f>
        <v>0</v>
      </c>
      <c r="M331" s="3">
        <f>+IFERROR((L330*L331+'Monthly Reserve Generation'!M330*'Monthly Reserve Generation'!M331-'Stoping Schedule'!M330*'Stoping Schedule'!M331)/M330,0)</f>
        <v>0</v>
      </c>
      <c r="N331" s="3">
        <f>+IFERROR((M330*M331+'Monthly Reserve Generation'!N330*'Monthly Reserve Generation'!N331-'Stoping Schedule'!N330*'Stoping Schedule'!N331)/N330,0)</f>
        <v>0</v>
      </c>
      <c r="O331" s="3">
        <f>+IFERROR((N330*N331+'Monthly Reserve Generation'!O330*'Monthly Reserve Generation'!O331-'Stoping Schedule'!O330*'Stoping Schedule'!O331)/O330,0)</f>
        <v>0</v>
      </c>
      <c r="P331" s="3">
        <f>+IFERROR((O330*O331+'Monthly Reserve Generation'!P330*'Monthly Reserve Generation'!P331-'Stoping Schedule'!P330*'Stoping Schedule'!P331)/P330,0)</f>
        <v>0</v>
      </c>
      <c r="Q331" s="3">
        <f>+IFERROR((P330*P331+'Monthly Reserve Generation'!Q330*'Monthly Reserve Generation'!Q331-'Stoping Schedule'!Q330*'Stoping Schedule'!Q331)/Q330,0)</f>
        <v>0</v>
      </c>
      <c r="R331" s="3">
        <f>+IFERROR((Q330*Q331+'Monthly Reserve Generation'!R330*'Monthly Reserve Generation'!R331-'Stoping Schedule'!R330*'Stoping Schedule'!R331)/R330,0)</f>
        <v>0</v>
      </c>
      <c r="S331" s="3">
        <f>+IFERROR((R330*R331+'Monthly Reserve Generation'!S330*'Monthly Reserve Generation'!S331-'Stoping Schedule'!S330*'Stoping Schedule'!S331)/S330,0)</f>
        <v>0</v>
      </c>
      <c r="T331" s="3">
        <f>+IFERROR((S330*S331+'Monthly Reserve Generation'!T330*'Monthly Reserve Generation'!T331-'Stoping Schedule'!T330*'Stoping Schedule'!T331)/T330,0)</f>
        <v>0</v>
      </c>
      <c r="U331" s="3">
        <f>+IFERROR((T330*T331+'Monthly Reserve Generation'!U330*'Monthly Reserve Generation'!U331-'Stoping Schedule'!U330*'Stoping Schedule'!U331)/U330,0)</f>
        <v>0</v>
      </c>
      <c r="V331" s="3">
        <f>+IFERROR((U330*U331+'Monthly Reserve Generation'!V330*'Monthly Reserve Generation'!V331-'Stoping Schedule'!V330*'Stoping Schedule'!V331)/V330,0)</f>
        <v>0</v>
      </c>
      <c r="W331" s="3">
        <f>+IFERROR((V330*V331+'Monthly Reserve Generation'!W330*'Monthly Reserve Generation'!W331-'Stoping Schedule'!W330*'Stoping Schedule'!W331)/W330,0)</f>
        <v>0</v>
      </c>
      <c r="X331" s="3">
        <f>+IFERROR((W330*W331+'Monthly Reserve Generation'!X330*'Monthly Reserve Generation'!X331-'Stoping Schedule'!X330*'Stoping Schedule'!X331)/X330,0)</f>
        <v>0</v>
      </c>
      <c r="Y331" s="3">
        <f>+IFERROR((X330*X331+'Monthly Reserve Generation'!Y330*'Monthly Reserve Generation'!Y331-'Stoping Schedule'!Y330*'Stoping Schedule'!Y331)/Y330,0)</f>
        <v>0</v>
      </c>
      <c r="Z331" s="3">
        <f>+IFERROR((Y330*Y331+'Monthly Reserve Generation'!Z330*'Monthly Reserve Generation'!Z331-'Stoping Schedule'!Z330*'Stoping Schedule'!Z331)/Z330,0)</f>
        <v>0</v>
      </c>
      <c r="AA331" s="3">
        <f>+IFERROR((Z330*Z331+'Monthly Reserve Generation'!AA330*'Monthly Reserve Generation'!AA331-'Stoping Schedule'!AA330*'Stoping Schedule'!AA331)/AA330,0)</f>
        <v>0</v>
      </c>
      <c r="AB331" s="3">
        <f>+IFERROR((AA330*AA331+'Monthly Reserve Generation'!AB330*'Monthly Reserve Generation'!AB331-'Stoping Schedule'!AB330*'Stoping Schedule'!AB331)/AB330,0)</f>
        <v>0</v>
      </c>
      <c r="AC331" s="3">
        <f>+IFERROR((AB330*AB331+'Monthly Reserve Generation'!AC330*'Monthly Reserve Generation'!AC331-'Stoping Schedule'!AC330*'Stoping Schedule'!AC331)/AC330,0)</f>
        <v>0</v>
      </c>
      <c r="AD331" s="3">
        <f>+IFERROR((AC330*AC331+'Monthly Reserve Generation'!AD330*'Monthly Reserve Generation'!AD331-'Stoping Schedule'!AD330*'Stoping Schedule'!AD331)/AD330,0)</f>
        <v>0</v>
      </c>
      <c r="AE331" s="3">
        <f>+IFERROR((AD330*AD331+'Monthly Reserve Generation'!AE330*'Monthly Reserve Generation'!AE331-'Stoping Schedule'!AE330*'Stoping Schedule'!AE331)/AE330,0)</f>
        <v>0</v>
      </c>
      <c r="AF331" s="3">
        <f>+IFERROR((AE330*AE331+'Monthly Reserve Generation'!AF330*'Monthly Reserve Generation'!AF331-'Stoping Schedule'!AF330*'Stoping Schedule'!AF331)/AF330,0)</f>
        <v>0</v>
      </c>
      <c r="AG331" s="3">
        <f>+IFERROR((AF330*AF331+'Monthly Reserve Generation'!AG330*'Monthly Reserve Generation'!AG331-'Stoping Schedule'!AG330*'Stoping Schedule'!AG331)/AG330,0)</f>
        <v>3.97</v>
      </c>
      <c r="AH331" s="3">
        <f>+IFERROR((AG330*AG331+'Monthly Reserve Generation'!AH330*'Monthly Reserve Generation'!AH331-'Stoping Schedule'!AH330*'Stoping Schedule'!AH331)/AH330,0)</f>
        <v>3.97</v>
      </c>
      <c r="AI331" s="3">
        <f>+IFERROR((AH330*AH331+'Monthly Reserve Generation'!AI330*'Monthly Reserve Generation'!AI331-'Stoping Schedule'!AI330*'Stoping Schedule'!AI331)/AI330,0)</f>
        <v>3.97</v>
      </c>
      <c r="AJ331" s="3">
        <f>+IFERROR((AI330*AI331+'Monthly Reserve Generation'!AJ330*'Monthly Reserve Generation'!AJ331-'Stoping Schedule'!AJ330*'Stoping Schedule'!AJ331)/AJ330,0)</f>
        <v>3.97</v>
      </c>
      <c r="AK331" s="3">
        <f>+IFERROR((AJ330*AJ331+'Monthly Reserve Generation'!AK330*'Monthly Reserve Generation'!AK331-'Stoping Schedule'!AK330*'Stoping Schedule'!AK331)/AK330,0)</f>
        <v>3.97</v>
      </c>
      <c r="AL331" s="3">
        <f>+IFERROR((AK330*AK331+'Monthly Reserve Generation'!AL330*'Monthly Reserve Generation'!AL331-'Stoping Schedule'!AL330*'Stoping Schedule'!AL331)/AL330,0)</f>
        <v>3.97</v>
      </c>
      <c r="AM331" s="3">
        <f>+IFERROR((AL330*AL331+'Monthly Reserve Generation'!AM330*'Monthly Reserve Generation'!AM331-'Stoping Schedule'!AM330*'Stoping Schedule'!AM331)/AM330,0)</f>
        <v>3.9699999999999998</v>
      </c>
      <c r="AN331" s="3">
        <f>+IFERROR((AM330*AM331+'Monthly Reserve Generation'!AN330*'Monthly Reserve Generation'!AN331-'Stoping Schedule'!AN330*'Stoping Schedule'!AN331)/AN330,0)</f>
        <v>0</v>
      </c>
      <c r="AO331" s="3">
        <f>+IFERROR((AN330*AN331+'Monthly Reserve Generation'!AO330*'Monthly Reserve Generation'!AO331-'Stoping Schedule'!AO330*'Stoping Schedule'!AO331)/AO330,0)</f>
        <v>0</v>
      </c>
      <c r="AP331" s="3">
        <f>+IFERROR((AO330*AO331+'Monthly Reserve Generation'!AP330*'Monthly Reserve Generation'!AP331-'Stoping Schedule'!AP330*'Stoping Schedule'!AP331)/AP330,0)</f>
        <v>0</v>
      </c>
      <c r="AQ331" s="3">
        <f>+IFERROR((AP330*AP331+'Monthly Reserve Generation'!AQ330*'Monthly Reserve Generation'!AQ331-'Stoping Schedule'!AQ330*'Stoping Schedule'!AQ331)/AQ330,0)</f>
        <v>0</v>
      </c>
      <c r="AR331" s="3">
        <f>+IFERROR((AQ330*AQ331+'Monthly Reserve Generation'!AR330*'Monthly Reserve Generation'!AR331-'Stoping Schedule'!AR330*'Stoping Schedule'!AR331)/AR330,0)</f>
        <v>0</v>
      </c>
      <c r="AS331" s="3">
        <f>+IFERROR((AR330*AR331+'Monthly Reserve Generation'!AS330*'Monthly Reserve Generation'!AS331-'Stoping Schedule'!AS330*'Stoping Schedule'!AS331)/AS330,0)</f>
        <v>0</v>
      </c>
      <c r="AT331" s="3">
        <f>+IFERROR((AS330*AS331+'Monthly Reserve Generation'!AT330*'Monthly Reserve Generation'!AT331-'Stoping Schedule'!AT330*'Stoping Schedule'!AT331)/AT330,0)</f>
        <v>0</v>
      </c>
      <c r="AU331" s="3">
        <f>+IFERROR((AT330*AT331+'Monthly Reserve Generation'!AU330*'Monthly Reserve Generation'!AU331-'Stoping Schedule'!AU330*'Stoping Schedule'!AU331)/AU330,0)</f>
        <v>0</v>
      </c>
      <c r="AV331" s="3">
        <f>+IFERROR((AU330*AU331+'Monthly Reserve Generation'!AV330*'Monthly Reserve Generation'!AV331-'Stoping Schedule'!AV330*'Stoping Schedule'!AV331)/AV330,0)</f>
        <v>0</v>
      </c>
      <c r="AW331" s="3">
        <f>+IFERROR((AV330*AV331+'Monthly Reserve Generation'!AW330*'Monthly Reserve Generation'!AW331-'Stoping Schedule'!AW330*'Stoping Schedule'!AW331)/AW330,0)</f>
        <v>0</v>
      </c>
      <c r="AX331" s="3">
        <f>+IFERROR((AW330*AW331+'Monthly Reserve Generation'!AX330*'Monthly Reserve Generation'!AX331-'Stoping Schedule'!AX330*'Stoping Schedule'!AX331)/AX330,0)</f>
        <v>0</v>
      </c>
      <c r="AY331" s="3">
        <f>+IFERROR((AX330*AX331+'Monthly Reserve Generation'!AY330*'Monthly Reserve Generation'!AY331-'Stoping Schedule'!AY330*'Stoping Schedule'!AY331)/AY330,0)</f>
        <v>0</v>
      </c>
      <c r="AZ331" s="3">
        <f>+IFERROR((AY330*AY331+'Monthly Reserve Generation'!AZ330*'Monthly Reserve Generation'!AZ331-'Stoping Schedule'!AZ330*'Stoping Schedule'!AZ331)/AZ330,0)</f>
        <v>0</v>
      </c>
      <c r="BA331" s="3">
        <f>+IFERROR((AZ330*AZ331+'Monthly Reserve Generation'!BA330*'Monthly Reserve Generation'!BA331-'Stoping Schedule'!BA330*'Stoping Schedule'!BA331)/BA330,0)</f>
        <v>0</v>
      </c>
      <c r="BB331" s="3">
        <f>+IFERROR((BA330*BA331+'Monthly Reserve Generation'!BB330*'Monthly Reserve Generation'!BB331-'Stoping Schedule'!BB330*'Stoping Schedule'!BB331)/BB330,0)</f>
        <v>0</v>
      </c>
      <c r="BC331" s="3">
        <f>+IFERROR((BB330*BB331+'Monthly Reserve Generation'!BC330*'Monthly Reserve Generation'!BC331-'Stoping Schedule'!BC330*'Stoping Schedule'!BC331)/BC330,0)</f>
        <v>0</v>
      </c>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row>
    <row r="332" spans="1:123" hidden="1" outlineLevel="1" x14ac:dyDescent="0.3">
      <c r="A332" t="s">
        <v>43</v>
      </c>
      <c r="B332" t="s">
        <v>49</v>
      </c>
      <c r="C332" t="s">
        <v>3</v>
      </c>
      <c r="D332" s="3">
        <f>+'Monthly Reserve Generation'!D332-'Stoping Schedule'!D332</f>
        <v>0</v>
      </c>
      <c r="E332" s="3">
        <f>IF((D332+'Monthly Reserve Generation'!E332-'Stoping Schedule'!E332)&gt;1,(D332+'Monthly Reserve Generation'!E332-'Stoping Schedule'!E332),0)</f>
        <v>0</v>
      </c>
      <c r="F332" s="3">
        <f>IF((E332+'Monthly Reserve Generation'!F332-'Stoping Schedule'!F332)&gt;1,(E332+'Monthly Reserve Generation'!F332-'Stoping Schedule'!F332),0)</f>
        <v>0</v>
      </c>
      <c r="G332" s="3">
        <f>IF((F332+'Monthly Reserve Generation'!G332-'Stoping Schedule'!G332)&gt;1,(F332+'Monthly Reserve Generation'!G332-'Stoping Schedule'!G332),0)</f>
        <v>0</v>
      </c>
      <c r="H332" s="3">
        <f>IF((G332+'Monthly Reserve Generation'!H332-'Stoping Schedule'!H332)&gt;1,(G332+'Monthly Reserve Generation'!H332-'Stoping Schedule'!H332),0)</f>
        <v>0</v>
      </c>
      <c r="I332" s="3">
        <f>IF((H332+'Monthly Reserve Generation'!I332-'Stoping Schedule'!I332)&gt;1,(H332+'Monthly Reserve Generation'!I332-'Stoping Schedule'!I332),0)</f>
        <v>0</v>
      </c>
      <c r="J332" s="3">
        <f>IF((I332+'Monthly Reserve Generation'!J332-'Stoping Schedule'!J332)&gt;1,(I332+'Monthly Reserve Generation'!J332-'Stoping Schedule'!J332),0)</f>
        <v>0</v>
      </c>
      <c r="K332" s="3">
        <f>IF((J332+'Monthly Reserve Generation'!K332-'Stoping Schedule'!K332)&gt;1,(J332+'Monthly Reserve Generation'!K332-'Stoping Schedule'!K332),0)</f>
        <v>0</v>
      </c>
      <c r="L332" s="3">
        <f>IF((K332+'Monthly Reserve Generation'!L332-'Stoping Schedule'!L332)&gt;1,(K332+'Monthly Reserve Generation'!L332-'Stoping Schedule'!L332),0)</f>
        <v>0</v>
      </c>
      <c r="M332" s="3">
        <f>IF((L332+'Monthly Reserve Generation'!M332-'Stoping Schedule'!M332)&gt;1,(L332+'Monthly Reserve Generation'!M332-'Stoping Schedule'!M332),0)</f>
        <v>0</v>
      </c>
      <c r="N332" s="3">
        <f>IF((M332+'Monthly Reserve Generation'!N332-'Stoping Schedule'!N332)&gt;1,(M332+'Monthly Reserve Generation'!N332-'Stoping Schedule'!N332),0)</f>
        <v>0</v>
      </c>
      <c r="O332" s="3">
        <f>IF((N332+'Monthly Reserve Generation'!O332-'Stoping Schedule'!O332)&gt;1,(N332+'Monthly Reserve Generation'!O332-'Stoping Schedule'!O332),0)</f>
        <v>0</v>
      </c>
      <c r="P332" s="3">
        <f>IF((O332+'Monthly Reserve Generation'!P332-'Stoping Schedule'!P332)&gt;1,(O332+'Monthly Reserve Generation'!P332-'Stoping Schedule'!P332),0)</f>
        <v>0</v>
      </c>
      <c r="Q332" s="3">
        <f>IF((P332+'Monthly Reserve Generation'!Q332-'Stoping Schedule'!Q332)&gt;1,(P332+'Monthly Reserve Generation'!Q332-'Stoping Schedule'!Q332),0)</f>
        <v>0</v>
      </c>
      <c r="R332" s="3">
        <f>IF((Q332+'Monthly Reserve Generation'!R332-'Stoping Schedule'!R332)&gt;1,(Q332+'Monthly Reserve Generation'!R332-'Stoping Schedule'!R332),0)</f>
        <v>0</v>
      </c>
      <c r="S332" s="3">
        <f>IF((R332+'Monthly Reserve Generation'!S332-'Stoping Schedule'!S332)&gt;1,(R332+'Monthly Reserve Generation'!S332-'Stoping Schedule'!S332),0)</f>
        <v>0</v>
      </c>
      <c r="T332" s="3">
        <f>IF((S332+'Monthly Reserve Generation'!T332-'Stoping Schedule'!T332)&gt;1,(S332+'Monthly Reserve Generation'!T332-'Stoping Schedule'!T332),0)</f>
        <v>0</v>
      </c>
      <c r="U332" s="3">
        <f>IF((T332+'Monthly Reserve Generation'!U332-'Stoping Schedule'!U332)&gt;1,(T332+'Monthly Reserve Generation'!U332-'Stoping Schedule'!U332),0)</f>
        <v>0</v>
      </c>
      <c r="V332" s="3">
        <f>IF((U332+'Monthly Reserve Generation'!V332-'Stoping Schedule'!V332)&gt;1,(U332+'Monthly Reserve Generation'!V332-'Stoping Schedule'!V332),0)</f>
        <v>0</v>
      </c>
      <c r="W332" s="3">
        <f>IF((V332+'Monthly Reserve Generation'!W332-'Stoping Schedule'!W332)&gt;1,(V332+'Monthly Reserve Generation'!W332-'Stoping Schedule'!W332),0)</f>
        <v>0</v>
      </c>
      <c r="X332" s="3">
        <f>IF((W332+'Monthly Reserve Generation'!X332-'Stoping Schedule'!X332)&gt;1,(W332+'Monthly Reserve Generation'!X332-'Stoping Schedule'!X332),0)</f>
        <v>0</v>
      </c>
      <c r="Y332" s="3">
        <f>IF((X332+'Monthly Reserve Generation'!Y332-'Stoping Schedule'!Y332)&gt;1,(X332+'Monthly Reserve Generation'!Y332-'Stoping Schedule'!Y332),0)</f>
        <v>0</v>
      </c>
      <c r="Z332" s="3">
        <f>IF((Y332+'Monthly Reserve Generation'!Z332-'Stoping Schedule'!Z332)&gt;1,(Y332+'Monthly Reserve Generation'!Z332-'Stoping Schedule'!Z332),0)</f>
        <v>0</v>
      </c>
      <c r="AA332" s="3">
        <f>IF((Z332+'Monthly Reserve Generation'!AA332-'Stoping Schedule'!AA332)&gt;1,(Z332+'Monthly Reserve Generation'!AA332-'Stoping Schedule'!AA332),0)</f>
        <v>0</v>
      </c>
      <c r="AB332" s="3">
        <f>IF((AA332+'Monthly Reserve Generation'!AB332-'Stoping Schedule'!AB332)&gt;1,(AA332+'Monthly Reserve Generation'!AB332-'Stoping Schedule'!AB332),0)</f>
        <v>0</v>
      </c>
      <c r="AC332" s="3">
        <f>IF((AB332+'Monthly Reserve Generation'!AC332-'Stoping Schedule'!AC332)&gt;1,(AB332+'Monthly Reserve Generation'!AC332-'Stoping Schedule'!AC332),0)</f>
        <v>0</v>
      </c>
      <c r="AD332" s="3">
        <f>IF((AC332+'Monthly Reserve Generation'!AD332-'Stoping Schedule'!AD332)&gt;1,(AC332+'Monthly Reserve Generation'!AD332-'Stoping Schedule'!AD332),0)</f>
        <v>0</v>
      </c>
      <c r="AE332" s="3">
        <f>IF((AD332+'Monthly Reserve Generation'!AE332-'Stoping Schedule'!AE332)&gt;1,(AD332+'Monthly Reserve Generation'!AE332-'Stoping Schedule'!AE332),0)</f>
        <v>0</v>
      </c>
      <c r="AF332" s="3">
        <f>IF((AE332+'Monthly Reserve Generation'!AF332-'Stoping Schedule'!AF332)&gt;1,(AE332+'Monthly Reserve Generation'!AF332-'Stoping Schedule'!AF332),0)</f>
        <v>0</v>
      </c>
      <c r="AG332" s="3">
        <f>IF((AF332+'Monthly Reserve Generation'!AG332-'Stoping Schedule'!AG332)&gt;1,(AF332+'Monthly Reserve Generation'!AG332-'Stoping Schedule'!AG332),0)</f>
        <v>2914</v>
      </c>
      <c r="AH332" s="3">
        <f>IF((AG332+'Monthly Reserve Generation'!AH332-'Stoping Schedule'!AH332)&gt;1,(AG332+'Monthly Reserve Generation'!AH332-'Stoping Schedule'!AH332),0)</f>
        <v>2914</v>
      </c>
      <c r="AI332" s="3">
        <f>IF((AH332+'Monthly Reserve Generation'!AI332-'Stoping Schedule'!AI332)&gt;1,(AH332+'Monthly Reserve Generation'!AI332-'Stoping Schedule'!AI332),0)</f>
        <v>2914</v>
      </c>
      <c r="AJ332" s="3">
        <f>IF((AI332+'Monthly Reserve Generation'!AJ332-'Stoping Schedule'!AJ332)&gt;1,(AI332+'Monthly Reserve Generation'!AJ332-'Stoping Schedule'!AJ332),0)</f>
        <v>2914</v>
      </c>
      <c r="AK332" s="3">
        <f>IF((AJ332+'Monthly Reserve Generation'!AK332-'Stoping Schedule'!AK332)&gt;1,(AJ332+'Monthly Reserve Generation'!AK332-'Stoping Schedule'!AK332),0)</f>
        <v>1116</v>
      </c>
      <c r="AL332" s="3">
        <f>IF((AK332+'Monthly Reserve Generation'!AL332-'Stoping Schedule'!AL332)&gt;1,(AK332+'Monthly Reserve Generation'!AL332-'Stoping Schedule'!AL332),0)</f>
        <v>0</v>
      </c>
      <c r="AM332" s="3">
        <f>IF((AL332+'Monthly Reserve Generation'!AM332-'Stoping Schedule'!AM332)&gt;1,(AL332+'Monthly Reserve Generation'!AM332-'Stoping Schedule'!AM332),0)</f>
        <v>0</v>
      </c>
      <c r="AN332" s="3">
        <f>IF((AM332+'Monthly Reserve Generation'!AN332-'Stoping Schedule'!AN332)&gt;1,(AM332+'Monthly Reserve Generation'!AN332-'Stoping Schedule'!AN332),0)</f>
        <v>0</v>
      </c>
      <c r="AO332" s="3">
        <f>IF((AN332+'Monthly Reserve Generation'!AO332-'Stoping Schedule'!AO332)&gt;1,(AN332+'Monthly Reserve Generation'!AO332-'Stoping Schedule'!AO332),0)</f>
        <v>0</v>
      </c>
      <c r="AP332" s="3">
        <f>IF((AO332+'Monthly Reserve Generation'!AP332-'Stoping Schedule'!AP332)&gt;1,(AO332+'Monthly Reserve Generation'!AP332-'Stoping Schedule'!AP332),0)</f>
        <v>0</v>
      </c>
      <c r="AQ332" s="3">
        <f>IF((AP332+'Monthly Reserve Generation'!AQ332-'Stoping Schedule'!AQ332)&gt;1,(AP332+'Monthly Reserve Generation'!AQ332-'Stoping Schedule'!AQ332),0)</f>
        <v>0</v>
      </c>
      <c r="AR332" s="3">
        <f>IF((AQ332+'Monthly Reserve Generation'!AR332-'Stoping Schedule'!AR332)&gt;1,(AQ332+'Monthly Reserve Generation'!AR332-'Stoping Schedule'!AR332),0)</f>
        <v>0</v>
      </c>
      <c r="AS332" s="3">
        <f>IF((AR332+'Monthly Reserve Generation'!AS332-'Stoping Schedule'!AS332)&gt;1,(AR332+'Monthly Reserve Generation'!AS332-'Stoping Schedule'!AS332),0)</f>
        <v>0</v>
      </c>
      <c r="AT332" s="3">
        <f>IF((AS332+'Monthly Reserve Generation'!AT332-'Stoping Schedule'!AT332)&gt;1,(AS332+'Monthly Reserve Generation'!AT332-'Stoping Schedule'!AT332),0)</f>
        <v>0</v>
      </c>
      <c r="AU332" s="3">
        <f>IF((AT332+'Monthly Reserve Generation'!AU332-'Stoping Schedule'!AU332)&gt;1,(AT332+'Monthly Reserve Generation'!AU332-'Stoping Schedule'!AU332),0)</f>
        <v>0</v>
      </c>
      <c r="AV332" s="3">
        <f>IF((AU332+'Monthly Reserve Generation'!AV332-'Stoping Schedule'!AV332)&gt;1,(AU332+'Monthly Reserve Generation'!AV332-'Stoping Schedule'!AV332),0)</f>
        <v>0</v>
      </c>
      <c r="AW332" s="3">
        <f>IF((AV332+'Monthly Reserve Generation'!AW332-'Stoping Schedule'!AW332)&gt;1,(AV332+'Monthly Reserve Generation'!AW332-'Stoping Schedule'!AW332),0)</f>
        <v>0</v>
      </c>
      <c r="AX332" s="3">
        <f>IF((AW332+'Monthly Reserve Generation'!AX332-'Stoping Schedule'!AX332)&gt;1,(AW332+'Monthly Reserve Generation'!AX332-'Stoping Schedule'!AX332),0)</f>
        <v>0</v>
      </c>
      <c r="AY332" s="3">
        <f>IF((AX332+'Monthly Reserve Generation'!AY332-'Stoping Schedule'!AY332)&gt;1,(AX332+'Monthly Reserve Generation'!AY332-'Stoping Schedule'!AY332),0)</f>
        <v>0</v>
      </c>
      <c r="AZ332" s="3">
        <f>IF((AY332+'Monthly Reserve Generation'!AZ332-'Stoping Schedule'!AZ332)&gt;1,(AY332+'Monthly Reserve Generation'!AZ332-'Stoping Schedule'!AZ332),0)</f>
        <v>0</v>
      </c>
      <c r="BA332" s="3">
        <f>IF((AZ332+'Monthly Reserve Generation'!BA332-'Stoping Schedule'!BA332)&gt;1,(AZ332+'Monthly Reserve Generation'!BA332-'Stoping Schedule'!BA332),0)</f>
        <v>0</v>
      </c>
      <c r="BB332" s="3">
        <f>IF((BA332+'Monthly Reserve Generation'!BB332-'Stoping Schedule'!BB332)&gt;1,(BA332+'Monthly Reserve Generation'!BB332-'Stoping Schedule'!BB332),0)</f>
        <v>0</v>
      </c>
      <c r="BC332" s="3">
        <f>IF((BB332+'Monthly Reserve Generation'!BC332-'Stoping Schedule'!BC332)&gt;1,(BB332+'Monthly Reserve Generation'!BC332-'Stoping Schedule'!BC332),0)</f>
        <v>0</v>
      </c>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row>
    <row r="333" spans="1:123" hidden="1" outlineLevel="1" x14ac:dyDescent="0.3">
      <c r="A333" t="s">
        <v>43</v>
      </c>
      <c r="B333" t="s">
        <v>49</v>
      </c>
      <c r="C333" t="s">
        <v>4</v>
      </c>
      <c r="D333" s="3">
        <f>+IFERROR(('Monthly Reserve Generation'!D332*'Monthly Reserve Generation'!D333-'Stoping Schedule'!D332*'Stoping Schedule'!D333)/D332,0)</f>
        <v>0</v>
      </c>
      <c r="E333" s="3">
        <f>+IFERROR((D332*D333+'Monthly Reserve Generation'!E332*'Monthly Reserve Generation'!E333-'Stoping Schedule'!E332*'Stoping Schedule'!E333)/E332,0)</f>
        <v>0</v>
      </c>
      <c r="F333" s="3">
        <f>+IFERROR((E332*E333+'Monthly Reserve Generation'!F332*'Monthly Reserve Generation'!F333-'Stoping Schedule'!F332*'Stoping Schedule'!F333)/F332,0)</f>
        <v>0</v>
      </c>
      <c r="G333" s="3">
        <f>+IFERROR((F332*F333+'Monthly Reserve Generation'!G332*'Monthly Reserve Generation'!G333-'Stoping Schedule'!G332*'Stoping Schedule'!G333)/G332,0)</f>
        <v>0</v>
      </c>
      <c r="H333" s="3">
        <f>+IFERROR((G332*G333+'Monthly Reserve Generation'!H332*'Monthly Reserve Generation'!H333-'Stoping Schedule'!H332*'Stoping Schedule'!H333)/H332,0)</f>
        <v>0</v>
      </c>
      <c r="I333" s="3">
        <f>+IFERROR((H332*H333+'Monthly Reserve Generation'!I332*'Monthly Reserve Generation'!I333-'Stoping Schedule'!I332*'Stoping Schedule'!I333)/I332,0)</f>
        <v>0</v>
      </c>
      <c r="J333" s="3">
        <f>+IFERROR((I332*I333+'Monthly Reserve Generation'!J332*'Monthly Reserve Generation'!J333-'Stoping Schedule'!J332*'Stoping Schedule'!J333)/J332,0)</f>
        <v>0</v>
      </c>
      <c r="K333" s="3">
        <f>+IFERROR((J332*J333+'Monthly Reserve Generation'!K332*'Monthly Reserve Generation'!K333-'Stoping Schedule'!K332*'Stoping Schedule'!K333)/K332,0)</f>
        <v>0</v>
      </c>
      <c r="L333" s="3">
        <f>+IFERROR((K332*K333+'Monthly Reserve Generation'!L332*'Monthly Reserve Generation'!L333-'Stoping Schedule'!L332*'Stoping Schedule'!L333)/L332,0)</f>
        <v>0</v>
      </c>
      <c r="M333" s="3">
        <f>+IFERROR((L332*L333+'Monthly Reserve Generation'!M332*'Monthly Reserve Generation'!M333-'Stoping Schedule'!M332*'Stoping Schedule'!M333)/M332,0)</f>
        <v>0</v>
      </c>
      <c r="N333" s="3">
        <f>+IFERROR((M332*M333+'Monthly Reserve Generation'!N332*'Monthly Reserve Generation'!N333-'Stoping Schedule'!N332*'Stoping Schedule'!N333)/N332,0)</f>
        <v>0</v>
      </c>
      <c r="O333" s="3">
        <f>+IFERROR((N332*N333+'Monthly Reserve Generation'!O332*'Monthly Reserve Generation'!O333-'Stoping Schedule'!O332*'Stoping Schedule'!O333)/O332,0)</f>
        <v>0</v>
      </c>
      <c r="P333" s="3">
        <f>+IFERROR((O332*O333+'Monthly Reserve Generation'!P332*'Monthly Reserve Generation'!P333-'Stoping Schedule'!P332*'Stoping Schedule'!P333)/P332,0)</f>
        <v>0</v>
      </c>
      <c r="Q333" s="3">
        <f>+IFERROR((P332*P333+'Monthly Reserve Generation'!Q332*'Monthly Reserve Generation'!Q333-'Stoping Schedule'!Q332*'Stoping Schedule'!Q333)/Q332,0)</f>
        <v>0</v>
      </c>
      <c r="R333" s="3">
        <f>+IFERROR((Q332*Q333+'Monthly Reserve Generation'!R332*'Monthly Reserve Generation'!R333-'Stoping Schedule'!R332*'Stoping Schedule'!R333)/R332,0)</f>
        <v>0</v>
      </c>
      <c r="S333" s="3">
        <f>+IFERROR((R332*R333+'Monthly Reserve Generation'!S332*'Monthly Reserve Generation'!S333-'Stoping Schedule'!S332*'Stoping Schedule'!S333)/S332,0)</f>
        <v>0</v>
      </c>
      <c r="T333" s="3">
        <f>+IFERROR((S332*S333+'Monthly Reserve Generation'!T332*'Monthly Reserve Generation'!T333-'Stoping Schedule'!T332*'Stoping Schedule'!T333)/T332,0)</f>
        <v>0</v>
      </c>
      <c r="U333" s="3">
        <f>+IFERROR((T332*T333+'Monthly Reserve Generation'!U332*'Monthly Reserve Generation'!U333-'Stoping Schedule'!U332*'Stoping Schedule'!U333)/U332,0)</f>
        <v>0</v>
      </c>
      <c r="V333" s="3">
        <f>+IFERROR((U332*U333+'Monthly Reserve Generation'!V332*'Monthly Reserve Generation'!V333-'Stoping Schedule'!V332*'Stoping Schedule'!V333)/V332,0)</f>
        <v>0</v>
      </c>
      <c r="W333" s="3">
        <f>+IFERROR((V332*V333+'Monthly Reserve Generation'!W332*'Monthly Reserve Generation'!W333-'Stoping Schedule'!W332*'Stoping Schedule'!W333)/W332,0)</f>
        <v>0</v>
      </c>
      <c r="X333" s="3">
        <f>+IFERROR((W332*W333+'Monthly Reserve Generation'!X332*'Monthly Reserve Generation'!X333-'Stoping Schedule'!X332*'Stoping Schedule'!X333)/X332,0)</f>
        <v>0</v>
      </c>
      <c r="Y333" s="3">
        <f>+IFERROR((X332*X333+'Monthly Reserve Generation'!Y332*'Monthly Reserve Generation'!Y333-'Stoping Schedule'!Y332*'Stoping Schedule'!Y333)/Y332,0)</f>
        <v>0</v>
      </c>
      <c r="Z333" s="3">
        <f>+IFERROR((Y332*Y333+'Monthly Reserve Generation'!Z332*'Monthly Reserve Generation'!Z333-'Stoping Schedule'!Z332*'Stoping Schedule'!Z333)/Z332,0)</f>
        <v>0</v>
      </c>
      <c r="AA333" s="3">
        <f>+IFERROR((Z332*Z333+'Monthly Reserve Generation'!AA332*'Monthly Reserve Generation'!AA333-'Stoping Schedule'!AA332*'Stoping Schedule'!AA333)/AA332,0)</f>
        <v>0</v>
      </c>
      <c r="AB333" s="3">
        <f>+IFERROR((AA332*AA333+'Monthly Reserve Generation'!AB332*'Monthly Reserve Generation'!AB333-'Stoping Schedule'!AB332*'Stoping Schedule'!AB333)/AB332,0)</f>
        <v>0</v>
      </c>
      <c r="AC333" s="3">
        <f>+IFERROR((AB332*AB333+'Monthly Reserve Generation'!AC332*'Monthly Reserve Generation'!AC333-'Stoping Schedule'!AC332*'Stoping Schedule'!AC333)/AC332,0)</f>
        <v>0</v>
      </c>
      <c r="AD333" s="3">
        <f>+IFERROR((AC332*AC333+'Monthly Reserve Generation'!AD332*'Monthly Reserve Generation'!AD333-'Stoping Schedule'!AD332*'Stoping Schedule'!AD333)/AD332,0)</f>
        <v>0</v>
      </c>
      <c r="AE333" s="3">
        <f>+IFERROR((AD332*AD333+'Monthly Reserve Generation'!AE332*'Monthly Reserve Generation'!AE333-'Stoping Schedule'!AE332*'Stoping Schedule'!AE333)/AE332,0)</f>
        <v>0</v>
      </c>
      <c r="AF333" s="3">
        <f>+IFERROR((AE332*AE333+'Monthly Reserve Generation'!AF332*'Monthly Reserve Generation'!AF333-'Stoping Schedule'!AF332*'Stoping Schedule'!AF333)/AF332,0)</f>
        <v>0</v>
      </c>
      <c r="AG333" s="3">
        <f>+IFERROR((AF332*AF333+'Monthly Reserve Generation'!AG332*'Monthly Reserve Generation'!AG333-'Stoping Schedule'!AG332*'Stoping Schedule'!AG333)/AG332,0)</f>
        <v>3.97</v>
      </c>
      <c r="AH333" s="3">
        <f>+IFERROR((AG332*AG333+'Monthly Reserve Generation'!AH332*'Monthly Reserve Generation'!AH333-'Stoping Schedule'!AH332*'Stoping Schedule'!AH333)/AH332,0)</f>
        <v>3.97</v>
      </c>
      <c r="AI333" s="3">
        <f>+IFERROR((AH332*AH333+'Monthly Reserve Generation'!AI332*'Monthly Reserve Generation'!AI333-'Stoping Schedule'!AI332*'Stoping Schedule'!AI333)/AI332,0)</f>
        <v>3.97</v>
      </c>
      <c r="AJ333" s="3">
        <f>+IFERROR((AI332*AI333+'Monthly Reserve Generation'!AJ332*'Monthly Reserve Generation'!AJ333-'Stoping Schedule'!AJ332*'Stoping Schedule'!AJ333)/AJ332,0)</f>
        <v>3.97</v>
      </c>
      <c r="AK333" s="3">
        <f>+IFERROR((AJ332*AJ333+'Monthly Reserve Generation'!AK332*'Monthly Reserve Generation'!AK333-'Stoping Schedule'!AK332*'Stoping Schedule'!AK333)/AK332,0)</f>
        <v>3.9699999999999998</v>
      </c>
      <c r="AL333" s="3">
        <f>+IFERROR((AK332*AK333+'Monthly Reserve Generation'!AL332*'Monthly Reserve Generation'!AL333-'Stoping Schedule'!AL332*'Stoping Schedule'!AL333)/AL332,0)</f>
        <v>0</v>
      </c>
      <c r="AM333" s="3">
        <f>+IFERROR((AL332*AL333+'Monthly Reserve Generation'!AM332*'Monthly Reserve Generation'!AM333-'Stoping Schedule'!AM332*'Stoping Schedule'!AM333)/AM332,0)</f>
        <v>0</v>
      </c>
      <c r="AN333" s="3">
        <f>+IFERROR((AM332*AM333+'Monthly Reserve Generation'!AN332*'Monthly Reserve Generation'!AN333-'Stoping Schedule'!AN332*'Stoping Schedule'!AN333)/AN332,0)</f>
        <v>0</v>
      </c>
      <c r="AO333" s="3">
        <f>+IFERROR((AN332*AN333+'Monthly Reserve Generation'!AO332*'Monthly Reserve Generation'!AO333-'Stoping Schedule'!AO332*'Stoping Schedule'!AO333)/AO332,0)</f>
        <v>0</v>
      </c>
      <c r="AP333" s="3">
        <f>+IFERROR((AO332*AO333+'Monthly Reserve Generation'!AP332*'Monthly Reserve Generation'!AP333-'Stoping Schedule'!AP332*'Stoping Schedule'!AP333)/AP332,0)</f>
        <v>0</v>
      </c>
      <c r="AQ333" s="3">
        <f>+IFERROR((AP332*AP333+'Monthly Reserve Generation'!AQ332*'Monthly Reserve Generation'!AQ333-'Stoping Schedule'!AQ332*'Stoping Schedule'!AQ333)/AQ332,0)</f>
        <v>0</v>
      </c>
      <c r="AR333" s="3">
        <f>+IFERROR((AQ332*AQ333+'Monthly Reserve Generation'!AR332*'Monthly Reserve Generation'!AR333-'Stoping Schedule'!AR332*'Stoping Schedule'!AR333)/AR332,0)</f>
        <v>0</v>
      </c>
      <c r="AS333" s="3">
        <f>+IFERROR((AR332*AR333+'Monthly Reserve Generation'!AS332*'Monthly Reserve Generation'!AS333-'Stoping Schedule'!AS332*'Stoping Schedule'!AS333)/AS332,0)</f>
        <v>0</v>
      </c>
      <c r="AT333" s="3">
        <f>+IFERROR((AS332*AS333+'Monthly Reserve Generation'!AT332*'Monthly Reserve Generation'!AT333-'Stoping Schedule'!AT332*'Stoping Schedule'!AT333)/AT332,0)</f>
        <v>0</v>
      </c>
      <c r="AU333" s="3">
        <f>+IFERROR((AT332*AT333+'Monthly Reserve Generation'!AU332*'Monthly Reserve Generation'!AU333-'Stoping Schedule'!AU332*'Stoping Schedule'!AU333)/AU332,0)</f>
        <v>0</v>
      </c>
      <c r="AV333" s="3">
        <f>+IFERROR((AU332*AU333+'Monthly Reserve Generation'!AV332*'Monthly Reserve Generation'!AV333-'Stoping Schedule'!AV332*'Stoping Schedule'!AV333)/AV332,0)</f>
        <v>0</v>
      </c>
      <c r="AW333" s="3">
        <f>+IFERROR((AV332*AV333+'Monthly Reserve Generation'!AW332*'Monthly Reserve Generation'!AW333-'Stoping Schedule'!AW332*'Stoping Schedule'!AW333)/AW332,0)</f>
        <v>0</v>
      </c>
      <c r="AX333" s="3">
        <f>+IFERROR((AW332*AW333+'Monthly Reserve Generation'!AX332*'Monthly Reserve Generation'!AX333-'Stoping Schedule'!AX332*'Stoping Schedule'!AX333)/AX332,0)</f>
        <v>0</v>
      </c>
      <c r="AY333" s="3">
        <f>+IFERROR((AX332*AX333+'Monthly Reserve Generation'!AY332*'Monthly Reserve Generation'!AY333-'Stoping Schedule'!AY332*'Stoping Schedule'!AY333)/AY332,0)</f>
        <v>0</v>
      </c>
      <c r="AZ333" s="3">
        <f>+IFERROR((AY332*AY333+'Monthly Reserve Generation'!AZ332*'Monthly Reserve Generation'!AZ333-'Stoping Schedule'!AZ332*'Stoping Schedule'!AZ333)/AZ332,0)</f>
        <v>0</v>
      </c>
      <c r="BA333" s="3">
        <f>+IFERROR((AZ332*AZ333+'Monthly Reserve Generation'!BA332*'Monthly Reserve Generation'!BA333-'Stoping Schedule'!BA332*'Stoping Schedule'!BA333)/BA332,0)</f>
        <v>0</v>
      </c>
      <c r="BB333" s="3">
        <f>+IFERROR((BA332*BA333+'Monthly Reserve Generation'!BB332*'Monthly Reserve Generation'!BB333-'Stoping Schedule'!BB332*'Stoping Schedule'!BB333)/BB332,0)</f>
        <v>0</v>
      </c>
      <c r="BC333" s="3">
        <f>+IFERROR((BB332*BB333+'Monthly Reserve Generation'!BC332*'Monthly Reserve Generation'!BC333-'Stoping Schedule'!BC332*'Stoping Schedule'!BC333)/BC332,0)</f>
        <v>0</v>
      </c>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row>
    <row r="334" spans="1:123" hidden="1" outlineLevel="1" x14ac:dyDescent="0.3">
      <c r="A334" t="s">
        <v>43</v>
      </c>
      <c r="B334" t="s">
        <v>50</v>
      </c>
      <c r="C334" t="s">
        <v>3</v>
      </c>
      <c r="D334" s="3">
        <f>+'Monthly Reserve Generation'!D334-'Stoping Schedule'!D334</f>
        <v>0</v>
      </c>
      <c r="E334" s="3">
        <f>IF((D334+'Monthly Reserve Generation'!E334-'Stoping Schedule'!E334)&gt;1,(D334+'Monthly Reserve Generation'!E334-'Stoping Schedule'!E334),0)</f>
        <v>0</v>
      </c>
      <c r="F334" s="3">
        <f>IF((E334+'Monthly Reserve Generation'!F334-'Stoping Schedule'!F334)&gt;1,(E334+'Monthly Reserve Generation'!F334-'Stoping Schedule'!F334),0)</f>
        <v>0</v>
      </c>
      <c r="G334" s="3">
        <f>IF((F334+'Monthly Reserve Generation'!G334-'Stoping Schedule'!G334)&gt;1,(F334+'Monthly Reserve Generation'!G334-'Stoping Schedule'!G334),0)</f>
        <v>0</v>
      </c>
      <c r="H334" s="3">
        <f>IF((G334+'Monthly Reserve Generation'!H334-'Stoping Schedule'!H334)&gt;1,(G334+'Monthly Reserve Generation'!H334-'Stoping Schedule'!H334),0)</f>
        <v>0</v>
      </c>
      <c r="I334" s="3">
        <f>IF((H334+'Monthly Reserve Generation'!I334-'Stoping Schedule'!I334)&gt;1,(H334+'Monthly Reserve Generation'!I334-'Stoping Schedule'!I334),0)</f>
        <v>0</v>
      </c>
      <c r="J334" s="3">
        <f>IF((I334+'Monthly Reserve Generation'!J334-'Stoping Schedule'!J334)&gt;1,(I334+'Monthly Reserve Generation'!J334-'Stoping Schedule'!J334),0)</f>
        <v>0</v>
      </c>
      <c r="K334" s="3">
        <f>IF((J334+'Monthly Reserve Generation'!K334-'Stoping Schedule'!K334)&gt;1,(J334+'Monthly Reserve Generation'!K334-'Stoping Schedule'!K334),0)</f>
        <v>0</v>
      </c>
      <c r="L334" s="3">
        <f>IF((K334+'Monthly Reserve Generation'!L334-'Stoping Schedule'!L334)&gt;1,(K334+'Monthly Reserve Generation'!L334-'Stoping Schedule'!L334),0)</f>
        <v>0</v>
      </c>
      <c r="M334" s="3">
        <f>IF((L334+'Monthly Reserve Generation'!M334-'Stoping Schedule'!M334)&gt;1,(L334+'Monthly Reserve Generation'!M334-'Stoping Schedule'!M334),0)</f>
        <v>0</v>
      </c>
      <c r="N334" s="3">
        <f>IF((M334+'Monthly Reserve Generation'!N334-'Stoping Schedule'!N334)&gt;1,(M334+'Monthly Reserve Generation'!N334-'Stoping Schedule'!N334),0)</f>
        <v>0</v>
      </c>
      <c r="O334" s="3">
        <f>IF((N334+'Monthly Reserve Generation'!O334-'Stoping Schedule'!O334)&gt;1,(N334+'Monthly Reserve Generation'!O334-'Stoping Schedule'!O334),0)</f>
        <v>0</v>
      </c>
      <c r="P334" s="3">
        <f>IF((O334+'Monthly Reserve Generation'!P334-'Stoping Schedule'!P334)&gt;1,(O334+'Monthly Reserve Generation'!P334-'Stoping Schedule'!P334),0)</f>
        <v>0</v>
      </c>
      <c r="Q334" s="3">
        <f>IF((P334+'Monthly Reserve Generation'!Q334-'Stoping Schedule'!Q334)&gt;1,(P334+'Monthly Reserve Generation'!Q334-'Stoping Schedule'!Q334),0)</f>
        <v>0</v>
      </c>
      <c r="R334" s="3">
        <f>IF((Q334+'Monthly Reserve Generation'!R334-'Stoping Schedule'!R334)&gt;1,(Q334+'Monthly Reserve Generation'!R334-'Stoping Schedule'!R334),0)</f>
        <v>0</v>
      </c>
      <c r="S334" s="3">
        <f>IF((R334+'Monthly Reserve Generation'!S334-'Stoping Schedule'!S334)&gt;1,(R334+'Monthly Reserve Generation'!S334-'Stoping Schedule'!S334),0)</f>
        <v>0</v>
      </c>
      <c r="T334" s="3">
        <f>IF((S334+'Monthly Reserve Generation'!T334-'Stoping Schedule'!T334)&gt;1,(S334+'Monthly Reserve Generation'!T334-'Stoping Schedule'!T334),0)</f>
        <v>0</v>
      </c>
      <c r="U334" s="3">
        <f>IF((T334+'Monthly Reserve Generation'!U334-'Stoping Schedule'!U334)&gt;1,(T334+'Monthly Reserve Generation'!U334-'Stoping Schedule'!U334),0)</f>
        <v>0</v>
      </c>
      <c r="V334" s="3">
        <f>IF((U334+'Monthly Reserve Generation'!V334-'Stoping Schedule'!V334)&gt;1,(U334+'Monthly Reserve Generation'!V334-'Stoping Schedule'!V334),0)</f>
        <v>0</v>
      </c>
      <c r="W334" s="3">
        <f>IF((V334+'Monthly Reserve Generation'!W334-'Stoping Schedule'!W334)&gt;1,(V334+'Monthly Reserve Generation'!W334-'Stoping Schedule'!W334),0)</f>
        <v>0</v>
      </c>
      <c r="X334" s="3">
        <f>IF((W334+'Monthly Reserve Generation'!X334-'Stoping Schedule'!X334)&gt;1,(W334+'Monthly Reserve Generation'!X334-'Stoping Schedule'!X334),0)</f>
        <v>0</v>
      </c>
      <c r="Y334" s="3">
        <f>IF((X334+'Monthly Reserve Generation'!Y334-'Stoping Schedule'!Y334)&gt;1,(X334+'Monthly Reserve Generation'!Y334-'Stoping Schedule'!Y334),0)</f>
        <v>0</v>
      </c>
      <c r="Z334" s="3">
        <f>IF((Y334+'Monthly Reserve Generation'!Z334-'Stoping Schedule'!Z334)&gt;1,(Y334+'Monthly Reserve Generation'!Z334-'Stoping Schedule'!Z334),0)</f>
        <v>0</v>
      </c>
      <c r="AA334" s="3">
        <f>IF((Z334+'Monthly Reserve Generation'!AA334-'Stoping Schedule'!AA334)&gt;1,(Z334+'Monthly Reserve Generation'!AA334-'Stoping Schedule'!AA334),0)</f>
        <v>0</v>
      </c>
      <c r="AB334" s="3">
        <f>IF((AA334+'Monthly Reserve Generation'!AB334-'Stoping Schedule'!AB334)&gt;1,(AA334+'Monthly Reserve Generation'!AB334-'Stoping Schedule'!AB334),0)</f>
        <v>0</v>
      </c>
      <c r="AC334" s="3">
        <f>IF((AB334+'Monthly Reserve Generation'!AC334-'Stoping Schedule'!AC334)&gt;1,(AB334+'Monthly Reserve Generation'!AC334-'Stoping Schedule'!AC334),0)</f>
        <v>0</v>
      </c>
      <c r="AD334" s="3">
        <f>IF((AC334+'Monthly Reserve Generation'!AD334-'Stoping Schedule'!AD334)&gt;1,(AC334+'Monthly Reserve Generation'!AD334-'Stoping Schedule'!AD334),0)</f>
        <v>0</v>
      </c>
      <c r="AE334" s="3">
        <f>IF((AD334+'Monthly Reserve Generation'!AE334-'Stoping Schedule'!AE334)&gt;1,(AD334+'Monthly Reserve Generation'!AE334-'Stoping Schedule'!AE334),0)</f>
        <v>0</v>
      </c>
      <c r="AF334" s="3">
        <f>IF((AE334+'Monthly Reserve Generation'!AF334-'Stoping Schedule'!AF334)&gt;1,(AE334+'Monthly Reserve Generation'!AF334-'Stoping Schedule'!AF334),0)</f>
        <v>0</v>
      </c>
      <c r="AG334" s="3">
        <f>IF((AF334+'Monthly Reserve Generation'!AG334-'Stoping Schedule'!AG334)&gt;1,(AF334+'Monthly Reserve Generation'!AG334-'Stoping Schedule'!AG334),0)</f>
        <v>1678</v>
      </c>
      <c r="AH334" s="3">
        <f>IF((AG334+'Monthly Reserve Generation'!AH334-'Stoping Schedule'!AH334)&gt;1,(AG334+'Monthly Reserve Generation'!AH334-'Stoping Schedule'!AH334),0)</f>
        <v>1678</v>
      </c>
      <c r="AI334" s="3">
        <f>IF((AH334+'Monthly Reserve Generation'!AI334-'Stoping Schedule'!AI334)&gt;1,(AH334+'Monthly Reserve Generation'!AI334-'Stoping Schedule'!AI334),0)</f>
        <v>1678</v>
      </c>
      <c r="AJ334" s="3">
        <f>IF((AI334+'Monthly Reserve Generation'!AJ334-'Stoping Schedule'!AJ334)&gt;1,(AI334+'Monthly Reserve Generation'!AJ334-'Stoping Schedule'!AJ334),0)</f>
        <v>1678</v>
      </c>
      <c r="AK334" s="3">
        <f>IF((AJ334+'Monthly Reserve Generation'!AK334-'Stoping Schedule'!AK334)&gt;1,(AJ334+'Monthly Reserve Generation'!AK334-'Stoping Schedule'!AK334),0)</f>
        <v>1678</v>
      </c>
      <c r="AL334" s="3">
        <f>IF((AK334+'Monthly Reserve Generation'!AL334-'Stoping Schedule'!AL334)&gt;1,(AK334+'Monthly Reserve Generation'!AL334-'Stoping Schedule'!AL334),0)</f>
        <v>1678</v>
      </c>
      <c r="AM334" s="3">
        <f>IF((AL334+'Monthly Reserve Generation'!AM334-'Stoping Schedule'!AM334)&gt;1,(AL334+'Monthly Reserve Generation'!AM334-'Stoping Schedule'!AM334),0)</f>
        <v>1678</v>
      </c>
      <c r="AN334" s="3">
        <f>IF((AM334+'Monthly Reserve Generation'!AN334-'Stoping Schedule'!AN334)&gt;1,(AM334+'Monthly Reserve Generation'!AN334-'Stoping Schedule'!AN334),0)</f>
        <v>0</v>
      </c>
      <c r="AO334" s="3">
        <f>IF((AN334+'Monthly Reserve Generation'!AO334-'Stoping Schedule'!AO334)&gt;1,(AN334+'Monthly Reserve Generation'!AO334-'Stoping Schedule'!AO334),0)</f>
        <v>0</v>
      </c>
      <c r="AP334" s="3">
        <f>IF((AO334+'Monthly Reserve Generation'!AP334-'Stoping Schedule'!AP334)&gt;1,(AO334+'Monthly Reserve Generation'!AP334-'Stoping Schedule'!AP334),0)</f>
        <v>0</v>
      </c>
      <c r="AQ334" s="3">
        <f>IF((AP334+'Monthly Reserve Generation'!AQ334-'Stoping Schedule'!AQ334)&gt;1,(AP334+'Monthly Reserve Generation'!AQ334-'Stoping Schedule'!AQ334),0)</f>
        <v>0</v>
      </c>
      <c r="AR334" s="3">
        <f>IF((AQ334+'Monthly Reserve Generation'!AR334-'Stoping Schedule'!AR334)&gt;1,(AQ334+'Monthly Reserve Generation'!AR334-'Stoping Schedule'!AR334),0)</f>
        <v>0</v>
      </c>
      <c r="AS334" s="3">
        <f>IF((AR334+'Monthly Reserve Generation'!AS334-'Stoping Schedule'!AS334)&gt;1,(AR334+'Monthly Reserve Generation'!AS334-'Stoping Schedule'!AS334),0)</f>
        <v>0</v>
      </c>
      <c r="AT334" s="3">
        <f>IF((AS334+'Monthly Reserve Generation'!AT334-'Stoping Schedule'!AT334)&gt;1,(AS334+'Monthly Reserve Generation'!AT334-'Stoping Schedule'!AT334),0)</f>
        <v>0</v>
      </c>
      <c r="AU334" s="3">
        <f>IF((AT334+'Monthly Reserve Generation'!AU334-'Stoping Schedule'!AU334)&gt;1,(AT334+'Monthly Reserve Generation'!AU334-'Stoping Schedule'!AU334),0)</f>
        <v>0</v>
      </c>
      <c r="AV334" s="3">
        <f>IF((AU334+'Monthly Reserve Generation'!AV334-'Stoping Schedule'!AV334)&gt;1,(AU334+'Monthly Reserve Generation'!AV334-'Stoping Schedule'!AV334),0)</f>
        <v>0</v>
      </c>
      <c r="AW334" s="3">
        <f>IF((AV334+'Monthly Reserve Generation'!AW334-'Stoping Schedule'!AW334)&gt;1,(AV334+'Monthly Reserve Generation'!AW334-'Stoping Schedule'!AW334),0)</f>
        <v>0</v>
      </c>
      <c r="AX334" s="3">
        <f>IF((AW334+'Monthly Reserve Generation'!AX334-'Stoping Schedule'!AX334)&gt;1,(AW334+'Monthly Reserve Generation'!AX334-'Stoping Schedule'!AX334),0)</f>
        <v>0</v>
      </c>
      <c r="AY334" s="3">
        <f>IF((AX334+'Monthly Reserve Generation'!AY334-'Stoping Schedule'!AY334)&gt;1,(AX334+'Monthly Reserve Generation'!AY334-'Stoping Schedule'!AY334),0)</f>
        <v>0</v>
      </c>
      <c r="AZ334" s="3">
        <f>IF((AY334+'Monthly Reserve Generation'!AZ334-'Stoping Schedule'!AZ334)&gt;1,(AY334+'Monthly Reserve Generation'!AZ334-'Stoping Schedule'!AZ334),0)</f>
        <v>0</v>
      </c>
      <c r="BA334" s="3">
        <f>IF((AZ334+'Monthly Reserve Generation'!BA334-'Stoping Schedule'!BA334)&gt;1,(AZ334+'Monthly Reserve Generation'!BA334-'Stoping Schedule'!BA334),0)</f>
        <v>0</v>
      </c>
      <c r="BB334" s="3">
        <f>IF((BA334+'Monthly Reserve Generation'!BB334-'Stoping Schedule'!BB334)&gt;1,(BA334+'Monthly Reserve Generation'!BB334-'Stoping Schedule'!BB334),0)</f>
        <v>0</v>
      </c>
      <c r="BC334" s="3">
        <f>IF((BB334+'Monthly Reserve Generation'!BC334-'Stoping Schedule'!BC334)&gt;1,(BB334+'Monthly Reserve Generation'!BC334-'Stoping Schedule'!BC334),0)</f>
        <v>0</v>
      </c>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row>
    <row r="335" spans="1:123" hidden="1" outlineLevel="1" x14ac:dyDescent="0.3">
      <c r="A335" t="s">
        <v>43</v>
      </c>
      <c r="B335" t="s">
        <v>50</v>
      </c>
      <c r="C335" t="s">
        <v>4</v>
      </c>
      <c r="D335" s="3">
        <f>+IFERROR(('Monthly Reserve Generation'!D334*'Monthly Reserve Generation'!D335-'Stoping Schedule'!D334*'Stoping Schedule'!D335)/D334,0)</f>
        <v>0</v>
      </c>
      <c r="E335" s="3">
        <f>+IFERROR((D334*D335+'Monthly Reserve Generation'!E334*'Monthly Reserve Generation'!E335-'Stoping Schedule'!E334*'Stoping Schedule'!E335)/E334,0)</f>
        <v>0</v>
      </c>
      <c r="F335" s="3">
        <f>+IFERROR((E334*E335+'Monthly Reserve Generation'!F334*'Monthly Reserve Generation'!F335-'Stoping Schedule'!F334*'Stoping Schedule'!F335)/F334,0)</f>
        <v>0</v>
      </c>
      <c r="G335" s="3">
        <f>+IFERROR((F334*F335+'Monthly Reserve Generation'!G334*'Monthly Reserve Generation'!G335-'Stoping Schedule'!G334*'Stoping Schedule'!G335)/G334,0)</f>
        <v>0</v>
      </c>
      <c r="H335" s="3">
        <f>+IFERROR((G334*G335+'Monthly Reserve Generation'!H334*'Monthly Reserve Generation'!H335-'Stoping Schedule'!H334*'Stoping Schedule'!H335)/H334,0)</f>
        <v>0</v>
      </c>
      <c r="I335" s="3">
        <f>+IFERROR((H334*H335+'Monthly Reserve Generation'!I334*'Monthly Reserve Generation'!I335-'Stoping Schedule'!I334*'Stoping Schedule'!I335)/I334,0)</f>
        <v>0</v>
      </c>
      <c r="J335" s="3">
        <f>+IFERROR((I334*I335+'Monthly Reserve Generation'!J334*'Monthly Reserve Generation'!J335-'Stoping Schedule'!J334*'Stoping Schedule'!J335)/J334,0)</f>
        <v>0</v>
      </c>
      <c r="K335" s="3">
        <f>+IFERROR((J334*J335+'Monthly Reserve Generation'!K334*'Monthly Reserve Generation'!K335-'Stoping Schedule'!K334*'Stoping Schedule'!K335)/K334,0)</f>
        <v>0</v>
      </c>
      <c r="L335" s="3">
        <f>+IFERROR((K334*K335+'Monthly Reserve Generation'!L334*'Monthly Reserve Generation'!L335-'Stoping Schedule'!L334*'Stoping Schedule'!L335)/L334,0)</f>
        <v>0</v>
      </c>
      <c r="M335" s="3">
        <f>+IFERROR((L334*L335+'Monthly Reserve Generation'!M334*'Monthly Reserve Generation'!M335-'Stoping Schedule'!M334*'Stoping Schedule'!M335)/M334,0)</f>
        <v>0</v>
      </c>
      <c r="N335" s="3">
        <f>+IFERROR((M334*M335+'Monthly Reserve Generation'!N334*'Monthly Reserve Generation'!N335-'Stoping Schedule'!N334*'Stoping Schedule'!N335)/N334,0)</f>
        <v>0</v>
      </c>
      <c r="O335" s="3">
        <f>+IFERROR((N334*N335+'Monthly Reserve Generation'!O334*'Monthly Reserve Generation'!O335-'Stoping Schedule'!O334*'Stoping Schedule'!O335)/O334,0)</f>
        <v>0</v>
      </c>
      <c r="P335" s="3">
        <f>+IFERROR((O334*O335+'Monthly Reserve Generation'!P334*'Monthly Reserve Generation'!P335-'Stoping Schedule'!P334*'Stoping Schedule'!P335)/P334,0)</f>
        <v>0</v>
      </c>
      <c r="Q335" s="3">
        <f>+IFERROR((P334*P335+'Monthly Reserve Generation'!Q334*'Monthly Reserve Generation'!Q335-'Stoping Schedule'!Q334*'Stoping Schedule'!Q335)/Q334,0)</f>
        <v>0</v>
      </c>
      <c r="R335" s="3">
        <f>+IFERROR((Q334*Q335+'Monthly Reserve Generation'!R334*'Monthly Reserve Generation'!R335-'Stoping Schedule'!R334*'Stoping Schedule'!R335)/R334,0)</f>
        <v>0</v>
      </c>
      <c r="S335" s="3">
        <f>+IFERROR((R334*R335+'Monthly Reserve Generation'!S334*'Monthly Reserve Generation'!S335-'Stoping Schedule'!S334*'Stoping Schedule'!S335)/S334,0)</f>
        <v>0</v>
      </c>
      <c r="T335" s="3">
        <f>+IFERROR((S334*S335+'Monthly Reserve Generation'!T334*'Monthly Reserve Generation'!T335-'Stoping Schedule'!T334*'Stoping Schedule'!T335)/T334,0)</f>
        <v>0</v>
      </c>
      <c r="U335" s="3">
        <f>+IFERROR((T334*T335+'Monthly Reserve Generation'!U334*'Monthly Reserve Generation'!U335-'Stoping Schedule'!U334*'Stoping Schedule'!U335)/U334,0)</f>
        <v>0</v>
      </c>
      <c r="V335" s="3">
        <f>+IFERROR((U334*U335+'Monthly Reserve Generation'!V334*'Monthly Reserve Generation'!V335-'Stoping Schedule'!V334*'Stoping Schedule'!V335)/V334,0)</f>
        <v>0</v>
      </c>
      <c r="W335" s="3">
        <f>+IFERROR((V334*V335+'Monthly Reserve Generation'!W334*'Monthly Reserve Generation'!W335-'Stoping Schedule'!W334*'Stoping Schedule'!W335)/W334,0)</f>
        <v>0</v>
      </c>
      <c r="X335" s="3">
        <f>+IFERROR((W334*W335+'Monthly Reserve Generation'!X334*'Monthly Reserve Generation'!X335-'Stoping Schedule'!X334*'Stoping Schedule'!X335)/X334,0)</f>
        <v>0</v>
      </c>
      <c r="Y335" s="3">
        <f>+IFERROR((X334*X335+'Monthly Reserve Generation'!Y334*'Monthly Reserve Generation'!Y335-'Stoping Schedule'!Y334*'Stoping Schedule'!Y335)/Y334,0)</f>
        <v>0</v>
      </c>
      <c r="Z335" s="3">
        <f>+IFERROR((Y334*Y335+'Monthly Reserve Generation'!Z334*'Monthly Reserve Generation'!Z335-'Stoping Schedule'!Z334*'Stoping Schedule'!Z335)/Z334,0)</f>
        <v>0</v>
      </c>
      <c r="AA335" s="3">
        <f>+IFERROR((Z334*Z335+'Monthly Reserve Generation'!AA334*'Monthly Reserve Generation'!AA335-'Stoping Schedule'!AA334*'Stoping Schedule'!AA335)/AA334,0)</f>
        <v>0</v>
      </c>
      <c r="AB335" s="3">
        <f>+IFERROR((AA334*AA335+'Monthly Reserve Generation'!AB334*'Monthly Reserve Generation'!AB335-'Stoping Schedule'!AB334*'Stoping Schedule'!AB335)/AB334,0)</f>
        <v>0</v>
      </c>
      <c r="AC335" s="3">
        <f>+IFERROR((AB334*AB335+'Monthly Reserve Generation'!AC334*'Monthly Reserve Generation'!AC335-'Stoping Schedule'!AC334*'Stoping Schedule'!AC335)/AC334,0)</f>
        <v>0</v>
      </c>
      <c r="AD335" s="3">
        <f>+IFERROR((AC334*AC335+'Monthly Reserve Generation'!AD334*'Monthly Reserve Generation'!AD335-'Stoping Schedule'!AD334*'Stoping Schedule'!AD335)/AD334,0)</f>
        <v>0</v>
      </c>
      <c r="AE335" s="3">
        <f>+IFERROR((AD334*AD335+'Monthly Reserve Generation'!AE334*'Monthly Reserve Generation'!AE335-'Stoping Schedule'!AE334*'Stoping Schedule'!AE335)/AE334,0)</f>
        <v>0</v>
      </c>
      <c r="AF335" s="3">
        <f>+IFERROR((AE334*AE335+'Monthly Reserve Generation'!AF334*'Monthly Reserve Generation'!AF335-'Stoping Schedule'!AF334*'Stoping Schedule'!AF335)/AF334,0)</f>
        <v>0</v>
      </c>
      <c r="AG335" s="3">
        <f>+IFERROR((AF334*AF335+'Monthly Reserve Generation'!AG334*'Monthly Reserve Generation'!AG335-'Stoping Schedule'!AG334*'Stoping Schedule'!AG335)/AG334,0)</f>
        <v>3.66</v>
      </c>
      <c r="AH335" s="3">
        <f>+IFERROR((AG334*AG335+'Monthly Reserve Generation'!AH334*'Monthly Reserve Generation'!AH335-'Stoping Schedule'!AH334*'Stoping Schedule'!AH335)/AH334,0)</f>
        <v>3.66</v>
      </c>
      <c r="AI335" s="3">
        <f>+IFERROR((AH334*AH335+'Monthly Reserve Generation'!AI334*'Monthly Reserve Generation'!AI335-'Stoping Schedule'!AI334*'Stoping Schedule'!AI335)/AI334,0)</f>
        <v>3.66</v>
      </c>
      <c r="AJ335" s="3">
        <f>+IFERROR((AI334*AI335+'Monthly Reserve Generation'!AJ334*'Monthly Reserve Generation'!AJ335-'Stoping Schedule'!AJ334*'Stoping Schedule'!AJ335)/AJ334,0)</f>
        <v>3.66</v>
      </c>
      <c r="AK335" s="3">
        <f>+IFERROR((AJ334*AJ335+'Monthly Reserve Generation'!AK334*'Monthly Reserve Generation'!AK335-'Stoping Schedule'!AK334*'Stoping Schedule'!AK335)/AK334,0)</f>
        <v>3.66</v>
      </c>
      <c r="AL335" s="3">
        <f>+IFERROR((AK334*AK335+'Monthly Reserve Generation'!AL334*'Monthly Reserve Generation'!AL335-'Stoping Schedule'!AL334*'Stoping Schedule'!AL335)/AL334,0)</f>
        <v>3.66</v>
      </c>
      <c r="AM335" s="3">
        <f>+IFERROR((AL334*AL335+'Monthly Reserve Generation'!AM334*'Monthly Reserve Generation'!AM335-'Stoping Schedule'!AM334*'Stoping Schedule'!AM335)/AM334,0)</f>
        <v>3.66</v>
      </c>
      <c r="AN335" s="3">
        <f>+IFERROR((AM334*AM335+'Monthly Reserve Generation'!AN334*'Monthly Reserve Generation'!AN335-'Stoping Schedule'!AN334*'Stoping Schedule'!AN335)/AN334,0)</f>
        <v>0</v>
      </c>
      <c r="AO335" s="3">
        <f>+IFERROR((AN334*AN335+'Monthly Reserve Generation'!AO334*'Monthly Reserve Generation'!AO335-'Stoping Schedule'!AO334*'Stoping Schedule'!AO335)/AO334,0)</f>
        <v>0</v>
      </c>
      <c r="AP335" s="3">
        <f>+IFERROR((AO334*AO335+'Monthly Reserve Generation'!AP334*'Monthly Reserve Generation'!AP335-'Stoping Schedule'!AP334*'Stoping Schedule'!AP335)/AP334,0)</f>
        <v>0</v>
      </c>
      <c r="AQ335" s="3">
        <f>+IFERROR((AP334*AP335+'Monthly Reserve Generation'!AQ334*'Monthly Reserve Generation'!AQ335-'Stoping Schedule'!AQ334*'Stoping Schedule'!AQ335)/AQ334,0)</f>
        <v>0</v>
      </c>
      <c r="AR335" s="3">
        <f>+IFERROR((AQ334*AQ335+'Monthly Reserve Generation'!AR334*'Monthly Reserve Generation'!AR335-'Stoping Schedule'!AR334*'Stoping Schedule'!AR335)/AR334,0)</f>
        <v>0</v>
      </c>
      <c r="AS335" s="3">
        <f>+IFERROR((AR334*AR335+'Monthly Reserve Generation'!AS334*'Monthly Reserve Generation'!AS335-'Stoping Schedule'!AS334*'Stoping Schedule'!AS335)/AS334,0)</f>
        <v>0</v>
      </c>
      <c r="AT335" s="3">
        <f>+IFERROR((AS334*AS335+'Monthly Reserve Generation'!AT334*'Monthly Reserve Generation'!AT335-'Stoping Schedule'!AT334*'Stoping Schedule'!AT335)/AT334,0)</f>
        <v>0</v>
      </c>
      <c r="AU335" s="3">
        <f>+IFERROR((AT334*AT335+'Monthly Reserve Generation'!AU334*'Monthly Reserve Generation'!AU335-'Stoping Schedule'!AU334*'Stoping Schedule'!AU335)/AU334,0)</f>
        <v>0</v>
      </c>
      <c r="AV335" s="3">
        <f>+IFERROR((AU334*AU335+'Monthly Reserve Generation'!AV334*'Monthly Reserve Generation'!AV335-'Stoping Schedule'!AV334*'Stoping Schedule'!AV335)/AV334,0)</f>
        <v>0</v>
      </c>
      <c r="AW335" s="3">
        <f>+IFERROR((AV334*AV335+'Monthly Reserve Generation'!AW334*'Monthly Reserve Generation'!AW335-'Stoping Schedule'!AW334*'Stoping Schedule'!AW335)/AW334,0)</f>
        <v>0</v>
      </c>
      <c r="AX335" s="3">
        <f>+IFERROR((AW334*AW335+'Monthly Reserve Generation'!AX334*'Monthly Reserve Generation'!AX335-'Stoping Schedule'!AX334*'Stoping Schedule'!AX335)/AX334,0)</f>
        <v>0</v>
      </c>
      <c r="AY335" s="3">
        <f>+IFERROR((AX334*AX335+'Monthly Reserve Generation'!AY334*'Monthly Reserve Generation'!AY335-'Stoping Schedule'!AY334*'Stoping Schedule'!AY335)/AY334,0)</f>
        <v>0</v>
      </c>
      <c r="AZ335" s="3">
        <f>+IFERROR((AY334*AY335+'Monthly Reserve Generation'!AZ334*'Monthly Reserve Generation'!AZ335-'Stoping Schedule'!AZ334*'Stoping Schedule'!AZ335)/AZ334,0)</f>
        <v>0</v>
      </c>
      <c r="BA335" s="3">
        <f>+IFERROR((AZ334*AZ335+'Monthly Reserve Generation'!BA334*'Monthly Reserve Generation'!BA335-'Stoping Schedule'!BA334*'Stoping Schedule'!BA335)/BA334,0)</f>
        <v>0</v>
      </c>
      <c r="BB335" s="3">
        <f>+IFERROR((BA334*BA335+'Monthly Reserve Generation'!BB334*'Monthly Reserve Generation'!BB335-'Stoping Schedule'!BB334*'Stoping Schedule'!BB335)/BB334,0)</f>
        <v>0</v>
      </c>
      <c r="BC335" s="3">
        <f>+IFERROR((BB334*BB335+'Monthly Reserve Generation'!BC334*'Monthly Reserve Generation'!BC335-'Stoping Schedule'!BC334*'Stoping Schedule'!BC335)/BC334,0)</f>
        <v>0</v>
      </c>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row>
    <row r="336" spans="1:123" hidden="1" outlineLevel="1" x14ac:dyDescent="0.3">
      <c r="A336" t="s">
        <v>43</v>
      </c>
      <c r="B336" t="s">
        <v>51</v>
      </c>
      <c r="C336" t="s">
        <v>3</v>
      </c>
      <c r="D336" s="3">
        <f>+'Monthly Reserve Generation'!D336-'Stoping Schedule'!D336</f>
        <v>0</v>
      </c>
      <c r="E336" s="3">
        <f>IF((D336+'Monthly Reserve Generation'!E336-'Stoping Schedule'!E336)&gt;1,(D336+'Monthly Reserve Generation'!E336-'Stoping Schedule'!E336),0)</f>
        <v>0</v>
      </c>
      <c r="F336" s="3">
        <f>IF((E336+'Monthly Reserve Generation'!F336-'Stoping Schedule'!F336)&gt;1,(E336+'Monthly Reserve Generation'!F336-'Stoping Schedule'!F336),0)</f>
        <v>0</v>
      </c>
      <c r="G336" s="3">
        <f>IF((F336+'Monthly Reserve Generation'!G336-'Stoping Schedule'!G336)&gt;1,(F336+'Monthly Reserve Generation'!G336-'Stoping Schedule'!G336),0)</f>
        <v>0</v>
      </c>
      <c r="H336" s="3">
        <f>IF((G336+'Monthly Reserve Generation'!H336-'Stoping Schedule'!H336)&gt;1,(G336+'Monthly Reserve Generation'!H336-'Stoping Schedule'!H336),0)</f>
        <v>0</v>
      </c>
      <c r="I336" s="3">
        <f>IF((H336+'Monthly Reserve Generation'!I336-'Stoping Schedule'!I336)&gt;1,(H336+'Monthly Reserve Generation'!I336-'Stoping Schedule'!I336),0)</f>
        <v>0</v>
      </c>
      <c r="J336" s="3">
        <f>IF((I336+'Monthly Reserve Generation'!J336-'Stoping Schedule'!J336)&gt;1,(I336+'Monthly Reserve Generation'!J336-'Stoping Schedule'!J336),0)</f>
        <v>0</v>
      </c>
      <c r="K336" s="3">
        <f>IF((J336+'Monthly Reserve Generation'!K336-'Stoping Schedule'!K336)&gt;1,(J336+'Monthly Reserve Generation'!K336-'Stoping Schedule'!K336),0)</f>
        <v>0</v>
      </c>
      <c r="L336" s="3">
        <f>IF((K336+'Monthly Reserve Generation'!L336-'Stoping Schedule'!L336)&gt;1,(K336+'Monthly Reserve Generation'!L336-'Stoping Schedule'!L336),0)</f>
        <v>0</v>
      </c>
      <c r="M336" s="3">
        <f>IF((L336+'Monthly Reserve Generation'!M336-'Stoping Schedule'!M336)&gt;1,(L336+'Monthly Reserve Generation'!M336-'Stoping Schedule'!M336),0)</f>
        <v>0</v>
      </c>
      <c r="N336" s="3">
        <f>IF((M336+'Monthly Reserve Generation'!N336-'Stoping Schedule'!N336)&gt;1,(M336+'Monthly Reserve Generation'!N336-'Stoping Schedule'!N336),0)</f>
        <v>0</v>
      </c>
      <c r="O336" s="3">
        <f>IF((N336+'Monthly Reserve Generation'!O336-'Stoping Schedule'!O336)&gt;1,(N336+'Monthly Reserve Generation'!O336-'Stoping Schedule'!O336),0)</f>
        <v>0</v>
      </c>
      <c r="P336" s="3">
        <f>IF((O336+'Monthly Reserve Generation'!P336-'Stoping Schedule'!P336)&gt;1,(O336+'Monthly Reserve Generation'!P336-'Stoping Schedule'!P336),0)</f>
        <v>0</v>
      </c>
      <c r="Q336" s="3">
        <f>IF((P336+'Monthly Reserve Generation'!Q336-'Stoping Schedule'!Q336)&gt;1,(P336+'Monthly Reserve Generation'!Q336-'Stoping Schedule'!Q336),0)</f>
        <v>0</v>
      </c>
      <c r="R336" s="3">
        <f>IF((Q336+'Monthly Reserve Generation'!R336-'Stoping Schedule'!R336)&gt;1,(Q336+'Monthly Reserve Generation'!R336-'Stoping Schedule'!R336),0)</f>
        <v>0</v>
      </c>
      <c r="S336" s="3">
        <f>IF((R336+'Monthly Reserve Generation'!S336-'Stoping Schedule'!S336)&gt;1,(R336+'Monthly Reserve Generation'!S336-'Stoping Schedule'!S336),0)</f>
        <v>0</v>
      </c>
      <c r="T336" s="3">
        <f>IF((S336+'Monthly Reserve Generation'!T336-'Stoping Schedule'!T336)&gt;1,(S336+'Monthly Reserve Generation'!T336-'Stoping Schedule'!T336),0)</f>
        <v>0</v>
      </c>
      <c r="U336" s="3">
        <f>IF((T336+'Monthly Reserve Generation'!U336-'Stoping Schedule'!U336)&gt;1,(T336+'Monthly Reserve Generation'!U336-'Stoping Schedule'!U336),0)</f>
        <v>0</v>
      </c>
      <c r="V336" s="3">
        <f>IF((U336+'Monthly Reserve Generation'!V336-'Stoping Schedule'!V336)&gt;1,(U336+'Monthly Reserve Generation'!V336-'Stoping Schedule'!V336),0)</f>
        <v>0</v>
      </c>
      <c r="W336" s="3">
        <f>IF((V336+'Monthly Reserve Generation'!W336-'Stoping Schedule'!W336)&gt;1,(V336+'Monthly Reserve Generation'!W336-'Stoping Schedule'!W336),0)</f>
        <v>0</v>
      </c>
      <c r="X336" s="3">
        <f>IF((W336+'Monthly Reserve Generation'!X336-'Stoping Schedule'!X336)&gt;1,(W336+'Monthly Reserve Generation'!X336-'Stoping Schedule'!X336),0)</f>
        <v>0</v>
      </c>
      <c r="Y336" s="3">
        <f>IF((X336+'Monthly Reserve Generation'!Y336-'Stoping Schedule'!Y336)&gt;1,(X336+'Monthly Reserve Generation'!Y336-'Stoping Schedule'!Y336),0)</f>
        <v>0</v>
      </c>
      <c r="Z336" s="3">
        <f>IF((Y336+'Monthly Reserve Generation'!Z336-'Stoping Schedule'!Z336)&gt;1,(Y336+'Monthly Reserve Generation'!Z336-'Stoping Schedule'!Z336),0)</f>
        <v>0</v>
      </c>
      <c r="AA336" s="3">
        <f>IF((Z336+'Monthly Reserve Generation'!AA336-'Stoping Schedule'!AA336)&gt;1,(Z336+'Monthly Reserve Generation'!AA336-'Stoping Schedule'!AA336),0)</f>
        <v>0</v>
      </c>
      <c r="AB336" s="3">
        <f>IF((AA336+'Monthly Reserve Generation'!AB336-'Stoping Schedule'!AB336)&gt;1,(AA336+'Monthly Reserve Generation'!AB336-'Stoping Schedule'!AB336),0)</f>
        <v>0</v>
      </c>
      <c r="AC336" s="3">
        <f>IF((AB336+'Monthly Reserve Generation'!AC336-'Stoping Schedule'!AC336)&gt;1,(AB336+'Monthly Reserve Generation'!AC336-'Stoping Schedule'!AC336),0)</f>
        <v>0</v>
      </c>
      <c r="AD336" s="3">
        <f>IF((AC336+'Monthly Reserve Generation'!AD336-'Stoping Schedule'!AD336)&gt;1,(AC336+'Monthly Reserve Generation'!AD336-'Stoping Schedule'!AD336),0)</f>
        <v>0</v>
      </c>
      <c r="AE336" s="3">
        <f>IF((AD336+'Monthly Reserve Generation'!AE336-'Stoping Schedule'!AE336)&gt;1,(AD336+'Monthly Reserve Generation'!AE336-'Stoping Schedule'!AE336),0)</f>
        <v>0</v>
      </c>
      <c r="AF336" s="3">
        <f>IF((AE336+'Monthly Reserve Generation'!AF336-'Stoping Schedule'!AF336)&gt;1,(AE336+'Monthly Reserve Generation'!AF336-'Stoping Schedule'!AF336),0)</f>
        <v>0</v>
      </c>
      <c r="AG336" s="3">
        <f>IF((AF336+'Monthly Reserve Generation'!AG336-'Stoping Schedule'!AG336)&gt;1,(AF336+'Monthly Reserve Generation'!AG336-'Stoping Schedule'!AG336),0)</f>
        <v>0</v>
      </c>
      <c r="AH336" s="3">
        <f>IF((AG336+'Monthly Reserve Generation'!AH336-'Stoping Schedule'!AH336)&gt;1,(AG336+'Monthly Reserve Generation'!AH336-'Stoping Schedule'!AH336),0)</f>
        <v>2763</v>
      </c>
      <c r="AI336" s="3">
        <f>IF((AH336+'Monthly Reserve Generation'!AI336-'Stoping Schedule'!AI336)&gt;1,(AH336+'Monthly Reserve Generation'!AI336-'Stoping Schedule'!AI336),0)</f>
        <v>2763</v>
      </c>
      <c r="AJ336" s="3">
        <f>IF((AI336+'Monthly Reserve Generation'!AJ336-'Stoping Schedule'!AJ336)&gt;1,(AI336+'Monthly Reserve Generation'!AJ336-'Stoping Schedule'!AJ336),0)</f>
        <v>2763</v>
      </c>
      <c r="AK336" s="3">
        <f>IF((AJ336+'Monthly Reserve Generation'!AK336-'Stoping Schedule'!AK336)&gt;1,(AJ336+'Monthly Reserve Generation'!AK336-'Stoping Schedule'!AK336),0)</f>
        <v>2763</v>
      </c>
      <c r="AL336" s="3">
        <f>IF((AK336+'Monthly Reserve Generation'!AL336-'Stoping Schedule'!AL336)&gt;1,(AK336+'Monthly Reserve Generation'!AL336-'Stoping Schedule'!AL336),0)</f>
        <v>2074</v>
      </c>
      <c r="AM336" s="3">
        <f>IF((AL336+'Monthly Reserve Generation'!AM336-'Stoping Schedule'!AM336)&gt;1,(AL336+'Monthly Reserve Generation'!AM336-'Stoping Schedule'!AM336),0)</f>
        <v>276</v>
      </c>
      <c r="AN336" s="3">
        <f>IF((AM336+'Monthly Reserve Generation'!AN336-'Stoping Schedule'!AN336)&gt;1,(AM336+'Monthly Reserve Generation'!AN336-'Stoping Schedule'!AN336),0)</f>
        <v>0</v>
      </c>
      <c r="AO336" s="3">
        <f>IF((AN336+'Monthly Reserve Generation'!AO336-'Stoping Schedule'!AO336)&gt;1,(AN336+'Monthly Reserve Generation'!AO336-'Stoping Schedule'!AO336),0)</f>
        <v>0</v>
      </c>
      <c r="AP336" s="3">
        <f>IF((AO336+'Monthly Reserve Generation'!AP336-'Stoping Schedule'!AP336)&gt;1,(AO336+'Monthly Reserve Generation'!AP336-'Stoping Schedule'!AP336),0)</f>
        <v>0</v>
      </c>
      <c r="AQ336" s="3">
        <f>IF((AP336+'Monthly Reserve Generation'!AQ336-'Stoping Schedule'!AQ336)&gt;1,(AP336+'Monthly Reserve Generation'!AQ336-'Stoping Schedule'!AQ336),0)</f>
        <v>0</v>
      </c>
      <c r="AR336" s="3">
        <f>IF((AQ336+'Monthly Reserve Generation'!AR336-'Stoping Schedule'!AR336)&gt;1,(AQ336+'Monthly Reserve Generation'!AR336-'Stoping Schedule'!AR336),0)</f>
        <v>0</v>
      </c>
      <c r="AS336" s="3">
        <f>IF((AR336+'Monthly Reserve Generation'!AS336-'Stoping Schedule'!AS336)&gt;1,(AR336+'Monthly Reserve Generation'!AS336-'Stoping Schedule'!AS336),0)</f>
        <v>0</v>
      </c>
      <c r="AT336" s="3">
        <f>IF((AS336+'Monthly Reserve Generation'!AT336-'Stoping Schedule'!AT336)&gt;1,(AS336+'Monthly Reserve Generation'!AT336-'Stoping Schedule'!AT336),0)</f>
        <v>0</v>
      </c>
      <c r="AU336" s="3">
        <f>IF((AT336+'Monthly Reserve Generation'!AU336-'Stoping Schedule'!AU336)&gt;1,(AT336+'Monthly Reserve Generation'!AU336-'Stoping Schedule'!AU336),0)</f>
        <v>0</v>
      </c>
      <c r="AV336" s="3">
        <f>IF((AU336+'Monthly Reserve Generation'!AV336-'Stoping Schedule'!AV336)&gt;1,(AU336+'Monthly Reserve Generation'!AV336-'Stoping Schedule'!AV336),0)</f>
        <v>0</v>
      </c>
      <c r="AW336" s="3">
        <f>IF((AV336+'Monthly Reserve Generation'!AW336-'Stoping Schedule'!AW336)&gt;1,(AV336+'Monthly Reserve Generation'!AW336-'Stoping Schedule'!AW336),0)</f>
        <v>0</v>
      </c>
      <c r="AX336" s="3">
        <f>IF((AW336+'Monthly Reserve Generation'!AX336-'Stoping Schedule'!AX336)&gt;1,(AW336+'Monthly Reserve Generation'!AX336-'Stoping Schedule'!AX336),0)</f>
        <v>0</v>
      </c>
      <c r="AY336" s="3">
        <f>IF((AX336+'Monthly Reserve Generation'!AY336-'Stoping Schedule'!AY336)&gt;1,(AX336+'Monthly Reserve Generation'!AY336-'Stoping Schedule'!AY336),0)</f>
        <v>0</v>
      </c>
      <c r="AZ336" s="3">
        <f>IF((AY336+'Monthly Reserve Generation'!AZ336-'Stoping Schedule'!AZ336)&gt;1,(AY336+'Monthly Reserve Generation'!AZ336-'Stoping Schedule'!AZ336),0)</f>
        <v>0</v>
      </c>
      <c r="BA336" s="3">
        <f>IF((AZ336+'Monthly Reserve Generation'!BA336-'Stoping Schedule'!BA336)&gt;1,(AZ336+'Monthly Reserve Generation'!BA336-'Stoping Schedule'!BA336),0)</f>
        <v>0</v>
      </c>
      <c r="BB336" s="3">
        <f>IF((BA336+'Monthly Reserve Generation'!BB336-'Stoping Schedule'!BB336)&gt;1,(BA336+'Monthly Reserve Generation'!BB336-'Stoping Schedule'!BB336),0)</f>
        <v>0</v>
      </c>
      <c r="BC336" s="3">
        <f>IF((BB336+'Monthly Reserve Generation'!BC336-'Stoping Schedule'!BC336)&gt;1,(BB336+'Monthly Reserve Generation'!BC336-'Stoping Schedule'!BC336),0)</f>
        <v>0</v>
      </c>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row>
    <row r="337" spans="1:123" hidden="1" outlineLevel="1" x14ac:dyDescent="0.3">
      <c r="A337" t="s">
        <v>43</v>
      </c>
      <c r="B337" t="s">
        <v>51</v>
      </c>
      <c r="C337" t="s">
        <v>4</v>
      </c>
      <c r="D337" s="3">
        <f>+IFERROR(('Monthly Reserve Generation'!D336*'Monthly Reserve Generation'!D337-'Stoping Schedule'!D336*'Stoping Schedule'!D337)/D336,0)</f>
        <v>0</v>
      </c>
      <c r="E337" s="3">
        <f>+IFERROR((D336*D337+'Monthly Reserve Generation'!E336*'Monthly Reserve Generation'!E337-'Stoping Schedule'!E336*'Stoping Schedule'!E337)/E336,0)</f>
        <v>0</v>
      </c>
      <c r="F337" s="3">
        <f>+IFERROR((E336*E337+'Monthly Reserve Generation'!F336*'Monthly Reserve Generation'!F337-'Stoping Schedule'!F336*'Stoping Schedule'!F337)/F336,0)</f>
        <v>0</v>
      </c>
      <c r="G337" s="3">
        <f>+IFERROR((F336*F337+'Monthly Reserve Generation'!G336*'Monthly Reserve Generation'!G337-'Stoping Schedule'!G336*'Stoping Schedule'!G337)/G336,0)</f>
        <v>0</v>
      </c>
      <c r="H337" s="3">
        <f>+IFERROR((G336*G337+'Monthly Reserve Generation'!H336*'Monthly Reserve Generation'!H337-'Stoping Schedule'!H336*'Stoping Schedule'!H337)/H336,0)</f>
        <v>0</v>
      </c>
      <c r="I337" s="3">
        <f>+IFERROR((H336*H337+'Monthly Reserve Generation'!I336*'Monthly Reserve Generation'!I337-'Stoping Schedule'!I336*'Stoping Schedule'!I337)/I336,0)</f>
        <v>0</v>
      </c>
      <c r="J337" s="3">
        <f>+IFERROR((I336*I337+'Monthly Reserve Generation'!J336*'Monthly Reserve Generation'!J337-'Stoping Schedule'!J336*'Stoping Schedule'!J337)/J336,0)</f>
        <v>0</v>
      </c>
      <c r="K337" s="3">
        <f>+IFERROR((J336*J337+'Monthly Reserve Generation'!K336*'Monthly Reserve Generation'!K337-'Stoping Schedule'!K336*'Stoping Schedule'!K337)/K336,0)</f>
        <v>0</v>
      </c>
      <c r="L337" s="3">
        <f>+IFERROR((K336*K337+'Monthly Reserve Generation'!L336*'Monthly Reserve Generation'!L337-'Stoping Schedule'!L336*'Stoping Schedule'!L337)/L336,0)</f>
        <v>0</v>
      </c>
      <c r="M337" s="3">
        <f>+IFERROR((L336*L337+'Monthly Reserve Generation'!M336*'Monthly Reserve Generation'!M337-'Stoping Schedule'!M336*'Stoping Schedule'!M337)/M336,0)</f>
        <v>0</v>
      </c>
      <c r="N337" s="3">
        <f>+IFERROR((M336*M337+'Monthly Reserve Generation'!N336*'Monthly Reserve Generation'!N337-'Stoping Schedule'!N336*'Stoping Schedule'!N337)/N336,0)</f>
        <v>0</v>
      </c>
      <c r="O337" s="3">
        <f>+IFERROR((N336*N337+'Monthly Reserve Generation'!O336*'Monthly Reserve Generation'!O337-'Stoping Schedule'!O336*'Stoping Schedule'!O337)/O336,0)</f>
        <v>0</v>
      </c>
      <c r="P337" s="3">
        <f>+IFERROR((O336*O337+'Monthly Reserve Generation'!P336*'Monthly Reserve Generation'!P337-'Stoping Schedule'!P336*'Stoping Schedule'!P337)/P336,0)</f>
        <v>0</v>
      </c>
      <c r="Q337" s="3">
        <f>+IFERROR((P336*P337+'Monthly Reserve Generation'!Q336*'Monthly Reserve Generation'!Q337-'Stoping Schedule'!Q336*'Stoping Schedule'!Q337)/Q336,0)</f>
        <v>0</v>
      </c>
      <c r="R337" s="3">
        <f>+IFERROR((Q336*Q337+'Monthly Reserve Generation'!R336*'Monthly Reserve Generation'!R337-'Stoping Schedule'!R336*'Stoping Schedule'!R337)/R336,0)</f>
        <v>0</v>
      </c>
      <c r="S337" s="3">
        <f>+IFERROR((R336*R337+'Monthly Reserve Generation'!S336*'Monthly Reserve Generation'!S337-'Stoping Schedule'!S336*'Stoping Schedule'!S337)/S336,0)</f>
        <v>0</v>
      </c>
      <c r="T337" s="3">
        <f>+IFERROR((S336*S337+'Monthly Reserve Generation'!T336*'Monthly Reserve Generation'!T337-'Stoping Schedule'!T336*'Stoping Schedule'!T337)/T336,0)</f>
        <v>0</v>
      </c>
      <c r="U337" s="3">
        <f>+IFERROR((T336*T337+'Monthly Reserve Generation'!U336*'Monthly Reserve Generation'!U337-'Stoping Schedule'!U336*'Stoping Schedule'!U337)/U336,0)</f>
        <v>0</v>
      </c>
      <c r="V337" s="3">
        <f>+IFERROR((U336*U337+'Monthly Reserve Generation'!V336*'Monthly Reserve Generation'!V337-'Stoping Schedule'!V336*'Stoping Schedule'!V337)/V336,0)</f>
        <v>0</v>
      </c>
      <c r="W337" s="3">
        <f>+IFERROR((V336*V337+'Monthly Reserve Generation'!W336*'Monthly Reserve Generation'!W337-'Stoping Schedule'!W336*'Stoping Schedule'!W337)/W336,0)</f>
        <v>0</v>
      </c>
      <c r="X337" s="3">
        <f>+IFERROR((W336*W337+'Monthly Reserve Generation'!X336*'Monthly Reserve Generation'!X337-'Stoping Schedule'!X336*'Stoping Schedule'!X337)/X336,0)</f>
        <v>0</v>
      </c>
      <c r="Y337" s="3">
        <f>+IFERROR((X336*X337+'Monthly Reserve Generation'!Y336*'Monthly Reserve Generation'!Y337-'Stoping Schedule'!Y336*'Stoping Schedule'!Y337)/Y336,0)</f>
        <v>0</v>
      </c>
      <c r="Z337" s="3">
        <f>+IFERROR((Y336*Y337+'Monthly Reserve Generation'!Z336*'Monthly Reserve Generation'!Z337-'Stoping Schedule'!Z336*'Stoping Schedule'!Z337)/Z336,0)</f>
        <v>0</v>
      </c>
      <c r="AA337" s="3">
        <f>+IFERROR((Z336*Z337+'Monthly Reserve Generation'!AA336*'Monthly Reserve Generation'!AA337-'Stoping Schedule'!AA336*'Stoping Schedule'!AA337)/AA336,0)</f>
        <v>0</v>
      </c>
      <c r="AB337" s="3">
        <f>+IFERROR((AA336*AA337+'Monthly Reserve Generation'!AB336*'Monthly Reserve Generation'!AB337-'Stoping Schedule'!AB336*'Stoping Schedule'!AB337)/AB336,0)</f>
        <v>0</v>
      </c>
      <c r="AC337" s="3">
        <f>+IFERROR((AB336*AB337+'Monthly Reserve Generation'!AC336*'Monthly Reserve Generation'!AC337-'Stoping Schedule'!AC336*'Stoping Schedule'!AC337)/AC336,0)</f>
        <v>0</v>
      </c>
      <c r="AD337" s="3">
        <f>+IFERROR((AC336*AC337+'Monthly Reserve Generation'!AD336*'Monthly Reserve Generation'!AD337-'Stoping Schedule'!AD336*'Stoping Schedule'!AD337)/AD336,0)</f>
        <v>0</v>
      </c>
      <c r="AE337" s="3">
        <f>+IFERROR((AD336*AD337+'Monthly Reserve Generation'!AE336*'Monthly Reserve Generation'!AE337-'Stoping Schedule'!AE336*'Stoping Schedule'!AE337)/AE336,0)</f>
        <v>0</v>
      </c>
      <c r="AF337" s="3">
        <f>+IFERROR((AE336*AE337+'Monthly Reserve Generation'!AF336*'Monthly Reserve Generation'!AF337-'Stoping Schedule'!AF336*'Stoping Schedule'!AF337)/AF336,0)</f>
        <v>0</v>
      </c>
      <c r="AG337" s="3">
        <f>+IFERROR((AF336*AF337+'Monthly Reserve Generation'!AG336*'Monthly Reserve Generation'!AG337-'Stoping Schedule'!AG336*'Stoping Schedule'!AG337)/AG336,0)</f>
        <v>0</v>
      </c>
      <c r="AH337" s="3">
        <f>+IFERROR((AG336*AG337+'Monthly Reserve Generation'!AH336*'Monthly Reserve Generation'!AH337-'Stoping Schedule'!AH336*'Stoping Schedule'!AH337)/AH336,0)</f>
        <v>3.97</v>
      </c>
      <c r="AI337" s="3">
        <f>+IFERROR((AH336*AH337+'Monthly Reserve Generation'!AI336*'Monthly Reserve Generation'!AI337-'Stoping Schedule'!AI336*'Stoping Schedule'!AI337)/AI336,0)</f>
        <v>3.97</v>
      </c>
      <c r="AJ337" s="3">
        <f>+IFERROR((AI336*AI337+'Monthly Reserve Generation'!AJ336*'Monthly Reserve Generation'!AJ337-'Stoping Schedule'!AJ336*'Stoping Schedule'!AJ337)/AJ336,0)</f>
        <v>3.97</v>
      </c>
      <c r="AK337" s="3">
        <f>+IFERROR((AJ336*AJ337+'Monthly Reserve Generation'!AK336*'Monthly Reserve Generation'!AK337-'Stoping Schedule'!AK336*'Stoping Schedule'!AK337)/AK336,0)</f>
        <v>3.97</v>
      </c>
      <c r="AL337" s="3">
        <f>+IFERROR((AK336*AK337+'Monthly Reserve Generation'!AL336*'Monthly Reserve Generation'!AL337-'Stoping Schedule'!AL336*'Stoping Schedule'!AL337)/AL336,0)</f>
        <v>3.97</v>
      </c>
      <c r="AM337" s="3">
        <f>+IFERROR((AL336*AL337+'Monthly Reserve Generation'!AM336*'Monthly Reserve Generation'!AM337-'Stoping Schedule'!AM336*'Stoping Schedule'!AM337)/AM336,0)</f>
        <v>3.9700000000000011</v>
      </c>
      <c r="AN337" s="3">
        <f>+IFERROR((AM336*AM337+'Monthly Reserve Generation'!AN336*'Monthly Reserve Generation'!AN337-'Stoping Schedule'!AN336*'Stoping Schedule'!AN337)/AN336,0)</f>
        <v>0</v>
      </c>
      <c r="AO337" s="3">
        <f>+IFERROR((AN336*AN337+'Monthly Reserve Generation'!AO336*'Monthly Reserve Generation'!AO337-'Stoping Schedule'!AO336*'Stoping Schedule'!AO337)/AO336,0)</f>
        <v>0</v>
      </c>
      <c r="AP337" s="3">
        <f>+IFERROR((AO336*AO337+'Monthly Reserve Generation'!AP336*'Monthly Reserve Generation'!AP337-'Stoping Schedule'!AP336*'Stoping Schedule'!AP337)/AP336,0)</f>
        <v>0</v>
      </c>
      <c r="AQ337" s="3">
        <f>+IFERROR((AP336*AP337+'Monthly Reserve Generation'!AQ336*'Monthly Reserve Generation'!AQ337-'Stoping Schedule'!AQ336*'Stoping Schedule'!AQ337)/AQ336,0)</f>
        <v>0</v>
      </c>
      <c r="AR337" s="3">
        <f>+IFERROR((AQ336*AQ337+'Monthly Reserve Generation'!AR336*'Monthly Reserve Generation'!AR337-'Stoping Schedule'!AR336*'Stoping Schedule'!AR337)/AR336,0)</f>
        <v>0</v>
      </c>
      <c r="AS337" s="3">
        <f>+IFERROR((AR336*AR337+'Monthly Reserve Generation'!AS336*'Monthly Reserve Generation'!AS337-'Stoping Schedule'!AS336*'Stoping Schedule'!AS337)/AS336,0)</f>
        <v>0</v>
      </c>
      <c r="AT337" s="3">
        <f>+IFERROR((AS336*AS337+'Monthly Reserve Generation'!AT336*'Monthly Reserve Generation'!AT337-'Stoping Schedule'!AT336*'Stoping Schedule'!AT337)/AT336,0)</f>
        <v>0</v>
      </c>
      <c r="AU337" s="3">
        <f>+IFERROR((AT336*AT337+'Monthly Reserve Generation'!AU336*'Monthly Reserve Generation'!AU337-'Stoping Schedule'!AU336*'Stoping Schedule'!AU337)/AU336,0)</f>
        <v>0</v>
      </c>
      <c r="AV337" s="3">
        <f>+IFERROR((AU336*AU337+'Monthly Reserve Generation'!AV336*'Monthly Reserve Generation'!AV337-'Stoping Schedule'!AV336*'Stoping Schedule'!AV337)/AV336,0)</f>
        <v>0</v>
      </c>
      <c r="AW337" s="3">
        <f>+IFERROR((AV336*AV337+'Monthly Reserve Generation'!AW336*'Monthly Reserve Generation'!AW337-'Stoping Schedule'!AW336*'Stoping Schedule'!AW337)/AW336,0)</f>
        <v>0</v>
      </c>
      <c r="AX337" s="3">
        <f>+IFERROR((AW336*AW337+'Monthly Reserve Generation'!AX336*'Monthly Reserve Generation'!AX337-'Stoping Schedule'!AX336*'Stoping Schedule'!AX337)/AX336,0)</f>
        <v>0</v>
      </c>
      <c r="AY337" s="3">
        <f>+IFERROR((AX336*AX337+'Monthly Reserve Generation'!AY336*'Monthly Reserve Generation'!AY337-'Stoping Schedule'!AY336*'Stoping Schedule'!AY337)/AY336,0)</f>
        <v>0</v>
      </c>
      <c r="AZ337" s="3">
        <f>+IFERROR((AY336*AY337+'Monthly Reserve Generation'!AZ336*'Monthly Reserve Generation'!AZ337-'Stoping Schedule'!AZ336*'Stoping Schedule'!AZ337)/AZ336,0)</f>
        <v>0</v>
      </c>
      <c r="BA337" s="3">
        <f>+IFERROR((AZ336*AZ337+'Monthly Reserve Generation'!BA336*'Monthly Reserve Generation'!BA337-'Stoping Schedule'!BA336*'Stoping Schedule'!BA337)/BA336,0)</f>
        <v>0</v>
      </c>
      <c r="BB337" s="3">
        <f>+IFERROR((BA336*BA337+'Monthly Reserve Generation'!BB336*'Monthly Reserve Generation'!BB337-'Stoping Schedule'!BB336*'Stoping Schedule'!BB337)/BB336,0)</f>
        <v>0</v>
      </c>
      <c r="BC337" s="3">
        <f>+IFERROR((BB336*BB337+'Monthly Reserve Generation'!BC336*'Monthly Reserve Generation'!BC337-'Stoping Schedule'!BC336*'Stoping Schedule'!BC337)/BC336,0)</f>
        <v>0</v>
      </c>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row>
    <row r="338" spans="1:123" hidden="1" outlineLevel="1" x14ac:dyDescent="0.3">
      <c r="A338" t="s">
        <v>43</v>
      </c>
      <c r="B338" t="s">
        <v>52</v>
      </c>
      <c r="C338" t="s">
        <v>3</v>
      </c>
      <c r="D338" s="3">
        <f>+'Monthly Reserve Generation'!D338-'Stoping Schedule'!D338</f>
        <v>0</v>
      </c>
      <c r="E338" s="3">
        <f>IF((D338+'Monthly Reserve Generation'!E338-'Stoping Schedule'!E338)&gt;1,(D338+'Monthly Reserve Generation'!E338-'Stoping Schedule'!E338),0)</f>
        <v>0</v>
      </c>
      <c r="F338" s="3">
        <f>IF((E338+'Monthly Reserve Generation'!F338-'Stoping Schedule'!F338)&gt;1,(E338+'Monthly Reserve Generation'!F338-'Stoping Schedule'!F338),0)</f>
        <v>0</v>
      </c>
      <c r="G338" s="3">
        <f>IF((F338+'Monthly Reserve Generation'!G338-'Stoping Schedule'!G338)&gt;1,(F338+'Monthly Reserve Generation'!G338-'Stoping Schedule'!G338),0)</f>
        <v>0</v>
      </c>
      <c r="H338" s="3">
        <f>IF((G338+'Monthly Reserve Generation'!H338-'Stoping Schedule'!H338)&gt;1,(G338+'Monthly Reserve Generation'!H338-'Stoping Schedule'!H338),0)</f>
        <v>0</v>
      </c>
      <c r="I338" s="3">
        <f>IF((H338+'Monthly Reserve Generation'!I338-'Stoping Schedule'!I338)&gt;1,(H338+'Monthly Reserve Generation'!I338-'Stoping Schedule'!I338),0)</f>
        <v>0</v>
      </c>
      <c r="J338" s="3">
        <f>IF((I338+'Monthly Reserve Generation'!J338-'Stoping Schedule'!J338)&gt;1,(I338+'Monthly Reserve Generation'!J338-'Stoping Schedule'!J338),0)</f>
        <v>0</v>
      </c>
      <c r="K338" s="3">
        <f>IF((J338+'Monthly Reserve Generation'!K338-'Stoping Schedule'!K338)&gt;1,(J338+'Monthly Reserve Generation'!K338-'Stoping Schedule'!K338),0)</f>
        <v>0</v>
      </c>
      <c r="L338" s="3">
        <f>IF((K338+'Monthly Reserve Generation'!L338-'Stoping Schedule'!L338)&gt;1,(K338+'Monthly Reserve Generation'!L338-'Stoping Schedule'!L338),0)</f>
        <v>0</v>
      </c>
      <c r="M338" s="3">
        <f>IF((L338+'Monthly Reserve Generation'!M338-'Stoping Schedule'!M338)&gt;1,(L338+'Monthly Reserve Generation'!M338-'Stoping Schedule'!M338),0)</f>
        <v>0</v>
      </c>
      <c r="N338" s="3">
        <f>IF((M338+'Monthly Reserve Generation'!N338-'Stoping Schedule'!N338)&gt;1,(M338+'Monthly Reserve Generation'!N338-'Stoping Schedule'!N338),0)</f>
        <v>0</v>
      </c>
      <c r="O338" s="3">
        <f>IF((N338+'Monthly Reserve Generation'!O338-'Stoping Schedule'!O338)&gt;1,(N338+'Monthly Reserve Generation'!O338-'Stoping Schedule'!O338),0)</f>
        <v>0</v>
      </c>
      <c r="P338" s="3">
        <f>IF((O338+'Monthly Reserve Generation'!P338-'Stoping Schedule'!P338)&gt;1,(O338+'Monthly Reserve Generation'!P338-'Stoping Schedule'!P338),0)</f>
        <v>0</v>
      </c>
      <c r="Q338" s="3">
        <f>IF((P338+'Monthly Reserve Generation'!Q338-'Stoping Schedule'!Q338)&gt;1,(P338+'Monthly Reserve Generation'!Q338-'Stoping Schedule'!Q338),0)</f>
        <v>0</v>
      </c>
      <c r="R338" s="3">
        <f>IF((Q338+'Monthly Reserve Generation'!R338-'Stoping Schedule'!R338)&gt;1,(Q338+'Monthly Reserve Generation'!R338-'Stoping Schedule'!R338),0)</f>
        <v>0</v>
      </c>
      <c r="S338" s="3">
        <f>IF((R338+'Monthly Reserve Generation'!S338-'Stoping Schedule'!S338)&gt;1,(R338+'Monthly Reserve Generation'!S338-'Stoping Schedule'!S338),0)</f>
        <v>0</v>
      </c>
      <c r="T338" s="3">
        <f>IF((S338+'Monthly Reserve Generation'!T338-'Stoping Schedule'!T338)&gt;1,(S338+'Monthly Reserve Generation'!T338-'Stoping Schedule'!T338),0)</f>
        <v>0</v>
      </c>
      <c r="U338" s="3">
        <f>IF((T338+'Monthly Reserve Generation'!U338-'Stoping Schedule'!U338)&gt;1,(T338+'Monthly Reserve Generation'!U338-'Stoping Schedule'!U338),0)</f>
        <v>0</v>
      </c>
      <c r="V338" s="3">
        <f>IF((U338+'Monthly Reserve Generation'!V338-'Stoping Schedule'!V338)&gt;1,(U338+'Monthly Reserve Generation'!V338-'Stoping Schedule'!V338),0)</f>
        <v>0</v>
      </c>
      <c r="W338" s="3">
        <f>IF((V338+'Monthly Reserve Generation'!W338-'Stoping Schedule'!W338)&gt;1,(V338+'Monthly Reserve Generation'!W338-'Stoping Schedule'!W338),0)</f>
        <v>0</v>
      </c>
      <c r="X338" s="3">
        <f>IF((W338+'Monthly Reserve Generation'!X338-'Stoping Schedule'!X338)&gt;1,(W338+'Monthly Reserve Generation'!X338-'Stoping Schedule'!X338),0)</f>
        <v>0</v>
      </c>
      <c r="Y338" s="3">
        <f>IF((X338+'Monthly Reserve Generation'!Y338-'Stoping Schedule'!Y338)&gt;1,(X338+'Monthly Reserve Generation'!Y338-'Stoping Schedule'!Y338),0)</f>
        <v>0</v>
      </c>
      <c r="Z338" s="3">
        <f>IF((Y338+'Monthly Reserve Generation'!Z338-'Stoping Schedule'!Z338)&gt;1,(Y338+'Monthly Reserve Generation'!Z338-'Stoping Schedule'!Z338),0)</f>
        <v>0</v>
      </c>
      <c r="AA338" s="3">
        <f>IF((Z338+'Monthly Reserve Generation'!AA338-'Stoping Schedule'!AA338)&gt;1,(Z338+'Monthly Reserve Generation'!AA338-'Stoping Schedule'!AA338),0)</f>
        <v>0</v>
      </c>
      <c r="AB338" s="3">
        <f>IF((AA338+'Monthly Reserve Generation'!AB338-'Stoping Schedule'!AB338)&gt;1,(AA338+'Monthly Reserve Generation'!AB338-'Stoping Schedule'!AB338),0)</f>
        <v>0</v>
      </c>
      <c r="AC338" s="3">
        <f>IF((AB338+'Monthly Reserve Generation'!AC338-'Stoping Schedule'!AC338)&gt;1,(AB338+'Monthly Reserve Generation'!AC338-'Stoping Schedule'!AC338),0)</f>
        <v>0</v>
      </c>
      <c r="AD338" s="3">
        <f>IF((AC338+'Monthly Reserve Generation'!AD338-'Stoping Schedule'!AD338)&gt;1,(AC338+'Monthly Reserve Generation'!AD338-'Stoping Schedule'!AD338),0)</f>
        <v>0</v>
      </c>
      <c r="AE338" s="3">
        <f>IF((AD338+'Monthly Reserve Generation'!AE338-'Stoping Schedule'!AE338)&gt;1,(AD338+'Monthly Reserve Generation'!AE338-'Stoping Schedule'!AE338),0)</f>
        <v>0</v>
      </c>
      <c r="AF338" s="3">
        <f>IF((AE338+'Monthly Reserve Generation'!AF338-'Stoping Schedule'!AF338)&gt;1,(AE338+'Monthly Reserve Generation'!AF338-'Stoping Schedule'!AF338),0)</f>
        <v>0</v>
      </c>
      <c r="AG338" s="3">
        <f>IF((AF338+'Monthly Reserve Generation'!AG338-'Stoping Schedule'!AG338)&gt;1,(AF338+'Monthly Reserve Generation'!AG338-'Stoping Schedule'!AG338),0)</f>
        <v>3258</v>
      </c>
      <c r="AH338" s="3">
        <f>IF((AG338+'Monthly Reserve Generation'!AH338-'Stoping Schedule'!AH338)&gt;1,(AG338+'Monthly Reserve Generation'!AH338-'Stoping Schedule'!AH338),0)</f>
        <v>3258</v>
      </c>
      <c r="AI338" s="3">
        <f>IF((AH338+'Monthly Reserve Generation'!AI338-'Stoping Schedule'!AI338)&gt;1,(AH338+'Monthly Reserve Generation'!AI338-'Stoping Schedule'!AI338),0)</f>
        <v>3258</v>
      </c>
      <c r="AJ338" s="3">
        <f>IF((AI338+'Monthly Reserve Generation'!AJ338-'Stoping Schedule'!AJ338)&gt;1,(AI338+'Monthly Reserve Generation'!AJ338-'Stoping Schedule'!AJ338),0)</f>
        <v>3258</v>
      </c>
      <c r="AK338" s="3">
        <f>IF((AJ338+'Monthly Reserve Generation'!AK338-'Stoping Schedule'!AK338)&gt;1,(AJ338+'Monthly Reserve Generation'!AK338-'Stoping Schedule'!AK338),0)</f>
        <v>3258</v>
      </c>
      <c r="AL338" s="3">
        <f>IF((AK338+'Monthly Reserve Generation'!AL338-'Stoping Schedule'!AL338)&gt;1,(AK338+'Monthly Reserve Generation'!AL338-'Stoping Schedule'!AL338),0)</f>
        <v>3258</v>
      </c>
      <c r="AM338" s="3">
        <f>IF((AL338+'Monthly Reserve Generation'!AM338-'Stoping Schedule'!AM338)&gt;1,(AL338+'Monthly Reserve Generation'!AM338-'Stoping Schedule'!AM338),0)</f>
        <v>2037</v>
      </c>
      <c r="AN338" s="3">
        <f>IF((AM338+'Monthly Reserve Generation'!AN338-'Stoping Schedule'!AN338)&gt;1,(AM338+'Monthly Reserve Generation'!AN338-'Stoping Schedule'!AN338),0)</f>
        <v>90</v>
      </c>
      <c r="AO338" s="3">
        <f>IF((AN338+'Monthly Reserve Generation'!AO338-'Stoping Schedule'!AO338)&gt;1,(AN338+'Monthly Reserve Generation'!AO338-'Stoping Schedule'!AO338),0)</f>
        <v>0</v>
      </c>
      <c r="AP338" s="3">
        <f>IF((AO338+'Monthly Reserve Generation'!AP338-'Stoping Schedule'!AP338)&gt;1,(AO338+'Monthly Reserve Generation'!AP338-'Stoping Schedule'!AP338),0)</f>
        <v>0</v>
      </c>
      <c r="AQ338" s="3">
        <f>IF((AP338+'Monthly Reserve Generation'!AQ338-'Stoping Schedule'!AQ338)&gt;1,(AP338+'Monthly Reserve Generation'!AQ338-'Stoping Schedule'!AQ338),0)</f>
        <v>0</v>
      </c>
      <c r="AR338" s="3">
        <f>IF((AQ338+'Monthly Reserve Generation'!AR338-'Stoping Schedule'!AR338)&gt;1,(AQ338+'Monthly Reserve Generation'!AR338-'Stoping Schedule'!AR338),0)</f>
        <v>0</v>
      </c>
      <c r="AS338" s="3">
        <f>IF((AR338+'Monthly Reserve Generation'!AS338-'Stoping Schedule'!AS338)&gt;1,(AR338+'Monthly Reserve Generation'!AS338-'Stoping Schedule'!AS338),0)</f>
        <v>0</v>
      </c>
      <c r="AT338" s="3">
        <f>IF((AS338+'Monthly Reserve Generation'!AT338-'Stoping Schedule'!AT338)&gt;1,(AS338+'Monthly Reserve Generation'!AT338-'Stoping Schedule'!AT338),0)</f>
        <v>0</v>
      </c>
      <c r="AU338" s="3">
        <f>IF((AT338+'Monthly Reserve Generation'!AU338-'Stoping Schedule'!AU338)&gt;1,(AT338+'Monthly Reserve Generation'!AU338-'Stoping Schedule'!AU338),0)</f>
        <v>0</v>
      </c>
      <c r="AV338" s="3">
        <f>IF((AU338+'Monthly Reserve Generation'!AV338-'Stoping Schedule'!AV338)&gt;1,(AU338+'Monthly Reserve Generation'!AV338-'Stoping Schedule'!AV338),0)</f>
        <v>0</v>
      </c>
      <c r="AW338" s="3">
        <f>IF((AV338+'Monthly Reserve Generation'!AW338-'Stoping Schedule'!AW338)&gt;1,(AV338+'Monthly Reserve Generation'!AW338-'Stoping Schedule'!AW338),0)</f>
        <v>0</v>
      </c>
      <c r="AX338" s="3">
        <f>IF((AW338+'Monthly Reserve Generation'!AX338-'Stoping Schedule'!AX338)&gt;1,(AW338+'Monthly Reserve Generation'!AX338-'Stoping Schedule'!AX338),0)</f>
        <v>0</v>
      </c>
      <c r="AY338" s="3">
        <f>IF((AX338+'Monthly Reserve Generation'!AY338-'Stoping Schedule'!AY338)&gt;1,(AX338+'Monthly Reserve Generation'!AY338-'Stoping Schedule'!AY338),0)</f>
        <v>0</v>
      </c>
      <c r="AZ338" s="3">
        <f>IF((AY338+'Monthly Reserve Generation'!AZ338-'Stoping Schedule'!AZ338)&gt;1,(AY338+'Monthly Reserve Generation'!AZ338-'Stoping Schedule'!AZ338),0)</f>
        <v>0</v>
      </c>
      <c r="BA338" s="3">
        <f>IF((AZ338+'Monthly Reserve Generation'!BA338-'Stoping Schedule'!BA338)&gt;1,(AZ338+'Monthly Reserve Generation'!BA338-'Stoping Schedule'!BA338),0)</f>
        <v>0</v>
      </c>
      <c r="BB338" s="3">
        <f>IF((BA338+'Monthly Reserve Generation'!BB338-'Stoping Schedule'!BB338)&gt;1,(BA338+'Monthly Reserve Generation'!BB338-'Stoping Schedule'!BB338),0)</f>
        <v>0</v>
      </c>
      <c r="BC338" s="3">
        <f>IF((BB338+'Monthly Reserve Generation'!BC338-'Stoping Schedule'!BC338)&gt;1,(BB338+'Monthly Reserve Generation'!BC338-'Stoping Schedule'!BC338),0)</f>
        <v>0</v>
      </c>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row>
    <row r="339" spans="1:123" hidden="1" outlineLevel="1" x14ac:dyDescent="0.3">
      <c r="A339" t="s">
        <v>43</v>
      </c>
      <c r="B339" t="s">
        <v>52</v>
      </c>
      <c r="C339" t="s">
        <v>4</v>
      </c>
      <c r="D339" s="3">
        <f>+IFERROR(('Monthly Reserve Generation'!D338*'Monthly Reserve Generation'!D339-'Stoping Schedule'!D338*'Stoping Schedule'!D339)/D338,0)</f>
        <v>0</v>
      </c>
      <c r="E339" s="3">
        <f>+IFERROR((D338*D339+'Monthly Reserve Generation'!E338*'Monthly Reserve Generation'!E339-'Stoping Schedule'!E338*'Stoping Schedule'!E339)/E338,0)</f>
        <v>0</v>
      </c>
      <c r="F339" s="3">
        <f>+IFERROR((E338*E339+'Monthly Reserve Generation'!F338*'Monthly Reserve Generation'!F339-'Stoping Schedule'!F338*'Stoping Schedule'!F339)/F338,0)</f>
        <v>0</v>
      </c>
      <c r="G339" s="3">
        <f>+IFERROR((F338*F339+'Monthly Reserve Generation'!G338*'Monthly Reserve Generation'!G339-'Stoping Schedule'!G338*'Stoping Schedule'!G339)/G338,0)</f>
        <v>0</v>
      </c>
      <c r="H339" s="3">
        <f>+IFERROR((G338*G339+'Monthly Reserve Generation'!H338*'Monthly Reserve Generation'!H339-'Stoping Schedule'!H338*'Stoping Schedule'!H339)/H338,0)</f>
        <v>0</v>
      </c>
      <c r="I339" s="3">
        <f>+IFERROR((H338*H339+'Monthly Reserve Generation'!I338*'Monthly Reserve Generation'!I339-'Stoping Schedule'!I338*'Stoping Schedule'!I339)/I338,0)</f>
        <v>0</v>
      </c>
      <c r="J339" s="3">
        <f>+IFERROR((I338*I339+'Monthly Reserve Generation'!J338*'Monthly Reserve Generation'!J339-'Stoping Schedule'!J338*'Stoping Schedule'!J339)/J338,0)</f>
        <v>0</v>
      </c>
      <c r="K339" s="3">
        <f>+IFERROR((J338*J339+'Monthly Reserve Generation'!K338*'Monthly Reserve Generation'!K339-'Stoping Schedule'!K338*'Stoping Schedule'!K339)/K338,0)</f>
        <v>0</v>
      </c>
      <c r="L339" s="3">
        <f>+IFERROR((K338*K339+'Monthly Reserve Generation'!L338*'Monthly Reserve Generation'!L339-'Stoping Schedule'!L338*'Stoping Schedule'!L339)/L338,0)</f>
        <v>0</v>
      </c>
      <c r="M339" s="3">
        <f>+IFERROR((L338*L339+'Monthly Reserve Generation'!M338*'Monthly Reserve Generation'!M339-'Stoping Schedule'!M338*'Stoping Schedule'!M339)/M338,0)</f>
        <v>0</v>
      </c>
      <c r="N339" s="3">
        <f>+IFERROR((M338*M339+'Monthly Reserve Generation'!N338*'Monthly Reserve Generation'!N339-'Stoping Schedule'!N338*'Stoping Schedule'!N339)/N338,0)</f>
        <v>0</v>
      </c>
      <c r="O339" s="3">
        <f>+IFERROR((N338*N339+'Monthly Reserve Generation'!O338*'Monthly Reserve Generation'!O339-'Stoping Schedule'!O338*'Stoping Schedule'!O339)/O338,0)</f>
        <v>0</v>
      </c>
      <c r="P339" s="3">
        <f>+IFERROR((O338*O339+'Monthly Reserve Generation'!P338*'Monthly Reserve Generation'!P339-'Stoping Schedule'!P338*'Stoping Schedule'!P339)/P338,0)</f>
        <v>0</v>
      </c>
      <c r="Q339" s="3">
        <f>+IFERROR((P338*P339+'Monthly Reserve Generation'!Q338*'Monthly Reserve Generation'!Q339-'Stoping Schedule'!Q338*'Stoping Schedule'!Q339)/Q338,0)</f>
        <v>0</v>
      </c>
      <c r="R339" s="3">
        <f>+IFERROR((Q338*Q339+'Monthly Reserve Generation'!R338*'Monthly Reserve Generation'!R339-'Stoping Schedule'!R338*'Stoping Schedule'!R339)/R338,0)</f>
        <v>0</v>
      </c>
      <c r="S339" s="3">
        <f>+IFERROR((R338*R339+'Monthly Reserve Generation'!S338*'Monthly Reserve Generation'!S339-'Stoping Schedule'!S338*'Stoping Schedule'!S339)/S338,0)</f>
        <v>0</v>
      </c>
      <c r="T339" s="3">
        <f>+IFERROR((S338*S339+'Monthly Reserve Generation'!T338*'Monthly Reserve Generation'!T339-'Stoping Schedule'!T338*'Stoping Schedule'!T339)/T338,0)</f>
        <v>0</v>
      </c>
      <c r="U339" s="3">
        <f>+IFERROR((T338*T339+'Monthly Reserve Generation'!U338*'Monthly Reserve Generation'!U339-'Stoping Schedule'!U338*'Stoping Schedule'!U339)/U338,0)</f>
        <v>0</v>
      </c>
      <c r="V339" s="3">
        <f>+IFERROR((U338*U339+'Monthly Reserve Generation'!V338*'Monthly Reserve Generation'!V339-'Stoping Schedule'!V338*'Stoping Schedule'!V339)/V338,0)</f>
        <v>0</v>
      </c>
      <c r="W339" s="3">
        <f>+IFERROR((V338*V339+'Monthly Reserve Generation'!W338*'Monthly Reserve Generation'!W339-'Stoping Schedule'!W338*'Stoping Schedule'!W339)/W338,0)</f>
        <v>0</v>
      </c>
      <c r="X339" s="3">
        <f>+IFERROR((W338*W339+'Monthly Reserve Generation'!X338*'Monthly Reserve Generation'!X339-'Stoping Schedule'!X338*'Stoping Schedule'!X339)/X338,0)</f>
        <v>0</v>
      </c>
      <c r="Y339" s="3">
        <f>+IFERROR((X338*X339+'Monthly Reserve Generation'!Y338*'Monthly Reserve Generation'!Y339-'Stoping Schedule'!Y338*'Stoping Schedule'!Y339)/Y338,0)</f>
        <v>0</v>
      </c>
      <c r="Z339" s="3">
        <f>+IFERROR((Y338*Y339+'Monthly Reserve Generation'!Z338*'Monthly Reserve Generation'!Z339-'Stoping Schedule'!Z338*'Stoping Schedule'!Z339)/Z338,0)</f>
        <v>0</v>
      </c>
      <c r="AA339" s="3">
        <f>+IFERROR((Z338*Z339+'Monthly Reserve Generation'!AA338*'Monthly Reserve Generation'!AA339-'Stoping Schedule'!AA338*'Stoping Schedule'!AA339)/AA338,0)</f>
        <v>0</v>
      </c>
      <c r="AB339" s="3">
        <f>+IFERROR((AA338*AA339+'Monthly Reserve Generation'!AB338*'Monthly Reserve Generation'!AB339-'Stoping Schedule'!AB338*'Stoping Schedule'!AB339)/AB338,0)</f>
        <v>0</v>
      </c>
      <c r="AC339" s="3">
        <f>+IFERROR((AB338*AB339+'Monthly Reserve Generation'!AC338*'Monthly Reserve Generation'!AC339-'Stoping Schedule'!AC338*'Stoping Schedule'!AC339)/AC338,0)</f>
        <v>0</v>
      </c>
      <c r="AD339" s="3">
        <f>+IFERROR((AC338*AC339+'Monthly Reserve Generation'!AD338*'Monthly Reserve Generation'!AD339-'Stoping Schedule'!AD338*'Stoping Schedule'!AD339)/AD338,0)</f>
        <v>0</v>
      </c>
      <c r="AE339" s="3">
        <f>+IFERROR((AD338*AD339+'Monthly Reserve Generation'!AE338*'Monthly Reserve Generation'!AE339-'Stoping Schedule'!AE338*'Stoping Schedule'!AE339)/AE338,0)</f>
        <v>0</v>
      </c>
      <c r="AF339" s="3">
        <f>+IFERROR((AE338*AE339+'Monthly Reserve Generation'!AF338*'Monthly Reserve Generation'!AF339-'Stoping Schedule'!AF338*'Stoping Schedule'!AF339)/AF338,0)</f>
        <v>0</v>
      </c>
      <c r="AG339" s="3">
        <f>+IFERROR((AF338*AF339+'Monthly Reserve Generation'!AG338*'Monthly Reserve Generation'!AG339-'Stoping Schedule'!AG338*'Stoping Schedule'!AG339)/AG338,0)</f>
        <v>3.97</v>
      </c>
      <c r="AH339" s="3">
        <f>+IFERROR((AG338*AG339+'Monthly Reserve Generation'!AH338*'Monthly Reserve Generation'!AH339-'Stoping Schedule'!AH338*'Stoping Schedule'!AH339)/AH338,0)</f>
        <v>3.97</v>
      </c>
      <c r="AI339" s="3">
        <f>+IFERROR((AH338*AH339+'Monthly Reserve Generation'!AI338*'Monthly Reserve Generation'!AI339-'Stoping Schedule'!AI338*'Stoping Schedule'!AI339)/AI338,0)</f>
        <v>3.97</v>
      </c>
      <c r="AJ339" s="3">
        <f>+IFERROR((AI338*AI339+'Monthly Reserve Generation'!AJ338*'Monthly Reserve Generation'!AJ339-'Stoping Schedule'!AJ338*'Stoping Schedule'!AJ339)/AJ338,0)</f>
        <v>3.97</v>
      </c>
      <c r="AK339" s="3">
        <f>+IFERROR((AJ338*AJ339+'Monthly Reserve Generation'!AK338*'Monthly Reserve Generation'!AK339-'Stoping Schedule'!AK338*'Stoping Schedule'!AK339)/AK338,0)</f>
        <v>3.97</v>
      </c>
      <c r="AL339" s="3">
        <f>+IFERROR((AK338*AK339+'Monthly Reserve Generation'!AL338*'Monthly Reserve Generation'!AL339-'Stoping Schedule'!AL338*'Stoping Schedule'!AL339)/AL338,0)</f>
        <v>3.97</v>
      </c>
      <c r="AM339" s="3">
        <f>+IFERROR((AL338*AL339+'Monthly Reserve Generation'!AM338*'Monthly Reserve Generation'!AM339-'Stoping Schedule'!AM338*'Stoping Schedule'!AM339)/AM338,0)</f>
        <v>3.97</v>
      </c>
      <c r="AN339" s="3">
        <f>+IFERROR((AM338*AM339+'Monthly Reserve Generation'!AN338*'Monthly Reserve Generation'!AN339-'Stoping Schedule'!AN338*'Stoping Schedule'!AN339)/AN338,0)</f>
        <v>3.970000000000002</v>
      </c>
      <c r="AO339" s="3">
        <f>+IFERROR((AN338*AN339+'Monthly Reserve Generation'!AO338*'Monthly Reserve Generation'!AO339-'Stoping Schedule'!AO338*'Stoping Schedule'!AO339)/AO338,0)</f>
        <v>0</v>
      </c>
      <c r="AP339" s="3">
        <f>+IFERROR((AO338*AO339+'Monthly Reserve Generation'!AP338*'Monthly Reserve Generation'!AP339-'Stoping Schedule'!AP338*'Stoping Schedule'!AP339)/AP338,0)</f>
        <v>0</v>
      </c>
      <c r="AQ339" s="3">
        <f>+IFERROR((AP338*AP339+'Monthly Reserve Generation'!AQ338*'Monthly Reserve Generation'!AQ339-'Stoping Schedule'!AQ338*'Stoping Schedule'!AQ339)/AQ338,0)</f>
        <v>0</v>
      </c>
      <c r="AR339" s="3">
        <f>+IFERROR((AQ338*AQ339+'Monthly Reserve Generation'!AR338*'Monthly Reserve Generation'!AR339-'Stoping Schedule'!AR338*'Stoping Schedule'!AR339)/AR338,0)</f>
        <v>0</v>
      </c>
      <c r="AS339" s="3">
        <f>+IFERROR((AR338*AR339+'Monthly Reserve Generation'!AS338*'Monthly Reserve Generation'!AS339-'Stoping Schedule'!AS338*'Stoping Schedule'!AS339)/AS338,0)</f>
        <v>0</v>
      </c>
      <c r="AT339" s="3">
        <f>+IFERROR((AS338*AS339+'Monthly Reserve Generation'!AT338*'Monthly Reserve Generation'!AT339-'Stoping Schedule'!AT338*'Stoping Schedule'!AT339)/AT338,0)</f>
        <v>0</v>
      </c>
      <c r="AU339" s="3">
        <f>+IFERROR((AT338*AT339+'Monthly Reserve Generation'!AU338*'Monthly Reserve Generation'!AU339-'Stoping Schedule'!AU338*'Stoping Schedule'!AU339)/AU338,0)</f>
        <v>0</v>
      </c>
      <c r="AV339" s="3">
        <f>+IFERROR((AU338*AU339+'Monthly Reserve Generation'!AV338*'Monthly Reserve Generation'!AV339-'Stoping Schedule'!AV338*'Stoping Schedule'!AV339)/AV338,0)</f>
        <v>0</v>
      </c>
      <c r="AW339" s="3">
        <f>+IFERROR((AV338*AV339+'Monthly Reserve Generation'!AW338*'Monthly Reserve Generation'!AW339-'Stoping Schedule'!AW338*'Stoping Schedule'!AW339)/AW338,0)</f>
        <v>0</v>
      </c>
      <c r="AX339" s="3">
        <f>+IFERROR((AW338*AW339+'Monthly Reserve Generation'!AX338*'Monthly Reserve Generation'!AX339-'Stoping Schedule'!AX338*'Stoping Schedule'!AX339)/AX338,0)</f>
        <v>0</v>
      </c>
      <c r="AY339" s="3">
        <f>+IFERROR((AX338*AX339+'Monthly Reserve Generation'!AY338*'Monthly Reserve Generation'!AY339-'Stoping Schedule'!AY338*'Stoping Schedule'!AY339)/AY338,0)</f>
        <v>0</v>
      </c>
      <c r="AZ339" s="3">
        <f>+IFERROR((AY338*AY339+'Monthly Reserve Generation'!AZ338*'Monthly Reserve Generation'!AZ339-'Stoping Schedule'!AZ338*'Stoping Schedule'!AZ339)/AZ338,0)</f>
        <v>0</v>
      </c>
      <c r="BA339" s="3">
        <f>+IFERROR((AZ338*AZ339+'Monthly Reserve Generation'!BA338*'Monthly Reserve Generation'!BA339-'Stoping Schedule'!BA338*'Stoping Schedule'!BA339)/BA338,0)</f>
        <v>0</v>
      </c>
      <c r="BB339" s="3">
        <f>+IFERROR((BA338*BA339+'Monthly Reserve Generation'!BB338*'Monthly Reserve Generation'!BB339-'Stoping Schedule'!BB338*'Stoping Schedule'!BB339)/BB338,0)</f>
        <v>0</v>
      </c>
      <c r="BC339" s="3">
        <f>+IFERROR((BB338*BB339+'Monthly Reserve Generation'!BC338*'Monthly Reserve Generation'!BC339-'Stoping Schedule'!BC338*'Stoping Schedule'!BC339)/BC338,0)</f>
        <v>0</v>
      </c>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row>
    <row r="340" spans="1:123" hidden="1" outlineLevel="1" x14ac:dyDescent="0.3">
      <c r="A340" t="s">
        <v>43</v>
      </c>
      <c r="B340" t="s">
        <v>53</v>
      </c>
      <c r="C340" t="s">
        <v>3</v>
      </c>
      <c r="D340" s="3">
        <f>+'Monthly Reserve Generation'!D340-'Stoping Schedule'!D340</f>
        <v>0</v>
      </c>
      <c r="E340" s="3">
        <f>IF((D340+'Monthly Reserve Generation'!E340-'Stoping Schedule'!E340)&gt;1,(D340+'Monthly Reserve Generation'!E340-'Stoping Schedule'!E340),0)</f>
        <v>0</v>
      </c>
      <c r="F340" s="3">
        <f>IF((E340+'Monthly Reserve Generation'!F340-'Stoping Schedule'!F340)&gt;1,(E340+'Monthly Reserve Generation'!F340-'Stoping Schedule'!F340),0)</f>
        <v>0</v>
      </c>
      <c r="G340" s="3">
        <f>IF((F340+'Monthly Reserve Generation'!G340-'Stoping Schedule'!G340)&gt;1,(F340+'Monthly Reserve Generation'!G340-'Stoping Schedule'!G340),0)</f>
        <v>0</v>
      </c>
      <c r="H340" s="3">
        <f>IF((G340+'Monthly Reserve Generation'!H340-'Stoping Schedule'!H340)&gt;1,(G340+'Monthly Reserve Generation'!H340-'Stoping Schedule'!H340),0)</f>
        <v>0</v>
      </c>
      <c r="I340" s="3">
        <f>IF((H340+'Monthly Reserve Generation'!I340-'Stoping Schedule'!I340)&gt;1,(H340+'Monthly Reserve Generation'!I340-'Stoping Schedule'!I340),0)</f>
        <v>0</v>
      </c>
      <c r="J340" s="3">
        <f>IF((I340+'Monthly Reserve Generation'!J340-'Stoping Schedule'!J340)&gt;1,(I340+'Monthly Reserve Generation'!J340-'Stoping Schedule'!J340),0)</f>
        <v>0</v>
      </c>
      <c r="K340" s="3">
        <f>IF((J340+'Monthly Reserve Generation'!K340-'Stoping Schedule'!K340)&gt;1,(J340+'Monthly Reserve Generation'!K340-'Stoping Schedule'!K340),0)</f>
        <v>0</v>
      </c>
      <c r="L340" s="3">
        <f>IF((K340+'Monthly Reserve Generation'!L340-'Stoping Schedule'!L340)&gt;1,(K340+'Monthly Reserve Generation'!L340-'Stoping Schedule'!L340),0)</f>
        <v>0</v>
      </c>
      <c r="M340" s="3">
        <f>IF((L340+'Monthly Reserve Generation'!M340-'Stoping Schedule'!M340)&gt;1,(L340+'Monthly Reserve Generation'!M340-'Stoping Schedule'!M340),0)</f>
        <v>0</v>
      </c>
      <c r="N340" s="3">
        <f>IF((M340+'Monthly Reserve Generation'!N340-'Stoping Schedule'!N340)&gt;1,(M340+'Monthly Reserve Generation'!N340-'Stoping Schedule'!N340),0)</f>
        <v>0</v>
      </c>
      <c r="O340" s="3">
        <f>IF((N340+'Monthly Reserve Generation'!O340-'Stoping Schedule'!O340)&gt;1,(N340+'Monthly Reserve Generation'!O340-'Stoping Schedule'!O340),0)</f>
        <v>0</v>
      </c>
      <c r="P340" s="3">
        <f>IF((O340+'Monthly Reserve Generation'!P340-'Stoping Schedule'!P340)&gt;1,(O340+'Monthly Reserve Generation'!P340-'Stoping Schedule'!P340),0)</f>
        <v>0</v>
      </c>
      <c r="Q340" s="3">
        <f>IF((P340+'Monthly Reserve Generation'!Q340-'Stoping Schedule'!Q340)&gt;1,(P340+'Monthly Reserve Generation'!Q340-'Stoping Schedule'!Q340),0)</f>
        <v>0</v>
      </c>
      <c r="R340" s="3">
        <f>IF((Q340+'Monthly Reserve Generation'!R340-'Stoping Schedule'!R340)&gt;1,(Q340+'Monthly Reserve Generation'!R340-'Stoping Schedule'!R340),0)</f>
        <v>0</v>
      </c>
      <c r="S340" s="3">
        <f>IF((R340+'Monthly Reserve Generation'!S340-'Stoping Schedule'!S340)&gt;1,(R340+'Monthly Reserve Generation'!S340-'Stoping Schedule'!S340),0)</f>
        <v>0</v>
      </c>
      <c r="T340" s="3">
        <f>IF((S340+'Monthly Reserve Generation'!T340-'Stoping Schedule'!T340)&gt;1,(S340+'Monthly Reserve Generation'!T340-'Stoping Schedule'!T340),0)</f>
        <v>0</v>
      </c>
      <c r="U340" s="3">
        <f>IF((T340+'Monthly Reserve Generation'!U340-'Stoping Schedule'!U340)&gt;1,(T340+'Monthly Reserve Generation'!U340-'Stoping Schedule'!U340),0)</f>
        <v>0</v>
      </c>
      <c r="V340" s="3">
        <f>IF((U340+'Monthly Reserve Generation'!V340-'Stoping Schedule'!V340)&gt;1,(U340+'Monthly Reserve Generation'!V340-'Stoping Schedule'!V340),0)</f>
        <v>0</v>
      </c>
      <c r="W340" s="3">
        <f>IF((V340+'Monthly Reserve Generation'!W340-'Stoping Schedule'!W340)&gt;1,(V340+'Monthly Reserve Generation'!W340-'Stoping Schedule'!W340),0)</f>
        <v>0</v>
      </c>
      <c r="X340" s="3">
        <f>IF((W340+'Monthly Reserve Generation'!X340-'Stoping Schedule'!X340)&gt;1,(W340+'Monthly Reserve Generation'!X340-'Stoping Schedule'!X340),0)</f>
        <v>0</v>
      </c>
      <c r="Y340" s="3">
        <f>IF((X340+'Monthly Reserve Generation'!Y340-'Stoping Schedule'!Y340)&gt;1,(X340+'Monthly Reserve Generation'!Y340-'Stoping Schedule'!Y340),0)</f>
        <v>0</v>
      </c>
      <c r="Z340" s="3">
        <f>IF((Y340+'Monthly Reserve Generation'!Z340-'Stoping Schedule'!Z340)&gt;1,(Y340+'Monthly Reserve Generation'!Z340-'Stoping Schedule'!Z340),0)</f>
        <v>0</v>
      </c>
      <c r="AA340" s="3">
        <f>IF((Z340+'Monthly Reserve Generation'!AA340-'Stoping Schedule'!AA340)&gt;1,(Z340+'Monthly Reserve Generation'!AA340-'Stoping Schedule'!AA340),0)</f>
        <v>0</v>
      </c>
      <c r="AB340" s="3">
        <f>IF((AA340+'Monthly Reserve Generation'!AB340-'Stoping Schedule'!AB340)&gt;1,(AA340+'Monthly Reserve Generation'!AB340-'Stoping Schedule'!AB340),0)</f>
        <v>0</v>
      </c>
      <c r="AC340" s="3">
        <f>IF((AB340+'Monthly Reserve Generation'!AC340-'Stoping Schedule'!AC340)&gt;1,(AB340+'Monthly Reserve Generation'!AC340-'Stoping Schedule'!AC340),0)</f>
        <v>0</v>
      </c>
      <c r="AD340" s="3">
        <f>IF((AC340+'Monthly Reserve Generation'!AD340-'Stoping Schedule'!AD340)&gt;1,(AC340+'Monthly Reserve Generation'!AD340-'Stoping Schedule'!AD340),0)</f>
        <v>0</v>
      </c>
      <c r="AE340" s="3">
        <f>IF((AD340+'Monthly Reserve Generation'!AE340-'Stoping Schedule'!AE340)&gt;1,(AD340+'Monthly Reserve Generation'!AE340-'Stoping Schedule'!AE340),0)</f>
        <v>0</v>
      </c>
      <c r="AF340" s="3">
        <f>IF((AE340+'Monthly Reserve Generation'!AF340-'Stoping Schedule'!AF340)&gt;1,(AE340+'Monthly Reserve Generation'!AF340-'Stoping Schedule'!AF340),0)</f>
        <v>0</v>
      </c>
      <c r="AG340" s="3">
        <f>IF((AF340+'Monthly Reserve Generation'!AG340-'Stoping Schedule'!AG340)&gt;1,(AF340+'Monthly Reserve Generation'!AG340-'Stoping Schedule'!AG340),0)</f>
        <v>0</v>
      </c>
      <c r="AH340" s="3">
        <f>IF((AG340+'Monthly Reserve Generation'!AH340-'Stoping Schedule'!AH340)&gt;1,(AG340+'Monthly Reserve Generation'!AH340-'Stoping Schedule'!AH340),0)</f>
        <v>1842</v>
      </c>
      <c r="AI340" s="3">
        <f>IF((AH340+'Monthly Reserve Generation'!AI340-'Stoping Schedule'!AI340)&gt;1,(AH340+'Monthly Reserve Generation'!AI340-'Stoping Schedule'!AI340),0)</f>
        <v>587</v>
      </c>
      <c r="AJ340" s="3">
        <f>IF((AI340+'Monthly Reserve Generation'!AJ340-'Stoping Schedule'!AJ340)&gt;1,(AI340+'Monthly Reserve Generation'!AJ340-'Stoping Schedule'!AJ340),0)</f>
        <v>0</v>
      </c>
      <c r="AK340" s="3">
        <f>IF((AJ340+'Monthly Reserve Generation'!AK340-'Stoping Schedule'!AK340)&gt;1,(AJ340+'Monthly Reserve Generation'!AK340-'Stoping Schedule'!AK340),0)</f>
        <v>0</v>
      </c>
      <c r="AL340" s="3">
        <f>IF((AK340+'Monthly Reserve Generation'!AL340-'Stoping Schedule'!AL340)&gt;1,(AK340+'Monthly Reserve Generation'!AL340-'Stoping Schedule'!AL340),0)</f>
        <v>0</v>
      </c>
      <c r="AM340" s="3">
        <f>IF((AL340+'Monthly Reserve Generation'!AM340-'Stoping Schedule'!AM340)&gt;1,(AL340+'Monthly Reserve Generation'!AM340-'Stoping Schedule'!AM340),0)</f>
        <v>0</v>
      </c>
      <c r="AN340" s="3">
        <f>IF((AM340+'Monthly Reserve Generation'!AN340-'Stoping Schedule'!AN340)&gt;1,(AM340+'Monthly Reserve Generation'!AN340-'Stoping Schedule'!AN340),0)</f>
        <v>0</v>
      </c>
      <c r="AO340" s="3">
        <f>IF((AN340+'Monthly Reserve Generation'!AO340-'Stoping Schedule'!AO340)&gt;1,(AN340+'Monthly Reserve Generation'!AO340-'Stoping Schedule'!AO340),0)</f>
        <v>0</v>
      </c>
      <c r="AP340" s="3">
        <f>IF((AO340+'Monthly Reserve Generation'!AP340-'Stoping Schedule'!AP340)&gt;1,(AO340+'Monthly Reserve Generation'!AP340-'Stoping Schedule'!AP340),0)</f>
        <v>0</v>
      </c>
      <c r="AQ340" s="3">
        <f>IF((AP340+'Monthly Reserve Generation'!AQ340-'Stoping Schedule'!AQ340)&gt;1,(AP340+'Monthly Reserve Generation'!AQ340-'Stoping Schedule'!AQ340),0)</f>
        <v>0</v>
      </c>
      <c r="AR340" s="3">
        <f>IF((AQ340+'Monthly Reserve Generation'!AR340-'Stoping Schedule'!AR340)&gt;1,(AQ340+'Monthly Reserve Generation'!AR340-'Stoping Schedule'!AR340),0)</f>
        <v>0</v>
      </c>
      <c r="AS340" s="3">
        <f>IF((AR340+'Monthly Reserve Generation'!AS340-'Stoping Schedule'!AS340)&gt;1,(AR340+'Monthly Reserve Generation'!AS340-'Stoping Schedule'!AS340),0)</f>
        <v>0</v>
      </c>
      <c r="AT340" s="3">
        <f>IF((AS340+'Monthly Reserve Generation'!AT340-'Stoping Schedule'!AT340)&gt;1,(AS340+'Monthly Reserve Generation'!AT340-'Stoping Schedule'!AT340),0)</f>
        <v>0</v>
      </c>
      <c r="AU340" s="3">
        <f>IF((AT340+'Monthly Reserve Generation'!AU340-'Stoping Schedule'!AU340)&gt;1,(AT340+'Monthly Reserve Generation'!AU340-'Stoping Schedule'!AU340),0)</f>
        <v>0</v>
      </c>
      <c r="AV340" s="3">
        <f>IF((AU340+'Monthly Reserve Generation'!AV340-'Stoping Schedule'!AV340)&gt;1,(AU340+'Monthly Reserve Generation'!AV340-'Stoping Schedule'!AV340),0)</f>
        <v>0</v>
      </c>
      <c r="AW340" s="3">
        <f>IF((AV340+'Monthly Reserve Generation'!AW340-'Stoping Schedule'!AW340)&gt;1,(AV340+'Monthly Reserve Generation'!AW340-'Stoping Schedule'!AW340),0)</f>
        <v>0</v>
      </c>
      <c r="AX340" s="3">
        <f>IF((AW340+'Monthly Reserve Generation'!AX340-'Stoping Schedule'!AX340)&gt;1,(AW340+'Monthly Reserve Generation'!AX340-'Stoping Schedule'!AX340),0)</f>
        <v>0</v>
      </c>
      <c r="AY340" s="3">
        <f>IF((AX340+'Monthly Reserve Generation'!AY340-'Stoping Schedule'!AY340)&gt;1,(AX340+'Monthly Reserve Generation'!AY340-'Stoping Schedule'!AY340),0)</f>
        <v>0</v>
      </c>
      <c r="AZ340" s="3">
        <f>IF((AY340+'Monthly Reserve Generation'!AZ340-'Stoping Schedule'!AZ340)&gt;1,(AY340+'Monthly Reserve Generation'!AZ340-'Stoping Schedule'!AZ340),0)</f>
        <v>0</v>
      </c>
      <c r="BA340" s="3">
        <f>IF((AZ340+'Monthly Reserve Generation'!BA340-'Stoping Schedule'!BA340)&gt;1,(AZ340+'Monthly Reserve Generation'!BA340-'Stoping Schedule'!BA340),0)</f>
        <v>0</v>
      </c>
      <c r="BB340" s="3">
        <f>IF((BA340+'Monthly Reserve Generation'!BB340-'Stoping Schedule'!BB340)&gt;1,(BA340+'Monthly Reserve Generation'!BB340-'Stoping Schedule'!BB340),0)</f>
        <v>0</v>
      </c>
      <c r="BC340" s="3">
        <f>IF((BB340+'Monthly Reserve Generation'!BC340-'Stoping Schedule'!BC340)&gt;1,(BB340+'Monthly Reserve Generation'!BC340-'Stoping Schedule'!BC340),0)</f>
        <v>0</v>
      </c>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row>
    <row r="341" spans="1:123" hidden="1" outlineLevel="1" x14ac:dyDescent="0.3">
      <c r="A341" t="s">
        <v>43</v>
      </c>
      <c r="B341" t="s">
        <v>53</v>
      </c>
      <c r="C341" t="s">
        <v>4</v>
      </c>
      <c r="D341" s="3">
        <f>+IFERROR(('Monthly Reserve Generation'!D340*'Monthly Reserve Generation'!D341-'Stoping Schedule'!D340*'Stoping Schedule'!D341)/D340,0)</f>
        <v>0</v>
      </c>
      <c r="E341" s="3">
        <f>+IFERROR((D340*D341+'Monthly Reserve Generation'!E340*'Monthly Reserve Generation'!E341-'Stoping Schedule'!E340*'Stoping Schedule'!E341)/E340,0)</f>
        <v>0</v>
      </c>
      <c r="F341" s="3">
        <f>+IFERROR((E340*E341+'Monthly Reserve Generation'!F340*'Monthly Reserve Generation'!F341-'Stoping Schedule'!F340*'Stoping Schedule'!F341)/F340,0)</f>
        <v>0</v>
      </c>
      <c r="G341" s="3">
        <f>+IFERROR((F340*F341+'Monthly Reserve Generation'!G340*'Monthly Reserve Generation'!G341-'Stoping Schedule'!G340*'Stoping Schedule'!G341)/G340,0)</f>
        <v>0</v>
      </c>
      <c r="H341" s="3">
        <f>+IFERROR((G340*G341+'Monthly Reserve Generation'!H340*'Monthly Reserve Generation'!H341-'Stoping Schedule'!H340*'Stoping Schedule'!H341)/H340,0)</f>
        <v>0</v>
      </c>
      <c r="I341" s="3">
        <f>+IFERROR((H340*H341+'Monthly Reserve Generation'!I340*'Monthly Reserve Generation'!I341-'Stoping Schedule'!I340*'Stoping Schedule'!I341)/I340,0)</f>
        <v>0</v>
      </c>
      <c r="J341" s="3">
        <f>+IFERROR((I340*I341+'Monthly Reserve Generation'!J340*'Monthly Reserve Generation'!J341-'Stoping Schedule'!J340*'Stoping Schedule'!J341)/J340,0)</f>
        <v>0</v>
      </c>
      <c r="K341" s="3">
        <f>+IFERROR((J340*J341+'Monthly Reserve Generation'!K340*'Monthly Reserve Generation'!K341-'Stoping Schedule'!K340*'Stoping Schedule'!K341)/K340,0)</f>
        <v>0</v>
      </c>
      <c r="L341" s="3">
        <f>+IFERROR((K340*K341+'Monthly Reserve Generation'!L340*'Monthly Reserve Generation'!L341-'Stoping Schedule'!L340*'Stoping Schedule'!L341)/L340,0)</f>
        <v>0</v>
      </c>
      <c r="M341" s="3">
        <f>+IFERROR((L340*L341+'Monthly Reserve Generation'!M340*'Monthly Reserve Generation'!M341-'Stoping Schedule'!M340*'Stoping Schedule'!M341)/M340,0)</f>
        <v>0</v>
      </c>
      <c r="N341" s="3">
        <f>+IFERROR((M340*M341+'Monthly Reserve Generation'!N340*'Monthly Reserve Generation'!N341-'Stoping Schedule'!N340*'Stoping Schedule'!N341)/N340,0)</f>
        <v>0</v>
      </c>
      <c r="O341" s="3">
        <f>+IFERROR((N340*N341+'Monthly Reserve Generation'!O340*'Monthly Reserve Generation'!O341-'Stoping Schedule'!O340*'Stoping Schedule'!O341)/O340,0)</f>
        <v>0</v>
      </c>
      <c r="P341" s="3">
        <f>+IFERROR((O340*O341+'Monthly Reserve Generation'!P340*'Monthly Reserve Generation'!P341-'Stoping Schedule'!P340*'Stoping Schedule'!P341)/P340,0)</f>
        <v>0</v>
      </c>
      <c r="Q341" s="3">
        <f>+IFERROR((P340*P341+'Monthly Reserve Generation'!Q340*'Monthly Reserve Generation'!Q341-'Stoping Schedule'!Q340*'Stoping Schedule'!Q341)/Q340,0)</f>
        <v>0</v>
      </c>
      <c r="R341" s="3">
        <f>+IFERROR((Q340*Q341+'Monthly Reserve Generation'!R340*'Monthly Reserve Generation'!R341-'Stoping Schedule'!R340*'Stoping Schedule'!R341)/R340,0)</f>
        <v>0</v>
      </c>
      <c r="S341" s="3">
        <f>+IFERROR((R340*R341+'Monthly Reserve Generation'!S340*'Monthly Reserve Generation'!S341-'Stoping Schedule'!S340*'Stoping Schedule'!S341)/S340,0)</f>
        <v>0</v>
      </c>
      <c r="T341" s="3">
        <f>+IFERROR((S340*S341+'Monthly Reserve Generation'!T340*'Monthly Reserve Generation'!T341-'Stoping Schedule'!T340*'Stoping Schedule'!T341)/T340,0)</f>
        <v>0</v>
      </c>
      <c r="U341" s="3">
        <f>+IFERROR((T340*T341+'Monthly Reserve Generation'!U340*'Monthly Reserve Generation'!U341-'Stoping Schedule'!U340*'Stoping Schedule'!U341)/U340,0)</f>
        <v>0</v>
      </c>
      <c r="V341" s="3">
        <f>+IFERROR((U340*U341+'Monthly Reserve Generation'!V340*'Monthly Reserve Generation'!V341-'Stoping Schedule'!V340*'Stoping Schedule'!V341)/V340,0)</f>
        <v>0</v>
      </c>
      <c r="W341" s="3">
        <f>+IFERROR((V340*V341+'Monthly Reserve Generation'!W340*'Monthly Reserve Generation'!W341-'Stoping Schedule'!W340*'Stoping Schedule'!W341)/W340,0)</f>
        <v>0</v>
      </c>
      <c r="X341" s="3">
        <f>+IFERROR((W340*W341+'Monthly Reserve Generation'!X340*'Monthly Reserve Generation'!X341-'Stoping Schedule'!X340*'Stoping Schedule'!X341)/X340,0)</f>
        <v>0</v>
      </c>
      <c r="Y341" s="3">
        <f>+IFERROR((X340*X341+'Monthly Reserve Generation'!Y340*'Monthly Reserve Generation'!Y341-'Stoping Schedule'!Y340*'Stoping Schedule'!Y341)/Y340,0)</f>
        <v>0</v>
      </c>
      <c r="Z341" s="3">
        <f>+IFERROR((Y340*Y341+'Monthly Reserve Generation'!Z340*'Monthly Reserve Generation'!Z341-'Stoping Schedule'!Z340*'Stoping Schedule'!Z341)/Z340,0)</f>
        <v>0</v>
      </c>
      <c r="AA341" s="3">
        <f>+IFERROR((Z340*Z341+'Monthly Reserve Generation'!AA340*'Monthly Reserve Generation'!AA341-'Stoping Schedule'!AA340*'Stoping Schedule'!AA341)/AA340,0)</f>
        <v>0</v>
      </c>
      <c r="AB341" s="3">
        <f>+IFERROR((AA340*AA341+'Monthly Reserve Generation'!AB340*'Monthly Reserve Generation'!AB341-'Stoping Schedule'!AB340*'Stoping Schedule'!AB341)/AB340,0)</f>
        <v>0</v>
      </c>
      <c r="AC341" s="3">
        <f>+IFERROR((AB340*AB341+'Monthly Reserve Generation'!AC340*'Monthly Reserve Generation'!AC341-'Stoping Schedule'!AC340*'Stoping Schedule'!AC341)/AC340,0)</f>
        <v>0</v>
      </c>
      <c r="AD341" s="3">
        <f>+IFERROR((AC340*AC341+'Monthly Reserve Generation'!AD340*'Monthly Reserve Generation'!AD341-'Stoping Schedule'!AD340*'Stoping Schedule'!AD341)/AD340,0)</f>
        <v>0</v>
      </c>
      <c r="AE341" s="3">
        <f>+IFERROR((AD340*AD341+'Monthly Reserve Generation'!AE340*'Monthly Reserve Generation'!AE341-'Stoping Schedule'!AE340*'Stoping Schedule'!AE341)/AE340,0)</f>
        <v>0</v>
      </c>
      <c r="AF341" s="3">
        <f>+IFERROR((AE340*AE341+'Monthly Reserve Generation'!AF340*'Monthly Reserve Generation'!AF341-'Stoping Schedule'!AF340*'Stoping Schedule'!AF341)/AF340,0)</f>
        <v>0</v>
      </c>
      <c r="AG341" s="3">
        <f>+IFERROR((AF340*AF341+'Monthly Reserve Generation'!AG340*'Monthly Reserve Generation'!AG341-'Stoping Schedule'!AG340*'Stoping Schedule'!AG341)/AG340,0)</f>
        <v>0</v>
      </c>
      <c r="AH341" s="3">
        <f>+IFERROR((AG340*AG341+'Monthly Reserve Generation'!AH340*'Monthly Reserve Generation'!AH341-'Stoping Schedule'!AH340*'Stoping Schedule'!AH341)/AH340,0)</f>
        <v>3.97</v>
      </c>
      <c r="AI341" s="3">
        <f>+IFERROR((AH340*AH341+'Monthly Reserve Generation'!AI340*'Monthly Reserve Generation'!AI341-'Stoping Schedule'!AI340*'Stoping Schedule'!AI341)/AI340,0)</f>
        <v>3.9700000000000006</v>
      </c>
      <c r="AJ341" s="3">
        <f>+IFERROR((AI340*AI341+'Monthly Reserve Generation'!AJ340*'Monthly Reserve Generation'!AJ341-'Stoping Schedule'!AJ340*'Stoping Schedule'!AJ341)/AJ340,0)</f>
        <v>0</v>
      </c>
      <c r="AK341" s="3">
        <f>+IFERROR((AJ340*AJ341+'Monthly Reserve Generation'!AK340*'Monthly Reserve Generation'!AK341-'Stoping Schedule'!AK340*'Stoping Schedule'!AK341)/AK340,0)</f>
        <v>0</v>
      </c>
      <c r="AL341" s="3">
        <f>+IFERROR((AK340*AK341+'Monthly Reserve Generation'!AL340*'Monthly Reserve Generation'!AL341-'Stoping Schedule'!AL340*'Stoping Schedule'!AL341)/AL340,0)</f>
        <v>0</v>
      </c>
      <c r="AM341" s="3">
        <f>+IFERROR((AL340*AL341+'Monthly Reserve Generation'!AM340*'Monthly Reserve Generation'!AM341-'Stoping Schedule'!AM340*'Stoping Schedule'!AM341)/AM340,0)</f>
        <v>0</v>
      </c>
      <c r="AN341" s="3">
        <f>+IFERROR((AM340*AM341+'Monthly Reserve Generation'!AN340*'Monthly Reserve Generation'!AN341-'Stoping Schedule'!AN340*'Stoping Schedule'!AN341)/AN340,0)</f>
        <v>0</v>
      </c>
      <c r="AO341" s="3">
        <f>+IFERROR((AN340*AN341+'Monthly Reserve Generation'!AO340*'Monthly Reserve Generation'!AO341-'Stoping Schedule'!AO340*'Stoping Schedule'!AO341)/AO340,0)</f>
        <v>0</v>
      </c>
      <c r="AP341" s="3">
        <f>+IFERROR((AO340*AO341+'Monthly Reserve Generation'!AP340*'Monthly Reserve Generation'!AP341-'Stoping Schedule'!AP340*'Stoping Schedule'!AP341)/AP340,0)</f>
        <v>0</v>
      </c>
      <c r="AQ341" s="3">
        <f>+IFERROR((AP340*AP341+'Monthly Reserve Generation'!AQ340*'Monthly Reserve Generation'!AQ341-'Stoping Schedule'!AQ340*'Stoping Schedule'!AQ341)/AQ340,0)</f>
        <v>0</v>
      </c>
      <c r="AR341" s="3">
        <f>+IFERROR((AQ340*AQ341+'Monthly Reserve Generation'!AR340*'Monthly Reserve Generation'!AR341-'Stoping Schedule'!AR340*'Stoping Schedule'!AR341)/AR340,0)</f>
        <v>0</v>
      </c>
      <c r="AS341" s="3">
        <f>+IFERROR((AR340*AR341+'Monthly Reserve Generation'!AS340*'Monthly Reserve Generation'!AS341-'Stoping Schedule'!AS340*'Stoping Schedule'!AS341)/AS340,0)</f>
        <v>0</v>
      </c>
      <c r="AT341" s="3">
        <f>+IFERROR((AS340*AS341+'Monthly Reserve Generation'!AT340*'Monthly Reserve Generation'!AT341-'Stoping Schedule'!AT340*'Stoping Schedule'!AT341)/AT340,0)</f>
        <v>0</v>
      </c>
      <c r="AU341" s="3">
        <f>+IFERROR((AT340*AT341+'Monthly Reserve Generation'!AU340*'Monthly Reserve Generation'!AU341-'Stoping Schedule'!AU340*'Stoping Schedule'!AU341)/AU340,0)</f>
        <v>0</v>
      </c>
      <c r="AV341" s="3">
        <f>+IFERROR((AU340*AU341+'Monthly Reserve Generation'!AV340*'Monthly Reserve Generation'!AV341-'Stoping Schedule'!AV340*'Stoping Schedule'!AV341)/AV340,0)</f>
        <v>0</v>
      </c>
      <c r="AW341" s="3">
        <f>+IFERROR((AV340*AV341+'Monthly Reserve Generation'!AW340*'Monthly Reserve Generation'!AW341-'Stoping Schedule'!AW340*'Stoping Schedule'!AW341)/AW340,0)</f>
        <v>0</v>
      </c>
      <c r="AX341" s="3">
        <f>+IFERROR((AW340*AW341+'Monthly Reserve Generation'!AX340*'Monthly Reserve Generation'!AX341-'Stoping Schedule'!AX340*'Stoping Schedule'!AX341)/AX340,0)</f>
        <v>0</v>
      </c>
      <c r="AY341" s="3">
        <f>+IFERROR((AX340*AX341+'Monthly Reserve Generation'!AY340*'Monthly Reserve Generation'!AY341-'Stoping Schedule'!AY340*'Stoping Schedule'!AY341)/AY340,0)</f>
        <v>0</v>
      </c>
      <c r="AZ341" s="3">
        <f>+IFERROR((AY340*AY341+'Monthly Reserve Generation'!AZ340*'Monthly Reserve Generation'!AZ341-'Stoping Schedule'!AZ340*'Stoping Schedule'!AZ341)/AZ340,0)</f>
        <v>0</v>
      </c>
      <c r="BA341" s="3">
        <f>+IFERROR((AZ340*AZ341+'Monthly Reserve Generation'!BA340*'Monthly Reserve Generation'!BA341-'Stoping Schedule'!BA340*'Stoping Schedule'!BA341)/BA340,0)</f>
        <v>0</v>
      </c>
      <c r="BB341" s="3">
        <f>+IFERROR((BA340*BA341+'Monthly Reserve Generation'!BB340*'Monthly Reserve Generation'!BB341-'Stoping Schedule'!BB340*'Stoping Schedule'!BB341)/BB340,0)</f>
        <v>0</v>
      </c>
      <c r="BC341" s="3">
        <f>+IFERROR((BB340*BB341+'Monthly Reserve Generation'!BC340*'Monthly Reserve Generation'!BC341-'Stoping Schedule'!BC340*'Stoping Schedule'!BC341)/BC340,0)</f>
        <v>0</v>
      </c>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row>
    <row r="342" spans="1:123" hidden="1" outlineLevel="1" x14ac:dyDescent="0.3">
      <c r="A342" t="s">
        <v>43</v>
      </c>
      <c r="B342" t="s">
        <v>54</v>
      </c>
      <c r="C342" t="s">
        <v>3</v>
      </c>
      <c r="D342" s="3">
        <f>+'Monthly Reserve Generation'!D342-'Stoping Schedule'!D342</f>
        <v>0</v>
      </c>
      <c r="E342" s="3">
        <f>IF((D342+'Monthly Reserve Generation'!E342-'Stoping Schedule'!E342)&gt;1,(D342+'Monthly Reserve Generation'!E342-'Stoping Schedule'!E342),0)</f>
        <v>0</v>
      </c>
      <c r="F342" s="3">
        <f>IF((E342+'Monthly Reserve Generation'!F342-'Stoping Schedule'!F342)&gt;1,(E342+'Monthly Reserve Generation'!F342-'Stoping Schedule'!F342),0)</f>
        <v>0</v>
      </c>
      <c r="G342" s="3">
        <f>IF((F342+'Monthly Reserve Generation'!G342-'Stoping Schedule'!G342)&gt;1,(F342+'Monthly Reserve Generation'!G342-'Stoping Schedule'!G342),0)</f>
        <v>0</v>
      </c>
      <c r="H342" s="3">
        <f>IF((G342+'Monthly Reserve Generation'!H342-'Stoping Schedule'!H342)&gt;1,(G342+'Monthly Reserve Generation'!H342-'Stoping Schedule'!H342),0)</f>
        <v>0</v>
      </c>
      <c r="I342" s="3">
        <f>IF((H342+'Monthly Reserve Generation'!I342-'Stoping Schedule'!I342)&gt;1,(H342+'Monthly Reserve Generation'!I342-'Stoping Schedule'!I342),0)</f>
        <v>0</v>
      </c>
      <c r="J342" s="3">
        <f>IF((I342+'Monthly Reserve Generation'!J342-'Stoping Schedule'!J342)&gt;1,(I342+'Monthly Reserve Generation'!J342-'Stoping Schedule'!J342),0)</f>
        <v>0</v>
      </c>
      <c r="K342" s="3">
        <f>IF((J342+'Monthly Reserve Generation'!K342-'Stoping Schedule'!K342)&gt;1,(J342+'Monthly Reserve Generation'!K342-'Stoping Schedule'!K342),0)</f>
        <v>0</v>
      </c>
      <c r="L342" s="3">
        <f>IF((K342+'Monthly Reserve Generation'!L342-'Stoping Schedule'!L342)&gt;1,(K342+'Monthly Reserve Generation'!L342-'Stoping Schedule'!L342),0)</f>
        <v>0</v>
      </c>
      <c r="M342" s="3">
        <f>IF((L342+'Monthly Reserve Generation'!M342-'Stoping Schedule'!M342)&gt;1,(L342+'Monthly Reserve Generation'!M342-'Stoping Schedule'!M342),0)</f>
        <v>0</v>
      </c>
      <c r="N342" s="3">
        <f>IF((M342+'Monthly Reserve Generation'!N342-'Stoping Schedule'!N342)&gt;1,(M342+'Monthly Reserve Generation'!N342-'Stoping Schedule'!N342),0)</f>
        <v>0</v>
      </c>
      <c r="O342" s="3">
        <f>IF((N342+'Monthly Reserve Generation'!O342-'Stoping Schedule'!O342)&gt;1,(N342+'Monthly Reserve Generation'!O342-'Stoping Schedule'!O342),0)</f>
        <v>0</v>
      </c>
      <c r="P342" s="3">
        <f>IF((O342+'Monthly Reserve Generation'!P342-'Stoping Schedule'!P342)&gt;1,(O342+'Monthly Reserve Generation'!P342-'Stoping Schedule'!P342),0)</f>
        <v>0</v>
      </c>
      <c r="Q342" s="3">
        <f>IF((P342+'Monthly Reserve Generation'!Q342-'Stoping Schedule'!Q342)&gt;1,(P342+'Monthly Reserve Generation'!Q342-'Stoping Schedule'!Q342),0)</f>
        <v>0</v>
      </c>
      <c r="R342" s="3">
        <f>IF((Q342+'Monthly Reserve Generation'!R342-'Stoping Schedule'!R342)&gt;1,(Q342+'Monthly Reserve Generation'!R342-'Stoping Schedule'!R342),0)</f>
        <v>0</v>
      </c>
      <c r="S342" s="3">
        <f>IF((R342+'Monthly Reserve Generation'!S342-'Stoping Schedule'!S342)&gt;1,(R342+'Monthly Reserve Generation'!S342-'Stoping Schedule'!S342),0)</f>
        <v>0</v>
      </c>
      <c r="T342" s="3">
        <f>IF((S342+'Monthly Reserve Generation'!T342-'Stoping Schedule'!T342)&gt;1,(S342+'Monthly Reserve Generation'!T342-'Stoping Schedule'!T342),0)</f>
        <v>0</v>
      </c>
      <c r="U342" s="3">
        <f>IF((T342+'Monthly Reserve Generation'!U342-'Stoping Schedule'!U342)&gt;1,(T342+'Monthly Reserve Generation'!U342-'Stoping Schedule'!U342),0)</f>
        <v>0</v>
      </c>
      <c r="V342" s="3">
        <f>IF((U342+'Monthly Reserve Generation'!V342-'Stoping Schedule'!V342)&gt;1,(U342+'Monthly Reserve Generation'!V342-'Stoping Schedule'!V342),0)</f>
        <v>0</v>
      </c>
      <c r="W342" s="3">
        <f>IF((V342+'Monthly Reserve Generation'!W342-'Stoping Schedule'!W342)&gt;1,(V342+'Monthly Reserve Generation'!W342-'Stoping Schedule'!W342),0)</f>
        <v>0</v>
      </c>
      <c r="X342" s="3">
        <f>IF((W342+'Monthly Reserve Generation'!X342-'Stoping Schedule'!X342)&gt;1,(W342+'Monthly Reserve Generation'!X342-'Stoping Schedule'!X342),0)</f>
        <v>0</v>
      </c>
      <c r="Y342" s="3">
        <f>IF((X342+'Monthly Reserve Generation'!Y342-'Stoping Schedule'!Y342)&gt;1,(X342+'Monthly Reserve Generation'!Y342-'Stoping Schedule'!Y342),0)</f>
        <v>0</v>
      </c>
      <c r="Z342" s="3">
        <f>IF((Y342+'Monthly Reserve Generation'!Z342-'Stoping Schedule'!Z342)&gt;1,(Y342+'Monthly Reserve Generation'!Z342-'Stoping Schedule'!Z342),0)</f>
        <v>0</v>
      </c>
      <c r="AA342" s="3">
        <f>IF((Z342+'Monthly Reserve Generation'!AA342-'Stoping Schedule'!AA342)&gt;1,(Z342+'Monthly Reserve Generation'!AA342-'Stoping Schedule'!AA342),0)</f>
        <v>0</v>
      </c>
      <c r="AB342" s="3">
        <f>IF((AA342+'Monthly Reserve Generation'!AB342-'Stoping Schedule'!AB342)&gt;1,(AA342+'Monthly Reserve Generation'!AB342-'Stoping Schedule'!AB342),0)</f>
        <v>0</v>
      </c>
      <c r="AC342" s="3">
        <f>IF((AB342+'Monthly Reserve Generation'!AC342-'Stoping Schedule'!AC342)&gt;1,(AB342+'Monthly Reserve Generation'!AC342-'Stoping Schedule'!AC342),0)</f>
        <v>0</v>
      </c>
      <c r="AD342" s="3">
        <f>IF((AC342+'Monthly Reserve Generation'!AD342-'Stoping Schedule'!AD342)&gt;1,(AC342+'Monthly Reserve Generation'!AD342-'Stoping Schedule'!AD342),0)</f>
        <v>0</v>
      </c>
      <c r="AE342" s="3">
        <f>IF((AD342+'Monthly Reserve Generation'!AE342-'Stoping Schedule'!AE342)&gt;1,(AD342+'Monthly Reserve Generation'!AE342-'Stoping Schedule'!AE342),0)</f>
        <v>0</v>
      </c>
      <c r="AF342" s="3">
        <f>IF((AE342+'Monthly Reserve Generation'!AF342-'Stoping Schedule'!AF342)&gt;1,(AE342+'Monthly Reserve Generation'!AF342-'Stoping Schedule'!AF342),0)</f>
        <v>2654</v>
      </c>
      <c r="AG342" s="3">
        <f>IF((AF342+'Monthly Reserve Generation'!AG342-'Stoping Schedule'!AG342)&gt;1,(AF342+'Monthly Reserve Generation'!AG342-'Stoping Schedule'!AG342),0)</f>
        <v>2654</v>
      </c>
      <c r="AH342" s="3">
        <f>IF((AG342+'Monthly Reserve Generation'!AH342-'Stoping Schedule'!AH342)&gt;1,(AG342+'Monthly Reserve Generation'!AH342-'Stoping Schedule'!AH342),0)</f>
        <v>2654</v>
      </c>
      <c r="AI342" s="3">
        <f>IF((AH342+'Monthly Reserve Generation'!AI342-'Stoping Schedule'!AI342)&gt;1,(AH342+'Monthly Reserve Generation'!AI342-'Stoping Schedule'!AI342),0)</f>
        <v>2654</v>
      </c>
      <c r="AJ342" s="3">
        <f>IF((AI342+'Monthly Reserve Generation'!AJ342-'Stoping Schedule'!AJ342)&gt;1,(AI342+'Monthly Reserve Generation'!AJ342-'Stoping Schedule'!AJ342),0)</f>
        <v>2654</v>
      </c>
      <c r="AK342" s="3">
        <f>IF((AJ342+'Monthly Reserve Generation'!AK342-'Stoping Schedule'!AK342)&gt;1,(AJ342+'Monthly Reserve Generation'!AK342-'Stoping Schedule'!AK342),0)</f>
        <v>2654</v>
      </c>
      <c r="AL342" s="3">
        <f>IF((AK342+'Monthly Reserve Generation'!AL342-'Stoping Schedule'!AL342)&gt;1,(AK342+'Monthly Reserve Generation'!AL342-'Stoping Schedule'!AL342),0)</f>
        <v>782</v>
      </c>
      <c r="AM342" s="3">
        <f>IF((AL342+'Monthly Reserve Generation'!AM342-'Stoping Schedule'!AM342)&gt;1,(AL342+'Monthly Reserve Generation'!AM342-'Stoping Schedule'!AM342),0)</f>
        <v>0</v>
      </c>
      <c r="AN342" s="3">
        <f>IF((AM342+'Monthly Reserve Generation'!AN342-'Stoping Schedule'!AN342)&gt;1,(AM342+'Monthly Reserve Generation'!AN342-'Stoping Schedule'!AN342),0)</f>
        <v>0</v>
      </c>
      <c r="AO342" s="3">
        <f>IF((AN342+'Monthly Reserve Generation'!AO342-'Stoping Schedule'!AO342)&gt;1,(AN342+'Monthly Reserve Generation'!AO342-'Stoping Schedule'!AO342),0)</f>
        <v>0</v>
      </c>
      <c r="AP342" s="3">
        <f>IF((AO342+'Monthly Reserve Generation'!AP342-'Stoping Schedule'!AP342)&gt;1,(AO342+'Monthly Reserve Generation'!AP342-'Stoping Schedule'!AP342),0)</f>
        <v>0</v>
      </c>
      <c r="AQ342" s="3">
        <f>IF((AP342+'Monthly Reserve Generation'!AQ342-'Stoping Schedule'!AQ342)&gt;1,(AP342+'Monthly Reserve Generation'!AQ342-'Stoping Schedule'!AQ342),0)</f>
        <v>0</v>
      </c>
      <c r="AR342" s="3">
        <f>IF((AQ342+'Monthly Reserve Generation'!AR342-'Stoping Schedule'!AR342)&gt;1,(AQ342+'Monthly Reserve Generation'!AR342-'Stoping Schedule'!AR342),0)</f>
        <v>0</v>
      </c>
      <c r="AS342" s="3">
        <f>IF((AR342+'Monthly Reserve Generation'!AS342-'Stoping Schedule'!AS342)&gt;1,(AR342+'Monthly Reserve Generation'!AS342-'Stoping Schedule'!AS342),0)</f>
        <v>0</v>
      </c>
      <c r="AT342" s="3">
        <f>IF((AS342+'Monthly Reserve Generation'!AT342-'Stoping Schedule'!AT342)&gt;1,(AS342+'Monthly Reserve Generation'!AT342-'Stoping Schedule'!AT342),0)</f>
        <v>0</v>
      </c>
      <c r="AU342" s="3">
        <f>IF((AT342+'Monthly Reserve Generation'!AU342-'Stoping Schedule'!AU342)&gt;1,(AT342+'Monthly Reserve Generation'!AU342-'Stoping Schedule'!AU342),0)</f>
        <v>0</v>
      </c>
      <c r="AV342" s="3">
        <f>IF((AU342+'Monthly Reserve Generation'!AV342-'Stoping Schedule'!AV342)&gt;1,(AU342+'Monthly Reserve Generation'!AV342-'Stoping Schedule'!AV342),0)</f>
        <v>0</v>
      </c>
      <c r="AW342" s="3">
        <f>IF((AV342+'Monthly Reserve Generation'!AW342-'Stoping Schedule'!AW342)&gt;1,(AV342+'Monthly Reserve Generation'!AW342-'Stoping Schedule'!AW342),0)</f>
        <v>0</v>
      </c>
      <c r="AX342" s="3">
        <f>IF((AW342+'Monthly Reserve Generation'!AX342-'Stoping Schedule'!AX342)&gt;1,(AW342+'Monthly Reserve Generation'!AX342-'Stoping Schedule'!AX342),0)</f>
        <v>0</v>
      </c>
      <c r="AY342" s="3">
        <f>IF((AX342+'Monthly Reserve Generation'!AY342-'Stoping Schedule'!AY342)&gt;1,(AX342+'Monthly Reserve Generation'!AY342-'Stoping Schedule'!AY342),0)</f>
        <v>0</v>
      </c>
      <c r="AZ342" s="3">
        <f>IF((AY342+'Monthly Reserve Generation'!AZ342-'Stoping Schedule'!AZ342)&gt;1,(AY342+'Monthly Reserve Generation'!AZ342-'Stoping Schedule'!AZ342),0)</f>
        <v>0</v>
      </c>
      <c r="BA342" s="3">
        <f>IF((AZ342+'Monthly Reserve Generation'!BA342-'Stoping Schedule'!BA342)&gt;1,(AZ342+'Monthly Reserve Generation'!BA342-'Stoping Schedule'!BA342),0)</f>
        <v>0</v>
      </c>
      <c r="BB342" s="3">
        <f>IF((BA342+'Monthly Reserve Generation'!BB342-'Stoping Schedule'!BB342)&gt;1,(BA342+'Monthly Reserve Generation'!BB342-'Stoping Schedule'!BB342),0)</f>
        <v>0</v>
      </c>
      <c r="BC342" s="3">
        <f>IF((BB342+'Monthly Reserve Generation'!BC342-'Stoping Schedule'!BC342)&gt;1,(BB342+'Monthly Reserve Generation'!BC342-'Stoping Schedule'!BC342),0)</f>
        <v>0</v>
      </c>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row>
    <row r="343" spans="1:123" hidden="1" outlineLevel="1" x14ac:dyDescent="0.3">
      <c r="A343" t="s">
        <v>43</v>
      </c>
      <c r="B343" t="s">
        <v>54</v>
      </c>
      <c r="C343" t="s">
        <v>4</v>
      </c>
      <c r="D343" s="3">
        <f>+IFERROR(('Monthly Reserve Generation'!D342*'Monthly Reserve Generation'!D343-'Stoping Schedule'!D342*'Stoping Schedule'!D343)/D342,0)</f>
        <v>0</v>
      </c>
      <c r="E343" s="3">
        <f>+IFERROR((D342*D343+'Monthly Reserve Generation'!E342*'Monthly Reserve Generation'!E343-'Stoping Schedule'!E342*'Stoping Schedule'!E343)/E342,0)</f>
        <v>0</v>
      </c>
      <c r="F343" s="3">
        <f>+IFERROR((E342*E343+'Monthly Reserve Generation'!F342*'Monthly Reserve Generation'!F343-'Stoping Schedule'!F342*'Stoping Schedule'!F343)/F342,0)</f>
        <v>0</v>
      </c>
      <c r="G343" s="3">
        <f>+IFERROR((F342*F343+'Monthly Reserve Generation'!G342*'Monthly Reserve Generation'!G343-'Stoping Schedule'!G342*'Stoping Schedule'!G343)/G342,0)</f>
        <v>0</v>
      </c>
      <c r="H343" s="3">
        <f>+IFERROR((G342*G343+'Monthly Reserve Generation'!H342*'Monthly Reserve Generation'!H343-'Stoping Schedule'!H342*'Stoping Schedule'!H343)/H342,0)</f>
        <v>0</v>
      </c>
      <c r="I343" s="3">
        <f>+IFERROR((H342*H343+'Monthly Reserve Generation'!I342*'Monthly Reserve Generation'!I343-'Stoping Schedule'!I342*'Stoping Schedule'!I343)/I342,0)</f>
        <v>0</v>
      </c>
      <c r="J343" s="3">
        <f>+IFERROR((I342*I343+'Monthly Reserve Generation'!J342*'Monthly Reserve Generation'!J343-'Stoping Schedule'!J342*'Stoping Schedule'!J343)/J342,0)</f>
        <v>0</v>
      </c>
      <c r="K343" s="3">
        <f>+IFERROR((J342*J343+'Monthly Reserve Generation'!K342*'Monthly Reserve Generation'!K343-'Stoping Schedule'!K342*'Stoping Schedule'!K343)/K342,0)</f>
        <v>0</v>
      </c>
      <c r="L343" s="3">
        <f>+IFERROR((K342*K343+'Monthly Reserve Generation'!L342*'Monthly Reserve Generation'!L343-'Stoping Schedule'!L342*'Stoping Schedule'!L343)/L342,0)</f>
        <v>0</v>
      </c>
      <c r="M343" s="3">
        <f>+IFERROR((L342*L343+'Monthly Reserve Generation'!M342*'Monthly Reserve Generation'!M343-'Stoping Schedule'!M342*'Stoping Schedule'!M343)/M342,0)</f>
        <v>0</v>
      </c>
      <c r="N343" s="3">
        <f>+IFERROR((M342*M343+'Monthly Reserve Generation'!N342*'Monthly Reserve Generation'!N343-'Stoping Schedule'!N342*'Stoping Schedule'!N343)/N342,0)</f>
        <v>0</v>
      </c>
      <c r="O343" s="3">
        <f>+IFERROR((N342*N343+'Monthly Reserve Generation'!O342*'Monthly Reserve Generation'!O343-'Stoping Schedule'!O342*'Stoping Schedule'!O343)/O342,0)</f>
        <v>0</v>
      </c>
      <c r="P343" s="3">
        <f>+IFERROR((O342*O343+'Monthly Reserve Generation'!P342*'Monthly Reserve Generation'!P343-'Stoping Schedule'!P342*'Stoping Schedule'!P343)/P342,0)</f>
        <v>0</v>
      </c>
      <c r="Q343" s="3">
        <f>+IFERROR((P342*P343+'Monthly Reserve Generation'!Q342*'Monthly Reserve Generation'!Q343-'Stoping Schedule'!Q342*'Stoping Schedule'!Q343)/Q342,0)</f>
        <v>0</v>
      </c>
      <c r="R343" s="3">
        <f>+IFERROR((Q342*Q343+'Monthly Reserve Generation'!R342*'Monthly Reserve Generation'!R343-'Stoping Schedule'!R342*'Stoping Schedule'!R343)/R342,0)</f>
        <v>0</v>
      </c>
      <c r="S343" s="3">
        <f>+IFERROR((R342*R343+'Monthly Reserve Generation'!S342*'Monthly Reserve Generation'!S343-'Stoping Schedule'!S342*'Stoping Schedule'!S343)/S342,0)</f>
        <v>0</v>
      </c>
      <c r="T343" s="3">
        <f>+IFERROR((S342*S343+'Monthly Reserve Generation'!T342*'Monthly Reserve Generation'!T343-'Stoping Schedule'!T342*'Stoping Schedule'!T343)/T342,0)</f>
        <v>0</v>
      </c>
      <c r="U343" s="3">
        <f>+IFERROR((T342*T343+'Monthly Reserve Generation'!U342*'Monthly Reserve Generation'!U343-'Stoping Schedule'!U342*'Stoping Schedule'!U343)/U342,0)</f>
        <v>0</v>
      </c>
      <c r="V343" s="3">
        <f>+IFERROR((U342*U343+'Monthly Reserve Generation'!V342*'Monthly Reserve Generation'!V343-'Stoping Schedule'!V342*'Stoping Schedule'!V343)/V342,0)</f>
        <v>0</v>
      </c>
      <c r="W343" s="3">
        <f>+IFERROR((V342*V343+'Monthly Reserve Generation'!W342*'Monthly Reserve Generation'!W343-'Stoping Schedule'!W342*'Stoping Schedule'!W343)/W342,0)</f>
        <v>0</v>
      </c>
      <c r="X343" s="3">
        <f>+IFERROR((W342*W343+'Monthly Reserve Generation'!X342*'Monthly Reserve Generation'!X343-'Stoping Schedule'!X342*'Stoping Schedule'!X343)/X342,0)</f>
        <v>0</v>
      </c>
      <c r="Y343" s="3">
        <f>+IFERROR((X342*X343+'Monthly Reserve Generation'!Y342*'Monthly Reserve Generation'!Y343-'Stoping Schedule'!Y342*'Stoping Schedule'!Y343)/Y342,0)</f>
        <v>0</v>
      </c>
      <c r="Z343" s="3">
        <f>+IFERROR((Y342*Y343+'Monthly Reserve Generation'!Z342*'Monthly Reserve Generation'!Z343-'Stoping Schedule'!Z342*'Stoping Schedule'!Z343)/Z342,0)</f>
        <v>0</v>
      </c>
      <c r="AA343" s="3">
        <f>+IFERROR((Z342*Z343+'Monthly Reserve Generation'!AA342*'Monthly Reserve Generation'!AA343-'Stoping Schedule'!AA342*'Stoping Schedule'!AA343)/AA342,0)</f>
        <v>0</v>
      </c>
      <c r="AB343" s="3">
        <f>+IFERROR((AA342*AA343+'Monthly Reserve Generation'!AB342*'Monthly Reserve Generation'!AB343-'Stoping Schedule'!AB342*'Stoping Schedule'!AB343)/AB342,0)</f>
        <v>0</v>
      </c>
      <c r="AC343" s="3">
        <f>+IFERROR((AB342*AB343+'Monthly Reserve Generation'!AC342*'Monthly Reserve Generation'!AC343-'Stoping Schedule'!AC342*'Stoping Schedule'!AC343)/AC342,0)</f>
        <v>0</v>
      </c>
      <c r="AD343" s="3">
        <f>+IFERROR((AC342*AC343+'Monthly Reserve Generation'!AD342*'Monthly Reserve Generation'!AD343-'Stoping Schedule'!AD342*'Stoping Schedule'!AD343)/AD342,0)</f>
        <v>0</v>
      </c>
      <c r="AE343" s="3">
        <f>+IFERROR((AD342*AD343+'Monthly Reserve Generation'!AE342*'Monthly Reserve Generation'!AE343-'Stoping Schedule'!AE342*'Stoping Schedule'!AE343)/AE342,0)</f>
        <v>0</v>
      </c>
      <c r="AF343" s="3">
        <f>+IFERROR((AE342*AE343+'Monthly Reserve Generation'!AF342*'Monthly Reserve Generation'!AF343-'Stoping Schedule'!AF342*'Stoping Schedule'!AF343)/AF342,0)</f>
        <v>2.17</v>
      </c>
      <c r="AG343" s="3">
        <f>+IFERROR((AF342*AF343+'Monthly Reserve Generation'!AG342*'Monthly Reserve Generation'!AG343-'Stoping Schedule'!AG342*'Stoping Schedule'!AG343)/AG342,0)</f>
        <v>2.17</v>
      </c>
      <c r="AH343" s="3">
        <f>+IFERROR((AG342*AG343+'Monthly Reserve Generation'!AH342*'Monthly Reserve Generation'!AH343-'Stoping Schedule'!AH342*'Stoping Schedule'!AH343)/AH342,0)</f>
        <v>2.17</v>
      </c>
      <c r="AI343" s="3">
        <f>+IFERROR((AH342*AH343+'Monthly Reserve Generation'!AI342*'Monthly Reserve Generation'!AI343-'Stoping Schedule'!AI342*'Stoping Schedule'!AI343)/AI342,0)</f>
        <v>2.17</v>
      </c>
      <c r="AJ343" s="3">
        <f>+IFERROR((AI342*AI343+'Monthly Reserve Generation'!AJ342*'Monthly Reserve Generation'!AJ343-'Stoping Schedule'!AJ342*'Stoping Schedule'!AJ343)/AJ342,0)</f>
        <v>2.17</v>
      </c>
      <c r="AK343" s="3">
        <f>+IFERROR((AJ342*AJ343+'Monthly Reserve Generation'!AK342*'Monthly Reserve Generation'!AK343-'Stoping Schedule'!AK342*'Stoping Schedule'!AK343)/AK342,0)</f>
        <v>2.17</v>
      </c>
      <c r="AL343" s="3">
        <f>+IFERROR((AK342*AK343+'Monthly Reserve Generation'!AL342*'Monthly Reserve Generation'!AL343-'Stoping Schedule'!AL342*'Stoping Schedule'!AL343)/AL342,0)</f>
        <v>2.1699999999999995</v>
      </c>
      <c r="AM343" s="3">
        <f>+IFERROR((AL342*AL343+'Monthly Reserve Generation'!AM342*'Monthly Reserve Generation'!AM343-'Stoping Schedule'!AM342*'Stoping Schedule'!AM343)/AM342,0)</f>
        <v>0</v>
      </c>
      <c r="AN343" s="3">
        <f>+IFERROR((AM342*AM343+'Monthly Reserve Generation'!AN342*'Monthly Reserve Generation'!AN343-'Stoping Schedule'!AN342*'Stoping Schedule'!AN343)/AN342,0)</f>
        <v>0</v>
      </c>
      <c r="AO343" s="3">
        <f>+IFERROR((AN342*AN343+'Monthly Reserve Generation'!AO342*'Monthly Reserve Generation'!AO343-'Stoping Schedule'!AO342*'Stoping Schedule'!AO343)/AO342,0)</f>
        <v>0</v>
      </c>
      <c r="AP343" s="3">
        <f>+IFERROR((AO342*AO343+'Monthly Reserve Generation'!AP342*'Monthly Reserve Generation'!AP343-'Stoping Schedule'!AP342*'Stoping Schedule'!AP343)/AP342,0)</f>
        <v>0</v>
      </c>
      <c r="AQ343" s="3">
        <f>+IFERROR((AP342*AP343+'Monthly Reserve Generation'!AQ342*'Monthly Reserve Generation'!AQ343-'Stoping Schedule'!AQ342*'Stoping Schedule'!AQ343)/AQ342,0)</f>
        <v>0</v>
      </c>
      <c r="AR343" s="3">
        <f>+IFERROR((AQ342*AQ343+'Monthly Reserve Generation'!AR342*'Monthly Reserve Generation'!AR343-'Stoping Schedule'!AR342*'Stoping Schedule'!AR343)/AR342,0)</f>
        <v>0</v>
      </c>
      <c r="AS343" s="3">
        <f>+IFERROR((AR342*AR343+'Monthly Reserve Generation'!AS342*'Monthly Reserve Generation'!AS343-'Stoping Schedule'!AS342*'Stoping Schedule'!AS343)/AS342,0)</f>
        <v>0</v>
      </c>
      <c r="AT343" s="3">
        <f>+IFERROR((AS342*AS343+'Monthly Reserve Generation'!AT342*'Monthly Reserve Generation'!AT343-'Stoping Schedule'!AT342*'Stoping Schedule'!AT343)/AT342,0)</f>
        <v>0</v>
      </c>
      <c r="AU343" s="3">
        <f>+IFERROR((AT342*AT343+'Monthly Reserve Generation'!AU342*'Monthly Reserve Generation'!AU343-'Stoping Schedule'!AU342*'Stoping Schedule'!AU343)/AU342,0)</f>
        <v>0</v>
      </c>
      <c r="AV343" s="3">
        <f>+IFERROR((AU342*AU343+'Monthly Reserve Generation'!AV342*'Monthly Reserve Generation'!AV343-'Stoping Schedule'!AV342*'Stoping Schedule'!AV343)/AV342,0)</f>
        <v>0</v>
      </c>
      <c r="AW343" s="3">
        <f>+IFERROR((AV342*AV343+'Monthly Reserve Generation'!AW342*'Monthly Reserve Generation'!AW343-'Stoping Schedule'!AW342*'Stoping Schedule'!AW343)/AW342,0)</f>
        <v>0</v>
      </c>
      <c r="AX343" s="3">
        <f>+IFERROR((AW342*AW343+'Monthly Reserve Generation'!AX342*'Monthly Reserve Generation'!AX343-'Stoping Schedule'!AX342*'Stoping Schedule'!AX343)/AX342,0)</f>
        <v>0</v>
      </c>
      <c r="AY343" s="3">
        <f>+IFERROR((AX342*AX343+'Monthly Reserve Generation'!AY342*'Monthly Reserve Generation'!AY343-'Stoping Schedule'!AY342*'Stoping Schedule'!AY343)/AY342,0)</f>
        <v>0</v>
      </c>
      <c r="AZ343" s="3">
        <f>+IFERROR((AY342*AY343+'Monthly Reserve Generation'!AZ342*'Monthly Reserve Generation'!AZ343-'Stoping Schedule'!AZ342*'Stoping Schedule'!AZ343)/AZ342,0)</f>
        <v>0</v>
      </c>
      <c r="BA343" s="3">
        <f>+IFERROR((AZ342*AZ343+'Monthly Reserve Generation'!BA342*'Monthly Reserve Generation'!BA343-'Stoping Schedule'!BA342*'Stoping Schedule'!BA343)/BA342,0)</f>
        <v>0</v>
      </c>
      <c r="BB343" s="3">
        <f>+IFERROR((BA342*BA343+'Monthly Reserve Generation'!BB342*'Monthly Reserve Generation'!BB343-'Stoping Schedule'!BB342*'Stoping Schedule'!BB343)/BB342,0)</f>
        <v>0</v>
      </c>
      <c r="BC343" s="3">
        <f>+IFERROR((BB342*BB343+'Monthly Reserve Generation'!BC342*'Monthly Reserve Generation'!BC343-'Stoping Schedule'!BC342*'Stoping Schedule'!BC343)/BC342,0)</f>
        <v>0</v>
      </c>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row>
    <row r="344" spans="1:123" hidden="1" outlineLevel="1" x14ac:dyDescent="0.3">
      <c r="A344" t="s">
        <v>43</v>
      </c>
      <c r="B344" t="s">
        <v>55</v>
      </c>
      <c r="C344" t="s">
        <v>3</v>
      </c>
      <c r="D344" s="3">
        <f>+'Monthly Reserve Generation'!D344-'Stoping Schedule'!D344</f>
        <v>0</v>
      </c>
      <c r="E344" s="3">
        <f>IF((D344+'Monthly Reserve Generation'!E344-'Stoping Schedule'!E344)&gt;1,(D344+'Monthly Reserve Generation'!E344-'Stoping Schedule'!E344),0)</f>
        <v>0</v>
      </c>
      <c r="F344" s="3">
        <f>IF((E344+'Monthly Reserve Generation'!F344-'Stoping Schedule'!F344)&gt;1,(E344+'Monthly Reserve Generation'!F344-'Stoping Schedule'!F344),0)</f>
        <v>0</v>
      </c>
      <c r="G344" s="3">
        <f>IF((F344+'Monthly Reserve Generation'!G344-'Stoping Schedule'!G344)&gt;1,(F344+'Monthly Reserve Generation'!G344-'Stoping Schedule'!G344),0)</f>
        <v>0</v>
      </c>
      <c r="H344" s="3">
        <f>IF((G344+'Monthly Reserve Generation'!H344-'Stoping Schedule'!H344)&gt;1,(G344+'Monthly Reserve Generation'!H344-'Stoping Schedule'!H344),0)</f>
        <v>0</v>
      </c>
      <c r="I344" s="3">
        <f>IF((H344+'Monthly Reserve Generation'!I344-'Stoping Schedule'!I344)&gt;1,(H344+'Monthly Reserve Generation'!I344-'Stoping Schedule'!I344),0)</f>
        <v>0</v>
      </c>
      <c r="J344" s="3">
        <f>IF((I344+'Monthly Reserve Generation'!J344-'Stoping Schedule'!J344)&gt;1,(I344+'Monthly Reserve Generation'!J344-'Stoping Schedule'!J344),0)</f>
        <v>0</v>
      </c>
      <c r="K344" s="3">
        <f>IF((J344+'Monthly Reserve Generation'!K344-'Stoping Schedule'!K344)&gt;1,(J344+'Monthly Reserve Generation'!K344-'Stoping Schedule'!K344),0)</f>
        <v>0</v>
      </c>
      <c r="L344" s="3">
        <f>IF((K344+'Monthly Reserve Generation'!L344-'Stoping Schedule'!L344)&gt;1,(K344+'Monthly Reserve Generation'!L344-'Stoping Schedule'!L344),0)</f>
        <v>0</v>
      </c>
      <c r="M344" s="3">
        <f>IF((L344+'Monthly Reserve Generation'!M344-'Stoping Schedule'!M344)&gt;1,(L344+'Monthly Reserve Generation'!M344-'Stoping Schedule'!M344),0)</f>
        <v>0</v>
      </c>
      <c r="N344" s="3">
        <f>IF((M344+'Monthly Reserve Generation'!N344-'Stoping Schedule'!N344)&gt;1,(M344+'Monthly Reserve Generation'!N344-'Stoping Schedule'!N344),0)</f>
        <v>0</v>
      </c>
      <c r="O344" s="3">
        <f>IF((N344+'Monthly Reserve Generation'!O344-'Stoping Schedule'!O344)&gt;1,(N344+'Monthly Reserve Generation'!O344-'Stoping Schedule'!O344),0)</f>
        <v>0</v>
      </c>
      <c r="P344" s="3">
        <f>IF((O344+'Monthly Reserve Generation'!P344-'Stoping Schedule'!P344)&gt;1,(O344+'Monthly Reserve Generation'!P344-'Stoping Schedule'!P344),0)</f>
        <v>0</v>
      </c>
      <c r="Q344" s="3">
        <f>IF((P344+'Monthly Reserve Generation'!Q344-'Stoping Schedule'!Q344)&gt;1,(P344+'Monthly Reserve Generation'!Q344-'Stoping Schedule'!Q344),0)</f>
        <v>0</v>
      </c>
      <c r="R344" s="3">
        <f>IF((Q344+'Monthly Reserve Generation'!R344-'Stoping Schedule'!R344)&gt;1,(Q344+'Monthly Reserve Generation'!R344-'Stoping Schedule'!R344),0)</f>
        <v>0</v>
      </c>
      <c r="S344" s="3">
        <f>IF((R344+'Monthly Reserve Generation'!S344-'Stoping Schedule'!S344)&gt;1,(R344+'Monthly Reserve Generation'!S344-'Stoping Schedule'!S344),0)</f>
        <v>0</v>
      </c>
      <c r="T344" s="3">
        <f>IF((S344+'Monthly Reserve Generation'!T344-'Stoping Schedule'!T344)&gt;1,(S344+'Monthly Reserve Generation'!T344-'Stoping Schedule'!T344),0)</f>
        <v>0</v>
      </c>
      <c r="U344" s="3">
        <f>IF((T344+'Monthly Reserve Generation'!U344-'Stoping Schedule'!U344)&gt;1,(T344+'Monthly Reserve Generation'!U344-'Stoping Schedule'!U344),0)</f>
        <v>0</v>
      </c>
      <c r="V344" s="3">
        <f>IF((U344+'Monthly Reserve Generation'!V344-'Stoping Schedule'!V344)&gt;1,(U344+'Monthly Reserve Generation'!V344-'Stoping Schedule'!V344),0)</f>
        <v>0</v>
      </c>
      <c r="W344" s="3">
        <f>IF((V344+'Monthly Reserve Generation'!W344-'Stoping Schedule'!W344)&gt;1,(V344+'Monthly Reserve Generation'!W344-'Stoping Schedule'!W344),0)</f>
        <v>0</v>
      </c>
      <c r="X344" s="3">
        <f>IF((W344+'Monthly Reserve Generation'!X344-'Stoping Schedule'!X344)&gt;1,(W344+'Monthly Reserve Generation'!X344-'Stoping Schedule'!X344),0)</f>
        <v>0</v>
      </c>
      <c r="Y344" s="3">
        <f>IF((X344+'Monthly Reserve Generation'!Y344-'Stoping Schedule'!Y344)&gt;1,(X344+'Monthly Reserve Generation'!Y344-'Stoping Schedule'!Y344),0)</f>
        <v>0</v>
      </c>
      <c r="Z344" s="3">
        <f>IF((Y344+'Monthly Reserve Generation'!Z344-'Stoping Schedule'!Z344)&gt;1,(Y344+'Monthly Reserve Generation'!Z344-'Stoping Schedule'!Z344),0)</f>
        <v>0</v>
      </c>
      <c r="AA344" s="3">
        <f>IF((Z344+'Monthly Reserve Generation'!AA344-'Stoping Schedule'!AA344)&gt;1,(Z344+'Monthly Reserve Generation'!AA344-'Stoping Schedule'!AA344),0)</f>
        <v>0</v>
      </c>
      <c r="AB344" s="3">
        <f>IF((AA344+'Monthly Reserve Generation'!AB344-'Stoping Schedule'!AB344)&gt;1,(AA344+'Monthly Reserve Generation'!AB344-'Stoping Schedule'!AB344),0)</f>
        <v>0</v>
      </c>
      <c r="AC344" s="3">
        <f>IF((AB344+'Monthly Reserve Generation'!AC344-'Stoping Schedule'!AC344)&gt;1,(AB344+'Monthly Reserve Generation'!AC344-'Stoping Schedule'!AC344),0)</f>
        <v>0</v>
      </c>
      <c r="AD344" s="3">
        <f>IF((AC344+'Monthly Reserve Generation'!AD344-'Stoping Schedule'!AD344)&gt;1,(AC344+'Monthly Reserve Generation'!AD344-'Stoping Schedule'!AD344),0)</f>
        <v>0</v>
      </c>
      <c r="AE344" s="3">
        <f>IF((AD344+'Monthly Reserve Generation'!AE344-'Stoping Schedule'!AE344)&gt;1,(AD344+'Monthly Reserve Generation'!AE344-'Stoping Schedule'!AE344),0)</f>
        <v>0</v>
      </c>
      <c r="AF344" s="3">
        <f>IF((AE344+'Monthly Reserve Generation'!AF344-'Stoping Schedule'!AF344)&gt;1,(AE344+'Monthly Reserve Generation'!AF344-'Stoping Schedule'!AF344),0)</f>
        <v>0</v>
      </c>
      <c r="AG344" s="3">
        <f>IF((AF344+'Monthly Reserve Generation'!AG344-'Stoping Schedule'!AG344)&gt;1,(AF344+'Monthly Reserve Generation'!AG344-'Stoping Schedule'!AG344),0)</f>
        <v>3480</v>
      </c>
      <c r="AH344" s="3">
        <f>IF((AG344+'Monthly Reserve Generation'!AH344-'Stoping Schedule'!AH344)&gt;1,(AG344+'Monthly Reserve Generation'!AH344-'Stoping Schedule'!AH344),0)</f>
        <v>3480</v>
      </c>
      <c r="AI344" s="3">
        <f>IF((AH344+'Monthly Reserve Generation'!AI344-'Stoping Schedule'!AI344)&gt;1,(AH344+'Monthly Reserve Generation'!AI344-'Stoping Schedule'!AI344),0)</f>
        <v>3480</v>
      </c>
      <c r="AJ344" s="3">
        <f>IF((AI344+'Monthly Reserve Generation'!AJ344-'Stoping Schedule'!AJ344)&gt;1,(AI344+'Monthly Reserve Generation'!AJ344-'Stoping Schedule'!AJ344),0)</f>
        <v>3480</v>
      </c>
      <c r="AK344" s="3">
        <f>IF((AJ344+'Monthly Reserve Generation'!AK344-'Stoping Schedule'!AK344)&gt;1,(AJ344+'Monthly Reserve Generation'!AK344-'Stoping Schedule'!AK344),0)</f>
        <v>3480</v>
      </c>
      <c r="AL344" s="3">
        <f>IF((AK344+'Monthly Reserve Generation'!AL344-'Stoping Schedule'!AL344)&gt;1,(AK344+'Monthly Reserve Generation'!AL344-'Stoping Schedule'!AL344),0)</f>
        <v>1608</v>
      </c>
      <c r="AM344" s="3">
        <f>IF((AL344+'Monthly Reserve Generation'!AM344-'Stoping Schedule'!AM344)&gt;1,(AL344+'Monthly Reserve Generation'!AM344-'Stoping Schedule'!AM344),0)</f>
        <v>0</v>
      </c>
      <c r="AN344" s="3">
        <f>IF((AM344+'Monthly Reserve Generation'!AN344-'Stoping Schedule'!AN344)&gt;1,(AM344+'Monthly Reserve Generation'!AN344-'Stoping Schedule'!AN344),0)</f>
        <v>0</v>
      </c>
      <c r="AO344" s="3">
        <f>IF((AN344+'Monthly Reserve Generation'!AO344-'Stoping Schedule'!AO344)&gt;1,(AN344+'Monthly Reserve Generation'!AO344-'Stoping Schedule'!AO344),0)</f>
        <v>0</v>
      </c>
      <c r="AP344" s="3">
        <f>IF((AO344+'Monthly Reserve Generation'!AP344-'Stoping Schedule'!AP344)&gt;1,(AO344+'Monthly Reserve Generation'!AP344-'Stoping Schedule'!AP344),0)</f>
        <v>0</v>
      </c>
      <c r="AQ344" s="3">
        <f>IF((AP344+'Monthly Reserve Generation'!AQ344-'Stoping Schedule'!AQ344)&gt;1,(AP344+'Monthly Reserve Generation'!AQ344-'Stoping Schedule'!AQ344),0)</f>
        <v>0</v>
      </c>
      <c r="AR344" s="3">
        <f>IF((AQ344+'Monthly Reserve Generation'!AR344-'Stoping Schedule'!AR344)&gt;1,(AQ344+'Monthly Reserve Generation'!AR344-'Stoping Schedule'!AR344),0)</f>
        <v>0</v>
      </c>
      <c r="AS344" s="3">
        <f>IF((AR344+'Monthly Reserve Generation'!AS344-'Stoping Schedule'!AS344)&gt;1,(AR344+'Monthly Reserve Generation'!AS344-'Stoping Schedule'!AS344),0)</f>
        <v>0</v>
      </c>
      <c r="AT344" s="3">
        <f>IF((AS344+'Monthly Reserve Generation'!AT344-'Stoping Schedule'!AT344)&gt;1,(AS344+'Monthly Reserve Generation'!AT344-'Stoping Schedule'!AT344),0)</f>
        <v>0</v>
      </c>
      <c r="AU344" s="3">
        <f>IF((AT344+'Monthly Reserve Generation'!AU344-'Stoping Schedule'!AU344)&gt;1,(AT344+'Monthly Reserve Generation'!AU344-'Stoping Schedule'!AU344),0)</f>
        <v>0</v>
      </c>
      <c r="AV344" s="3">
        <f>IF((AU344+'Monthly Reserve Generation'!AV344-'Stoping Schedule'!AV344)&gt;1,(AU344+'Monthly Reserve Generation'!AV344-'Stoping Schedule'!AV344),0)</f>
        <v>0</v>
      </c>
      <c r="AW344" s="3">
        <f>IF((AV344+'Monthly Reserve Generation'!AW344-'Stoping Schedule'!AW344)&gt;1,(AV344+'Monthly Reserve Generation'!AW344-'Stoping Schedule'!AW344),0)</f>
        <v>0</v>
      </c>
      <c r="AX344" s="3">
        <f>IF((AW344+'Monthly Reserve Generation'!AX344-'Stoping Schedule'!AX344)&gt;1,(AW344+'Monthly Reserve Generation'!AX344-'Stoping Schedule'!AX344),0)</f>
        <v>0</v>
      </c>
      <c r="AY344" s="3">
        <f>IF((AX344+'Monthly Reserve Generation'!AY344-'Stoping Schedule'!AY344)&gt;1,(AX344+'Monthly Reserve Generation'!AY344-'Stoping Schedule'!AY344),0)</f>
        <v>0</v>
      </c>
      <c r="AZ344" s="3">
        <f>IF((AY344+'Monthly Reserve Generation'!AZ344-'Stoping Schedule'!AZ344)&gt;1,(AY344+'Monthly Reserve Generation'!AZ344-'Stoping Schedule'!AZ344),0)</f>
        <v>0</v>
      </c>
      <c r="BA344" s="3">
        <f>IF((AZ344+'Monthly Reserve Generation'!BA344-'Stoping Schedule'!BA344)&gt;1,(AZ344+'Monthly Reserve Generation'!BA344-'Stoping Schedule'!BA344),0)</f>
        <v>0</v>
      </c>
      <c r="BB344" s="3">
        <f>IF((BA344+'Monthly Reserve Generation'!BB344-'Stoping Schedule'!BB344)&gt;1,(BA344+'Monthly Reserve Generation'!BB344-'Stoping Schedule'!BB344),0)</f>
        <v>0</v>
      </c>
      <c r="BC344" s="3">
        <f>IF((BB344+'Monthly Reserve Generation'!BC344-'Stoping Schedule'!BC344)&gt;1,(BB344+'Monthly Reserve Generation'!BC344-'Stoping Schedule'!BC344),0)</f>
        <v>0</v>
      </c>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row>
    <row r="345" spans="1:123" hidden="1" outlineLevel="1" x14ac:dyDescent="0.3">
      <c r="A345" t="s">
        <v>43</v>
      </c>
      <c r="B345" t="s">
        <v>55</v>
      </c>
      <c r="C345" t="s">
        <v>4</v>
      </c>
      <c r="D345" s="3">
        <f>+IFERROR(('Monthly Reserve Generation'!D344*'Monthly Reserve Generation'!D345-'Stoping Schedule'!D344*'Stoping Schedule'!D345)/D344,0)</f>
        <v>0</v>
      </c>
      <c r="E345" s="3">
        <f>+IFERROR((D344*D345+'Monthly Reserve Generation'!E344*'Monthly Reserve Generation'!E345-'Stoping Schedule'!E344*'Stoping Schedule'!E345)/E344,0)</f>
        <v>0</v>
      </c>
      <c r="F345" s="3">
        <f>+IFERROR((E344*E345+'Monthly Reserve Generation'!F344*'Monthly Reserve Generation'!F345-'Stoping Schedule'!F344*'Stoping Schedule'!F345)/F344,0)</f>
        <v>0</v>
      </c>
      <c r="G345" s="3">
        <f>+IFERROR((F344*F345+'Monthly Reserve Generation'!G344*'Monthly Reserve Generation'!G345-'Stoping Schedule'!G344*'Stoping Schedule'!G345)/G344,0)</f>
        <v>0</v>
      </c>
      <c r="H345" s="3">
        <f>+IFERROR((G344*G345+'Monthly Reserve Generation'!H344*'Monthly Reserve Generation'!H345-'Stoping Schedule'!H344*'Stoping Schedule'!H345)/H344,0)</f>
        <v>0</v>
      </c>
      <c r="I345" s="3">
        <f>+IFERROR((H344*H345+'Monthly Reserve Generation'!I344*'Monthly Reserve Generation'!I345-'Stoping Schedule'!I344*'Stoping Schedule'!I345)/I344,0)</f>
        <v>0</v>
      </c>
      <c r="J345" s="3">
        <f>+IFERROR((I344*I345+'Monthly Reserve Generation'!J344*'Monthly Reserve Generation'!J345-'Stoping Schedule'!J344*'Stoping Schedule'!J345)/J344,0)</f>
        <v>0</v>
      </c>
      <c r="K345" s="3">
        <f>+IFERROR((J344*J345+'Monthly Reserve Generation'!K344*'Monthly Reserve Generation'!K345-'Stoping Schedule'!K344*'Stoping Schedule'!K345)/K344,0)</f>
        <v>0</v>
      </c>
      <c r="L345" s="3">
        <f>+IFERROR((K344*K345+'Monthly Reserve Generation'!L344*'Monthly Reserve Generation'!L345-'Stoping Schedule'!L344*'Stoping Schedule'!L345)/L344,0)</f>
        <v>0</v>
      </c>
      <c r="M345" s="3">
        <f>+IFERROR((L344*L345+'Monthly Reserve Generation'!M344*'Monthly Reserve Generation'!M345-'Stoping Schedule'!M344*'Stoping Schedule'!M345)/M344,0)</f>
        <v>0</v>
      </c>
      <c r="N345" s="3">
        <f>+IFERROR((M344*M345+'Monthly Reserve Generation'!N344*'Monthly Reserve Generation'!N345-'Stoping Schedule'!N344*'Stoping Schedule'!N345)/N344,0)</f>
        <v>0</v>
      </c>
      <c r="O345" s="3">
        <f>+IFERROR((N344*N345+'Monthly Reserve Generation'!O344*'Monthly Reserve Generation'!O345-'Stoping Schedule'!O344*'Stoping Schedule'!O345)/O344,0)</f>
        <v>0</v>
      </c>
      <c r="P345" s="3">
        <f>+IFERROR((O344*O345+'Monthly Reserve Generation'!P344*'Monthly Reserve Generation'!P345-'Stoping Schedule'!P344*'Stoping Schedule'!P345)/P344,0)</f>
        <v>0</v>
      </c>
      <c r="Q345" s="3">
        <f>+IFERROR((P344*P345+'Monthly Reserve Generation'!Q344*'Monthly Reserve Generation'!Q345-'Stoping Schedule'!Q344*'Stoping Schedule'!Q345)/Q344,0)</f>
        <v>0</v>
      </c>
      <c r="R345" s="3">
        <f>+IFERROR((Q344*Q345+'Monthly Reserve Generation'!R344*'Monthly Reserve Generation'!R345-'Stoping Schedule'!R344*'Stoping Schedule'!R345)/R344,0)</f>
        <v>0</v>
      </c>
      <c r="S345" s="3">
        <f>+IFERROR((R344*R345+'Monthly Reserve Generation'!S344*'Monthly Reserve Generation'!S345-'Stoping Schedule'!S344*'Stoping Schedule'!S345)/S344,0)</f>
        <v>0</v>
      </c>
      <c r="T345" s="3">
        <f>+IFERROR((S344*S345+'Monthly Reserve Generation'!T344*'Monthly Reserve Generation'!T345-'Stoping Schedule'!T344*'Stoping Schedule'!T345)/T344,0)</f>
        <v>0</v>
      </c>
      <c r="U345" s="3">
        <f>+IFERROR((T344*T345+'Monthly Reserve Generation'!U344*'Monthly Reserve Generation'!U345-'Stoping Schedule'!U344*'Stoping Schedule'!U345)/U344,0)</f>
        <v>0</v>
      </c>
      <c r="V345" s="3">
        <f>+IFERROR((U344*U345+'Monthly Reserve Generation'!V344*'Monthly Reserve Generation'!V345-'Stoping Schedule'!V344*'Stoping Schedule'!V345)/V344,0)</f>
        <v>0</v>
      </c>
      <c r="W345" s="3">
        <f>+IFERROR((V344*V345+'Monthly Reserve Generation'!W344*'Monthly Reserve Generation'!W345-'Stoping Schedule'!W344*'Stoping Schedule'!W345)/W344,0)</f>
        <v>0</v>
      </c>
      <c r="X345" s="3">
        <f>+IFERROR((W344*W345+'Monthly Reserve Generation'!X344*'Monthly Reserve Generation'!X345-'Stoping Schedule'!X344*'Stoping Schedule'!X345)/X344,0)</f>
        <v>0</v>
      </c>
      <c r="Y345" s="3">
        <f>+IFERROR((X344*X345+'Monthly Reserve Generation'!Y344*'Monthly Reserve Generation'!Y345-'Stoping Schedule'!Y344*'Stoping Schedule'!Y345)/Y344,0)</f>
        <v>0</v>
      </c>
      <c r="Z345" s="3">
        <f>+IFERROR((Y344*Y345+'Monthly Reserve Generation'!Z344*'Monthly Reserve Generation'!Z345-'Stoping Schedule'!Z344*'Stoping Schedule'!Z345)/Z344,0)</f>
        <v>0</v>
      </c>
      <c r="AA345" s="3">
        <f>+IFERROR((Z344*Z345+'Monthly Reserve Generation'!AA344*'Monthly Reserve Generation'!AA345-'Stoping Schedule'!AA344*'Stoping Schedule'!AA345)/AA344,0)</f>
        <v>0</v>
      </c>
      <c r="AB345" s="3">
        <f>+IFERROR((AA344*AA345+'Monthly Reserve Generation'!AB344*'Monthly Reserve Generation'!AB345-'Stoping Schedule'!AB344*'Stoping Schedule'!AB345)/AB344,0)</f>
        <v>0</v>
      </c>
      <c r="AC345" s="3">
        <f>+IFERROR((AB344*AB345+'Monthly Reserve Generation'!AC344*'Monthly Reserve Generation'!AC345-'Stoping Schedule'!AC344*'Stoping Schedule'!AC345)/AC344,0)</f>
        <v>0</v>
      </c>
      <c r="AD345" s="3">
        <f>+IFERROR((AC344*AC345+'Monthly Reserve Generation'!AD344*'Monthly Reserve Generation'!AD345-'Stoping Schedule'!AD344*'Stoping Schedule'!AD345)/AD344,0)</f>
        <v>0</v>
      </c>
      <c r="AE345" s="3">
        <f>+IFERROR((AD344*AD345+'Monthly Reserve Generation'!AE344*'Monthly Reserve Generation'!AE345-'Stoping Schedule'!AE344*'Stoping Schedule'!AE345)/AE344,0)</f>
        <v>0</v>
      </c>
      <c r="AF345" s="3">
        <f>+IFERROR((AE344*AE345+'Monthly Reserve Generation'!AF344*'Monthly Reserve Generation'!AF345-'Stoping Schedule'!AF344*'Stoping Schedule'!AF345)/AF344,0)</f>
        <v>0</v>
      </c>
      <c r="AG345" s="3">
        <f>+IFERROR((AF344*AF345+'Monthly Reserve Generation'!AG344*'Monthly Reserve Generation'!AG345-'Stoping Schedule'!AG344*'Stoping Schedule'!AG345)/AG344,0)</f>
        <v>2.2200000000000002</v>
      </c>
      <c r="AH345" s="3">
        <f>+IFERROR((AG344*AG345+'Monthly Reserve Generation'!AH344*'Monthly Reserve Generation'!AH345-'Stoping Schedule'!AH344*'Stoping Schedule'!AH345)/AH344,0)</f>
        <v>2.2200000000000002</v>
      </c>
      <c r="AI345" s="3">
        <f>+IFERROR((AH344*AH345+'Monthly Reserve Generation'!AI344*'Monthly Reserve Generation'!AI345-'Stoping Schedule'!AI344*'Stoping Schedule'!AI345)/AI344,0)</f>
        <v>2.2200000000000002</v>
      </c>
      <c r="AJ345" s="3">
        <f>+IFERROR((AI344*AI345+'Monthly Reserve Generation'!AJ344*'Monthly Reserve Generation'!AJ345-'Stoping Schedule'!AJ344*'Stoping Schedule'!AJ345)/AJ344,0)</f>
        <v>2.2200000000000002</v>
      </c>
      <c r="AK345" s="3">
        <f>+IFERROR((AJ344*AJ345+'Monthly Reserve Generation'!AK344*'Monthly Reserve Generation'!AK345-'Stoping Schedule'!AK344*'Stoping Schedule'!AK345)/AK344,0)</f>
        <v>2.2200000000000002</v>
      </c>
      <c r="AL345" s="3">
        <f>+IFERROR((AK344*AK345+'Monthly Reserve Generation'!AL344*'Monthly Reserve Generation'!AL345-'Stoping Schedule'!AL344*'Stoping Schedule'!AL345)/AL344,0)</f>
        <v>2.2200000000000002</v>
      </c>
      <c r="AM345" s="3">
        <f>+IFERROR((AL344*AL345+'Monthly Reserve Generation'!AM344*'Monthly Reserve Generation'!AM345-'Stoping Schedule'!AM344*'Stoping Schedule'!AM345)/AM344,0)</f>
        <v>0</v>
      </c>
      <c r="AN345" s="3">
        <f>+IFERROR((AM344*AM345+'Monthly Reserve Generation'!AN344*'Monthly Reserve Generation'!AN345-'Stoping Schedule'!AN344*'Stoping Schedule'!AN345)/AN344,0)</f>
        <v>0</v>
      </c>
      <c r="AO345" s="3">
        <f>+IFERROR((AN344*AN345+'Monthly Reserve Generation'!AO344*'Monthly Reserve Generation'!AO345-'Stoping Schedule'!AO344*'Stoping Schedule'!AO345)/AO344,0)</f>
        <v>0</v>
      </c>
      <c r="AP345" s="3">
        <f>+IFERROR((AO344*AO345+'Monthly Reserve Generation'!AP344*'Monthly Reserve Generation'!AP345-'Stoping Schedule'!AP344*'Stoping Schedule'!AP345)/AP344,0)</f>
        <v>0</v>
      </c>
      <c r="AQ345" s="3">
        <f>+IFERROR((AP344*AP345+'Monthly Reserve Generation'!AQ344*'Monthly Reserve Generation'!AQ345-'Stoping Schedule'!AQ344*'Stoping Schedule'!AQ345)/AQ344,0)</f>
        <v>0</v>
      </c>
      <c r="AR345" s="3">
        <f>+IFERROR((AQ344*AQ345+'Monthly Reserve Generation'!AR344*'Monthly Reserve Generation'!AR345-'Stoping Schedule'!AR344*'Stoping Schedule'!AR345)/AR344,0)</f>
        <v>0</v>
      </c>
      <c r="AS345" s="3">
        <f>+IFERROR((AR344*AR345+'Monthly Reserve Generation'!AS344*'Monthly Reserve Generation'!AS345-'Stoping Schedule'!AS344*'Stoping Schedule'!AS345)/AS344,0)</f>
        <v>0</v>
      </c>
      <c r="AT345" s="3">
        <f>+IFERROR((AS344*AS345+'Monthly Reserve Generation'!AT344*'Monthly Reserve Generation'!AT345-'Stoping Schedule'!AT344*'Stoping Schedule'!AT345)/AT344,0)</f>
        <v>0</v>
      </c>
      <c r="AU345" s="3">
        <f>+IFERROR((AT344*AT345+'Monthly Reserve Generation'!AU344*'Monthly Reserve Generation'!AU345-'Stoping Schedule'!AU344*'Stoping Schedule'!AU345)/AU344,0)</f>
        <v>0</v>
      </c>
      <c r="AV345" s="3">
        <f>+IFERROR((AU344*AU345+'Monthly Reserve Generation'!AV344*'Monthly Reserve Generation'!AV345-'Stoping Schedule'!AV344*'Stoping Schedule'!AV345)/AV344,0)</f>
        <v>0</v>
      </c>
      <c r="AW345" s="3">
        <f>+IFERROR((AV344*AV345+'Monthly Reserve Generation'!AW344*'Monthly Reserve Generation'!AW345-'Stoping Schedule'!AW344*'Stoping Schedule'!AW345)/AW344,0)</f>
        <v>0</v>
      </c>
      <c r="AX345" s="3">
        <f>+IFERROR((AW344*AW345+'Monthly Reserve Generation'!AX344*'Monthly Reserve Generation'!AX345-'Stoping Schedule'!AX344*'Stoping Schedule'!AX345)/AX344,0)</f>
        <v>0</v>
      </c>
      <c r="AY345" s="3">
        <f>+IFERROR((AX344*AX345+'Monthly Reserve Generation'!AY344*'Monthly Reserve Generation'!AY345-'Stoping Schedule'!AY344*'Stoping Schedule'!AY345)/AY344,0)</f>
        <v>0</v>
      </c>
      <c r="AZ345" s="3">
        <f>+IFERROR((AY344*AY345+'Monthly Reserve Generation'!AZ344*'Monthly Reserve Generation'!AZ345-'Stoping Schedule'!AZ344*'Stoping Schedule'!AZ345)/AZ344,0)</f>
        <v>0</v>
      </c>
      <c r="BA345" s="3">
        <f>+IFERROR((AZ344*AZ345+'Monthly Reserve Generation'!BA344*'Monthly Reserve Generation'!BA345-'Stoping Schedule'!BA344*'Stoping Schedule'!BA345)/BA344,0)</f>
        <v>0</v>
      </c>
      <c r="BB345" s="3">
        <f>+IFERROR((BA344*BA345+'Monthly Reserve Generation'!BB344*'Monthly Reserve Generation'!BB345-'Stoping Schedule'!BB344*'Stoping Schedule'!BB345)/BB344,0)</f>
        <v>0</v>
      </c>
      <c r="BC345" s="3">
        <f>+IFERROR((BB344*BB345+'Monthly Reserve Generation'!BC344*'Monthly Reserve Generation'!BC345-'Stoping Schedule'!BC344*'Stoping Schedule'!BC345)/BC344,0)</f>
        <v>0</v>
      </c>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row>
    <row r="346" spans="1:123" hidden="1" outlineLevel="1" x14ac:dyDescent="0.3">
      <c r="A346" t="s">
        <v>43</v>
      </c>
      <c r="B346" t="s">
        <v>56</v>
      </c>
      <c r="C346" t="s">
        <v>3</v>
      </c>
      <c r="D346" s="3">
        <f>+'Monthly Reserve Generation'!D346-'Stoping Schedule'!D346</f>
        <v>0</v>
      </c>
      <c r="E346" s="3">
        <f>IF((D346+'Monthly Reserve Generation'!E346-'Stoping Schedule'!E346)&gt;1,(D346+'Monthly Reserve Generation'!E346-'Stoping Schedule'!E346),0)</f>
        <v>0</v>
      </c>
      <c r="F346" s="3">
        <f>IF((E346+'Monthly Reserve Generation'!F346-'Stoping Schedule'!F346)&gt;1,(E346+'Monthly Reserve Generation'!F346-'Stoping Schedule'!F346),0)</f>
        <v>0</v>
      </c>
      <c r="G346" s="3">
        <f>IF((F346+'Monthly Reserve Generation'!G346-'Stoping Schedule'!G346)&gt;1,(F346+'Monthly Reserve Generation'!G346-'Stoping Schedule'!G346),0)</f>
        <v>0</v>
      </c>
      <c r="H346" s="3">
        <f>IF((G346+'Monthly Reserve Generation'!H346-'Stoping Schedule'!H346)&gt;1,(G346+'Monthly Reserve Generation'!H346-'Stoping Schedule'!H346),0)</f>
        <v>0</v>
      </c>
      <c r="I346" s="3">
        <f>IF((H346+'Monthly Reserve Generation'!I346-'Stoping Schedule'!I346)&gt;1,(H346+'Monthly Reserve Generation'!I346-'Stoping Schedule'!I346),0)</f>
        <v>0</v>
      </c>
      <c r="J346" s="3">
        <f>IF((I346+'Monthly Reserve Generation'!J346-'Stoping Schedule'!J346)&gt;1,(I346+'Monthly Reserve Generation'!J346-'Stoping Schedule'!J346),0)</f>
        <v>0</v>
      </c>
      <c r="K346" s="3">
        <f>IF((J346+'Monthly Reserve Generation'!K346-'Stoping Schedule'!K346)&gt;1,(J346+'Monthly Reserve Generation'!K346-'Stoping Schedule'!K346),0)</f>
        <v>0</v>
      </c>
      <c r="L346" s="3">
        <f>IF((K346+'Monthly Reserve Generation'!L346-'Stoping Schedule'!L346)&gt;1,(K346+'Monthly Reserve Generation'!L346-'Stoping Schedule'!L346),0)</f>
        <v>0</v>
      </c>
      <c r="M346" s="3">
        <f>IF((L346+'Monthly Reserve Generation'!M346-'Stoping Schedule'!M346)&gt;1,(L346+'Monthly Reserve Generation'!M346-'Stoping Schedule'!M346),0)</f>
        <v>0</v>
      </c>
      <c r="N346" s="3">
        <f>IF((M346+'Monthly Reserve Generation'!N346-'Stoping Schedule'!N346)&gt;1,(M346+'Monthly Reserve Generation'!N346-'Stoping Schedule'!N346),0)</f>
        <v>0</v>
      </c>
      <c r="O346" s="3">
        <f>IF((N346+'Monthly Reserve Generation'!O346-'Stoping Schedule'!O346)&gt;1,(N346+'Monthly Reserve Generation'!O346-'Stoping Schedule'!O346),0)</f>
        <v>0</v>
      </c>
      <c r="P346" s="3">
        <f>IF((O346+'Monthly Reserve Generation'!P346-'Stoping Schedule'!P346)&gt;1,(O346+'Monthly Reserve Generation'!P346-'Stoping Schedule'!P346),0)</f>
        <v>0</v>
      </c>
      <c r="Q346" s="3">
        <f>IF((P346+'Monthly Reserve Generation'!Q346-'Stoping Schedule'!Q346)&gt;1,(P346+'Monthly Reserve Generation'!Q346-'Stoping Schedule'!Q346),0)</f>
        <v>0</v>
      </c>
      <c r="R346" s="3">
        <f>IF((Q346+'Monthly Reserve Generation'!R346-'Stoping Schedule'!R346)&gt;1,(Q346+'Monthly Reserve Generation'!R346-'Stoping Schedule'!R346),0)</f>
        <v>0</v>
      </c>
      <c r="S346" s="3">
        <f>IF((R346+'Monthly Reserve Generation'!S346-'Stoping Schedule'!S346)&gt;1,(R346+'Monthly Reserve Generation'!S346-'Stoping Schedule'!S346),0)</f>
        <v>0</v>
      </c>
      <c r="T346" s="3">
        <f>IF((S346+'Monthly Reserve Generation'!T346-'Stoping Schedule'!T346)&gt;1,(S346+'Monthly Reserve Generation'!T346-'Stoping Schedule'!T346),0)</f>
        <v>0</v>
      </c>
      <c r="U346" s="3">
        <f>IF((T346+'Monthly Reserve Generation'!U346-'Stoping Schedule'!U346)&gt;1,(T346+'Monthly Reserve Generation'!U346-'Stoping Schedule'!U346),0)</f>
        <v>0</v>
      </c>
      <c r="V346" s="3">
        <f>IF((U346+'Monthly Reserve Generation'!V346-'Stoping Schedule'!V346)&gt;1,(U346+'Monthly Reserve Generation'!V346-'Stoping Schedule'!V346),0)</f>
        <v>0</v>
      </c>
      <c r="W346" s="3">
        <f>IF((V346+'Monthly Reserve Generation'!W346-'Stoping Schedule'!W346)&gt;1,(V346+'Monthly Reserve Generation'!W346-'Stoping Schedule'!W346),0)</f>
        <v>0</v>
      </c>
      <c r="X346" s="3">
        <f>IF((W346+'Monthly Reserve Generation'!X346-'Stoping Schedule'!X346)&gt;1,(W346+'Monthly Reserve Generation'!X346-'Stoping Schedule'!X346),0)</f>
        <v>0</v>
      </c>
      <c r="Y346" s="3">
        <f>IF((X346+'Monthly Reserve Generation'!Y346-'Stoping Schedule'!Y346)&gt;1,(X346+'Monthly Reserve Generation'!Y346-'Stoping Schedule'!Y346),0)</f>
        <v>0</v>
      </c>
      <c r="Z346" s="3">
        <f>IF((Y346+'Monthly Reserve Generation'!Z346-'Stoping Schedule'!Z346)&gt;1,(Y346+'Monthly Reserve Generation'!Z346-'Stoping Schedule'!Z346),0)</f>
        <v>0</v>
      </c>
      <c r="AA346" s="3">
        <f>IF((Z346+'Monthly Reserve Generation'!AA346-'Stoping Schedule'!AA346)&gt;1,(Z346+'Monthly Reserve Generation'!AA346-'Stoping Schedule'!AA346),0)</f>
        <v>0</v>
      </c>
      <c r="AB346" s="3">
        <f>IF((AA346+'Monthly Reserve Generation'!AB346-'Stoping Schedule'!AB346)&gt;1,(AA346+'Monthly Reserve Generation'!AB346-'Stoping Schedule'!AB346),0)</f>
        <v>0</v>
      </c>
      <c r="AC346" s="3">
        <f>IF((AB346+'Monthly Reserve Generation'!AC346-'Stoping Schedule'!AC346)&gt;1,(AB346+'Monthly Reserve Generation'!AC346-'Stoping Schedule'!AC346),0)</f>
        <v>0</v>
      </c>
      <c r="AD346" s="3">
        <f>IF((AC346+'Monthly Reserve Generation'!AD346-'Stoping Schedule'!AD346)&gt;1,(AC346+'Monthly Reserve Generation'!AD346-'Stoping Schedule'!AD346),0)</f>
        <v>0</v>
      </c>
      <c r="AE346" s="3">
        <f>IF((AD346+'Monthly Reserve Generation'!AE346-'Stoping Schedule'!AE346)&gt;1,(AD346+'Monthly Reserve Generation'!AE346-'Stoping Schedule'!AE346),0)</f>
        <v>0</v>
      </c>
      <c r="AF346" s="3">
        <f>IF((AE346+'Monthly Reserve Generation'!AF346-'Stoping Schedule'!AF346)&gt;1,(AE346+'Monthly Reserve Generation'!AF346-'Stoping Schedule'!AF346),0)</f>
        <v>0</v>
      </c>
      <c r="AG346" s="3">
        <f>IF((AF346+'Monthly Reserve Generation'!AG346-'Stoping Schedule'!AG346)&gt;1,(AF346+'Monthly Reserve Generation'!AG346-'Stoping Schedule'!AG346),0)</f>
        <v>4717</v>
      </c>
      <c r="AH346" s="3">
        <f>IF((AG346+'Monthly Reserve Generation'!AH346-'Stoping Schedule'!AH346)&gt;1,(AG346+'Monthly Reserve Generation'!AH346-'Stoping Schedule'!AH346),0)</f>
        <v>4717</v>
      </c>
      <c r="AI346" s="3">
        <f>IF((AH346+'Monthly Reserve Generation'!AI346-'Stoping Schedule'!AI346)&gt;1,(AH346+'Monthly Reserve Generation'!AI346-'Stoping Schedule'!AI346),0)</f>
        <v>4717</v>
      </c>
      <c r="AJ346" s="3">
        <f>IF((AI346+'Monthly Reserve Generation'!AJ346-'Stoping Schedule'!AJ346)&gt;1,(AI346+'Monthly Reserve Generation'!AJ346-'Stoping Schedule'!AJ346),0)</f>
        <v>4717</v>
      </c>
      <c r="AK346" s="3">
        <f>IF((AJ346+'Monthly Reserve Generation'!AK346-'Stoping Schedule'!AK346)&gt;1,(AJ346+'Monthly Reserve Generation'!AK346-'Stoping Schedule'!AK346),0)</f>
        <v>2919</v>
      </c>
      <c r="AL346" s="3">
        <f>IF((AK346+'Monthly Reserve Generation'!AL346-'Stoping Schedule'!AL346)&gt;1,(AK346+'Monthly Reserve Generation'!AL346-'Stoping Schedule'!AL346),0)</f>
        <v>1046</v>
      </c>
      <c r="AM346" s="3">
        <f>IF((AL346+'Monthly Reserve Generation'!AM346-'Stoping Schedule'!AM346)&gt;1,(AL346+'Monthly Reserve Generation'!AM346-'Stoping Schedule'!AM346),0)</f>
        <v>0</v>
      </c>
      <c r="AN346" s="3">
        <f>IF((AM346+'Monthly Reserve Generation'!AN346-'Stoping Schedule'!AN346)&gt;1,(AM346+'Monthly Reserve Generation'!AN346-'Stoping Schedule'!AN346),0)</f>
        <v>0</v>
      </c>
      <c r="AO346" s="3">
        <f>IF((AN346+'Monthly Reserve Generation'!AO346-'Stoping Schedule'!AO346)&gt;1,(AN346+'Monthly Reserve Generation'!AO346-'Stoping Schedule'!AO346),0)</f>
        <v>0</v>
      </c>
      <c r="AP346" s="3">
        <f>IF((AO346+'Monthly Reserve Generation'!AP346-'Stoping Schedule'!AP346)&gt;1,(AO346+'Monthly Reserve Generation'!AP346-'Stoping Schedule'!AP346),0)</f>
        <v>0</v>
      </c>
      <c r="AQ346" s="3">
        <f>IF((AP346+'Monthly Reserve Generation'!AQ346-'Stoping Schedule'!AQ346)&gt;1,(AP346+'Monthly Reserve Generation'!AQ346-'Stoping Schedule'!AQ346),0)</f>
        <v>0</v>
      </c>
      <c r="AR346" s="3">
        <f>IF((AQ346+'Monthly Reserve Generation'!AR346-'Stoping Schedule'!AR346)&gt;1,(AQ346+'Monthly Reserve Generation'!AR346-'Stoping Schedule'!AR346),0)</f>
        <v>0</v>
      </c>
      <c r="AS346" s="3">
        <f>IF((AR346+'Monthly Reserve Generation'!AS346-'Stoping Schedule'!AS346)&gt;1,(AR346+'Monthly Reserve Generation'!AS346-'Stoping Schedule'!AS346),0)</f>
        <v>0</v>
      </c>
      <c r="AT346" s="3">
        <f>IF((AS346+'Monthly Reserve Generation'!AT346-'Stoping Schedule'!AT346)&gt;1,(AS346+'Monthly Reserve Generation'!AT346-'Stoping Schedule'!AT346),0)</f>
        <v>0</v>
      </c>
      <c r="AU346" s="3">
        <f>IF((AT346+'Monthly Reserve Generation'!AU346-'Stoping Schedule'!AU346)&gt;1,(AT346+'Monthly Reserve Generation'!AU346-'Stoping Schedule'!AU346),0)</f>
        <v>0</v>
      </c>
      <c r="AV346" s="3">
        <f>IF((AU346+'Monthly Reserve Generation'!AV346-'Stoping Schedule'!AV346)&gt;1,(AU346+'Monthly Reserve Generation'!AV346-'Stoping Schedule'!AV346),0)</f>
        <v>0</v>
      </c>
      <c r="AW346" s="3">
        <f>IF((AV346+'Monthly Reserve Generation'!AW346-'Stoping Schedule'!AW346)&gt;1,(AV346+'Monthly Reserve Generation'!AW346-'Stoping Schedule'!AW346),0)</f>
        <v>0</v>
      </c>
      <c r="AX346" s="3">
        <f>IF((AW346+'Monthly Reserve Generation'!AX346-'Stoping Schedule'!AX346)&gt;1,(AW346+'Monthly Reserve Generation'!AX346-'Stoping Schedule'!AX346),0)</f>
        <v>0</v>
      </c>
      <c r="AY346" s="3">
        <f>IF((AX346+'Monthly Reserve Generation'!AY346-'Stoping Schedule'!AY346)&gt;1,(AX346+'Monthly Reserve Generation'!AY346-'Stoping Schedule'!AY346),0)</f>
        <v>0</v>
      </c>
      <c r="AZ346" s="3">
        <f>IF((AY346+'Monthly Reserve Generation'!AZ346-'Stoping Schedule'!AZ346)&gt;1,(AY346+'Monthly Reserve Generation'!AZ346-'Stoping Schedule'!AZ346),0)</f>
        <v>0</v>
      </c>
      <c r="BA346" s="3">
        <f>IF((AZ346+'Monthly Reserve Generation'!BA346-'Stoping Schedule'!BA346)&gt;1,(AZ346+'Monthly Reserve Generation'!BA346-'Stoping Schedule'!BA346),0)</f>
        <v>0</v>
      </c>
      <c r="BB346" s="3">
        <f>IF((BA346+'Monthly Reserve Generation'!BB346-'Stoping Schedule'!BB346)&gt;1,(BA346+'Monthly Reserve Generation'!BB346-'Stoping Schedule'!BB346),0)</f>
        <v>0</v>
      </c>
      <c r="BC346" s="3">
        <f>IF((BB346+'Monthly Reserve Generation'!BC346-'Stoping Schedule'!BC346)&gt;1,(BB346+'Monthly Reserve Generation'!BC346-'Stoping Schedule'!BC346),0)</f>
        <v>0</v>
      </c>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row>
    <row r="347" spans="1:123" hidden="1" outlineLevel="1" x14ac:dyDescent="0.3">
      <c r="A347" t="s">
        <v>43</v>
      </c>
      <c r="B347" t="s">
        <v>56</v>
      </c>
      <c r="C347" t="s">
        <v>4</v>
      </c>
      <c r="D347" s="3">
        <f>+IFERROR(('Monthly Reserve Generation'!D346*'Monthly Reserve Generation'!D347-'Stoping Schedule'!D346*'Stoping Schedule'!D347)/D346,0)</f>
        <v>0</v>
      </c>
      <c r="E347" s="3">
        <f>+IFERROR((D346*D347+'Monthly Reserve Generation'!E346*'Monthly Reserve Generation'!E347-'Stoping Schedule'!E346*'Stoping Schedule'!E347)/E346,0)</f>
        <v>0</v>
      </c>
      <c r="F347" s="3">
        <f>+IFERROR((E346*E347+'Monthly Reserve Generation'!F346*'Monthly Reserve Generation'!F347-'Stoping Schedule'!F346*'Stoping Schedule'!F347)/F346,0)</f>
        <v>0</v>
      </c>
      <c r="G347" s="3">
        <f>+IFERROR((F346*F347+'Monthly Reserve Generation'!G346*'Monthly Reserve Generation'!G347-'Stoping Schedule'!G346*'Stoping Schedule'!G347)/G346,0)</f>
        <v>0</v>
      </c>
      <c r="H347" s="3">
        <f>+IFERROR((G346*G347+'Monthly Reserve Generation'!H346*'Monthly Reserve Generation'!H347-'Stoping Schedule'!H346*'Stoping Schedule'!H347)/H346,0)</f>
        <v>0</v>
      </c>
      <c r="I347" s="3">
        <f>+IFERROR((H346*H347+'Monthly Reserve Generation'!I346*'Monthly Reserve Generation'!I347-'Stoping Schedule'!I346*'Stoping Schedule'!I347)/I346,0)</f>
        <v>0</v>
      </c>
      <c r="J347" s="3">
        <f>+IFERROR((I346*I347+'Monthly Reserve Generation'!J346*'Monthly Reserve Generation'!J347-'Stoping Schedule'!J346*'Stoping Schedule'!J347)/J346,0)</f>
        <v>0</v>
      </c>
      <c r="K347" s="3">
        <f>+IFERROR((J346*J347+'Monthly Reserve Generation'!K346*'Monthly Reserve Generation'!K347-'Stoping Schedule'!K346*'Stoping Schedule'!K347)/K346,0)</f>
        <v>0</v>
      </c>
      <c r="L347" s="3">
        <f>+IFERROR((K346*K347+'Monthly Reserve Generation'!L346*'Monthly Reserve Generation'!L347-'Stoping Schedule'!L346*'Stoping Schedule'!L347)/L346,0)</f>
        <v>0</v>
      </c>
      <c r="M347" s="3">
        <f>+IFERROR((L346*L347+'Monthly Reserve Generation'!M346*'Monthly Reserve Generation'!M347-'Stoping Schedule'!M346*'Stoping Schedule'!M347)/M346,0)</f>
        <v>0</v>
      </c>
      <c r="N347" s="3">
        <f>+IFERROR((M346*M347+'Monthly Reserve Generation'!N346*'Monthly Reserve Generation'!N347-'Stoping Schedule'!N346*'Stoping Schedule'!N347)/N346,0)</f>
        <v>0</v>
      </c>
      <c r="O347" s="3">
        <f>+IFERROR((N346*N347+'Monthly Reserve Generation'!O346*'Monthly Reserve Generation'!O347-'Stoping Schedule'!O346*'Stoping Schedule'!O347)/O346,0)</f>
        <v>0</v>
      </c>
      <c r="P347" s="3">
        <f>+IFERROR((O346*O347+'Monthly Reserve Generation'!P346*'Monthly Reserve Generation'!P347-'Stoping Schedule'!P346*'Stoping Schedule'!P347)/P346,0)</f>
        <v>0</v>
      </c>
      <c r="Q347" s="3">
        <f>+IFERROR((P346*P347+'Monthly Reserve Generation'!Q346*'Monthly Reserve Generation'!Q347-'Stoping Schedule'!Q346*'Stoping Schedule'!Q347)/Q346,0)</f>
        <v>0</v>
      </c>
      <c r="R347" s="3">
        <f>+IFERROR((Q346*Q347+'Monthly Reserve Generation'!R346*'Monthly Reserve Generation'!R347-'Stoping Schedule'!R346*'Stoping Schedule'!R347)/R346,0)</f>
        <v>0</v>
      </c>
      <c r="S347" s="3">
        <f>+IFERROR((R346*R347+'Monthly Reserve Generation'!S346*'Monthly Reserve Generation'!S347-'Stoping Schedule'!S346*'Stoping Schedule'!S347)/S346,0)</f>
        <v>0</v>
      </c>
      <c r="T347" s="3">
        <f>+IFERROR((S346*S347+'Monthly Reserve Generation'!T346*'Monthly Reserve Generation'!T347-'Stoping Schedule'!T346*'Stoping Schedule'!T347)/T346,0)</f>
        <v>0</v>
      </c>
      <c r="U347" s="3">
        <f>+IFERROR((T346*T347+'Monthly Reserve Generation'!U346*'Monthly Reserve Generation'!U347-'Stoping Schedule'!U346*'Stoping Schedule'!U347)/U346,0)</f>
        <v>0</v>
      </c>
      <c r="V347" s="3">
        <f>+IFERROR((U346*U347+'Monthly Reserve Generation'!V346*'Monthly Reserve Generation'!V347-'Stoping Schedule'!V346*'Stoping Schedule'!V347)/V346,0)</f>
        <v>0</v>
      </c>
      <c r="W347" s="3">
        <f>+IFERROR((V346*V347+'Monthly Reserve Generation'!W346*'Monthly Reserve Generation'!W347-'Stoping Schedule'!W346*'Stoping Schedule'!W347)/W346,0)</f>
        <v>0</v>
      </c>
      <c r="X347" s="3">
        <f>+IFERROR((W346*W347+'Monthly Reserve Generation'!X346*'Monthly Reserve Generation'!X347-'Stoping Schedule'!X346*'Stoping Schedule'!X347)/X346,0)</f>
        <v>0</v>
      </c>
      <c r="Y347" s="3">
        <f>+IFERROR((X346*X347+'Monthly Reserve Generation'!Y346*'Monthly Reserve Generation'!Y347-'Stoping Schedule'!Y346*'Stoping Schedule'!Y347)/Y346,0)</f>
        <v>0</v>
      </c>
      <c r="Z347" s="3">
        <f>+IFERROR((Y346*Y347+'Monthly Reserve Generation'!Z346*'Monthly Reserve Generation'!Z347-'Stoping Schedule'!Z346*'Stoping Schedule'!Z347)/Z346,0)</f>
        <v>0</v>
      </c>
      <c r="AA347" s="3">
        <f>+IFERROR((Z346*Z347+'Monthly Reserve Generation'!AA346*'Monthly Reserve Generation'!AA347-'Stoping Schedule'!AA346*'Stoping Schedule'!AA347)/AA346,0)</f>
        <v>0</v>
      </c>
      <c r="AB347" s="3">
        <f>+IFERROR((AA346*AA347+'Monthly Reserve Generation'!AB346*'Monthly Reserve Generation'!AB347-'Stoping Schedule'!AB346*'Stoping Schedule'!AB347)/AB346,0)</f>
        <v>0</v>
      </c>
      <c r="AC347" s="3">
        <f>+IFERROR((AB346*AB347+'Monthly Reserve Generation'!AC346*'Monthly Reserve Generation'!AC347-'Stoping Schedule'!AC346*'Stoping Schedule'!AC347)/AC346,0)</f>
        <v>0</v>
      </c>
      <c r="AD347" s="3">
        <f>+IFERROR((AC346*AC347+'Monthly Reserve Generation'!AD346*'Monthly Reserve Generation'!AD347-'Stoping Schedule'!AD346*'Stoping Schedule'!AD347)/AD346,0)</f>
        <v>0</v>
      </c>
      <c r="AE347" s="3">
        <f>+IFERROR((AD346*AD347+'Monthly Reserve Generation'!AE346*'Monthly Reserve Generation'!AE347-'Stoping Schedule'!AE346*'Stoping Schedule'!AE347)/AE346,0)</f>
        <v>0</v>
      </c>
      <c r="AF347" s="3">
        <f>+IFERROR((AE346*AE347+'Monthly Reserve Generation'!AF346*'Monthly Reserve Generation'!AF347-'Stoping Schedule'!AF346*'Stoping Schedule'!AF347)/AF346,0)</f>
        <v>0</v>
      </c>
      <c r="AG347" s="3">
        <f>+IFERROR((AF346*AF347+'Monthly Reserve Generation'!AG346*'Monthly Reserve Generation'!AG347-'Stoping Schedule'!AG346*'Stoping Schedule'!AG347)/AG346,0)</f>
        <v>2.87</v>
      </c>
      <c r="AH347" s="3">
        <f>+IFERROR((AG346*AG347+'Monthly Reserve Generation'!AH346*'Monthly Reserve Generation'!AH347-'Stoping Schedule'!AH346*'Stoping Schedule'!AH347)/AH346,0)</f>
        <v>2.87</v>
      </c>
      <c r="AI347" s="3">
        <f>+IFERROR((AH346*AH347+'Monthly Reserve Generation'!AI346*'Monthly Reserve Generation'!AI347-'Stoping Schedule'!AI346*'Stoping Schedule'!AI347)/AI346,0)</f>
        <v>2.87</v>
      </c>
      <c r="AJ347" s="3">
        <f>+IFERROR((AI346*AI347+'Monthly Reserve Generation'!AJ346*'Monthly Reserve Generation'!AJ347-'Stoping Schedule'!AJ346*'Stoping Schedule'!AJ347)/AJ346,0)</f>
        <v>2.87</v>
      </c>
      <c r="AK347" s="3">
        <f>+IFERROR((AJ346*AJ347+'Monthly Reserve Generation'!AK346*'Monthly Reserve Generation'!AK347-'Stoping Schedule'!AK346*'Stoping Schedule'!AK347)/AK346,0)</f>
        <v>2.87</v>
      </c>
      <c r="AL347" s="3">
        <f>+IFERROR((AK346*AK347+'Monthly Reserve Generation'!AL346*'Monthly Reserve Generation'!AL347-'Stoping Schedule'!AL346*'Stoping Schedule'!AL347)/AL346,0)</f>
        <v>2.8700000000000006</v>
      </c>
      <c r="AM347" s="3">
        <f>+IFERROR((AL346*AL347+'Monthly Reserve Generation'!AM346*'Monthly Reserve Generation'!AM347-'Stoping Schedule'!AM346*'Stoping Schedule'!AM347)/AM346,0)</f>
        <v>0</v>
      </c>
      <c r="AN347" s="3">
        <f>+IFERROR((AM346*AM347+'Monthly Reserve Generation'!AN346*'Monthly Reserve Generation'!AN347-'Stoping Schedule'!AN346*'Stoping Schedule'!AN347)/AN346,0)</f>
        <v>0</v>
      </c>
      <c r="AO347" s="3">
        <f>+IFERROR((AN346*AN347+'Monthly Reserve Generation'!AO346*'Monthly Reserve Generation'!AO347-'Stoping Schedule'!AO346*'Stoping Schedule'!AO347)/AO346,0)</f>
        <v>0</v>
      </c>
      <c r="AP347" s="3">
        <f>+IFERROR((AO346*AO347+'Monthly Reserve Generation'!AP346*'Monthly Reserve Generation'!AP347-'Stoping Schedule'!AP346*'Stoping Schedule'!AP347)/AP346,0)</f>
        <v>0</v>
      </c>
      <c r="AQ347" s="3">
        <f>+IFERROR((AP346*AP347+'Monthly Reserve Generation'!AQ346*'Monthly Reserve Generation'!AQ347-'Stoping Schedule'!AQ346*'Stoping Schedule'!AQ347)/AQ346,0)</f>
        <v>0</v>
      </c>
      <c r="AR347" s="3">
        <f>+IFERROR((AQ346*AQ347+'Monthly Reserve Generation'!AR346*'Monthly Reserve Generation'!AR347-'Stoping Schedule'!AR346*'Stoping Schedule'!AR347)/AR346,0)</f>
        <v>0</v>
      </c>
      <c r="AS347" s="3">
        <f>+IFERROR((AR346*AR347+'Monthly Reserve Generation'!AS346*'Monthly Reserve Generation'!AS347-'Stoping Schedule'!AS346*'Stoping Schedule'!AS347)/AS346,0)</f>
        <v>0</v>
      </c>
      <c r="AT347" s="3">
        <f>+IFERROR((AS346*AS347+'Monthly Reserve Generation'!AT346*'Monthly Reserve Generation'!AT347-'Stoping Schedule'!AT346*'Stoping Schedule'!AT347)/AT346,0)</f>
        <v>0</v>
      </c>
      <c r="AU347" s="3">
        <f>+IFERROR((AT346*AT347+'Monthly Reserve Generation'!AU346*'Monthly Reserve Generation'!AU347-'Stoping Schedule'!AU346*'Stoping Schedule'!AU347)/AU346,0)</f>
        <v>0</v>
      </c>
      <c r="AV347" s="3">
        <f>+IFERROR((AU346*AU347+'Monthly Reserve Generation'!AV346*'Monthly Reserve Generation'!AV347-'Stoping Schedule'!AV346*'Stoping Schedule'!AV347)/AV346,0)</f>
        <v>0</v>
      </c>
      <c r="AW347" s="3">
        <f>+IFERROR((AV346*AV347+'Monthly Reserve Generation'!AW346*'Monthly Reserve Generation'!AW347-'Stoping Schedule'!AW346*'Stoping Schedule'!AW347)/AW346,0)</f>
        <v>0</v>
      </c>
      <c r="AX347" s="3">
        <f>+IFERROR((AW346*AW347+'Monthly Reserve Generation'!AX346*'Monthly Reserve Generation'!AX347-'Stoping Schedule'!AX346*'Stoping Schedule'!AX347)/AX346,0)</f>
        <v>0</v>
      </c>
      <c r="AY347" s="3">
        <f>+IFERROR((AX346*AX347+'Monthly Reserve Generation'!AY346*'Monthly Reserve Generation'!AY347-'Stoping Schedule'!AY346*'Stoping Schedule'!AY347)/AY346,0)</f>
        <v>0</v>
      </c>
      <c r="AZ347" s="3">
        <f>+IFERROR((AY346*AY347+'Monthly Reserve Generation'!AZ346*'Monthly Reserve Generation'!AZ347-'Stoping Schedule'!AZ346*'Stoping Schedule'!AZ347)/AZ346,0)</f>
        <v>0</v>
      </c>
      <c r="BA347" s="3">
        <f>+IFERROR((AZ346*AZ347+'Monthly Reserve Generation'!BA346*'Monthly Reserve Generation'!BA347-'Stoping Schedule'!BA346*'Stoping Schedule'!BA347)/BA346,0)</f>
        <v>0</v>
      </c>
      <c r="BB347" s="3">
        <f>+IFERROR((BA346*BA347+'Monthly Reserve Generation'!BB346*'Monthly Reserve Generation'!BB347-'Stoping Schedule'!BB346*'Stoping Schedule'!BB347)/BB346,0)</f>
        <v>0</v>
      </c>
      <c r="BC347" s="3">
        <f>+IFERROR((BB346*BB347+'Monthly Reserve Generation'!BC346*'Monthly Reserve Generation'!BC347-'Stoping Schedule'!BC346*'Stoping Schedule'!BC347)/BC346,0)</f>
        <v>0</v>
      </c>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row>
    <row r="348" spans="1:123" collapsed="1" x14ac:dyDescent="0.3">
      <c r="A348" t="s">
        <v>57</v>
      </c>
      <c r="B348" t="s">
        <v>57</v>
      </c>
      <c r="C348" t="s">
        <v>3</v>
      </c>
      <c r="D348" s="3">
        <f>SUMIF($C322:$C347,$C348,D322:D347)</f>
        <v>0</v>
      </c>
      <c r="E348" s="3">
        <f>SUMIF($C322:$C347,$C348,E322:E347)</f>
        <v>0</v>
      </c>
      <c r="F348" s="3">
        <f t="shared" ref="F348:BC348" si="22">SUMIF($C322:$C347,$C348,F322:F347)</f>
        <v>0</v>
      </c>
      <c r="G348" s="3">
        <f t="shared" si="22"/>
        <v>0</v>
      </c>
      <c r="H348" s="3">
        <f t="shared" si="22"/>
        <v>0</v>
      </c>
      <c r="I348" s="3">
        <f t="shared" si="22"/>
        <v>0</v>
      </c>
      <c r="J348" s="3">
        <f t="shared" si="22"/>
        <v>0</v>
      </c>
      <c r="K348" s="3">
        <f t="shared" si="22"/>
        <v>0</v>
      </c>
      <c r="L348" s="3">
        <f t="shared" si="22"/>
        <v>0</v>
      </c>
      <c r="M348" s="3">
        <f t="shared" si="22"/>
        <v>0</v>
      </c>
      <c r="N348" s="3">
        <f t="shared" si="22"/>
        <v>0</v>
      </c>
      <c r="O348" s="3">
        <f t="shared" si="22"/>
        <v>0</v>
      </c>
      <c r="P348" s="3">
        <f t="shared" si="22"/>
        <v>0</v>
      </c>
      <c r="Q348" s="3">
        <f t="shared" si="22"/>
        <v>0</v>
      </c>
      <c r="R348" s="3">
        <f t="shared" si="22"/>
        <v>0</v>
      </c>
      <c r="S348" s="3">
        <f t="shared" si="22"/>
        <v>0</v>
      </c>
      <c r="T348" s="3">
        <f t="shared" si="22"/>
        <v>0</v>
      </c>
      <c r="U348" s="3">
        <f t="shared" si="22"/>
        <v>0</v>
      </c>
      <c r="V348" s="3">
        <f t="shared" si="22"/>
        <v>0</v>
      </c>
      <c r="W348" s="3">
        <f t="shared" si="22"/>
        <v>0</v>
      </c>
      <c r="X348" s="3">
        <f t="shared" si="22"/>
        <v>0</v>
      </c>
      <c r="Y348" s="3">
        <f t="shared" si="22"/>
        <v>0</v>
      </c>
      <c r="Z348" s="3">
        <f t="shared" si="22"/>
        <v>0</v>
      </c>
      <c r="AA348" s="3">
        <f t="shared" si="22"/>
        <v>0</v>
      </c>
      <c r="AB348" s="3">
        <f t="shared" si="22"/>
        <v>0</v>
      </c>
      <c r="AC348" s="3">
        <f t="shared" si="22"/>
        <v>0</v>
      </c>
      <c r="AD348" s="3">
        <f t="shared" si="22"/>
        <v>0</v>
      </c>
      <c r="AE348" s="3">
        <f t="shared" si="22"/>
        <v>3401</v>
      </c>
      <c r="AF348" s="3">
        <f t="shared" si="22"/>
        <v>11118</v>
      </c>
      <c r="AG348" s="3">
        <f t="shared" si="22"/>
        <v>30484</v>
      </c>
      <c r="AH348" s="3">
        <f t="shared" si="22"/>
        <v>39908</v>
      </c>
      <c r="AI348" s="3">
        <f t="shared" si="22"/>
        <v>38653</v>
      </c>
      <c r="AJ348" s="3">
        <f t="shared" si="22"/>
        <v>36268</v>
      </c>
      <c r="AK348" s="3">
        <f t="shared" si="22"/>
        <v>30874</v>
      </c>
      <c r="AL348" s="3">
        <f t="shared" si="22"/>
        <v>20357</v>
      </c>
      <c r="AM348" s="3">
        <f t="shared" si="22"/>
        <v>10306</v>
      </c>
      <c r="AN348" s="3">
        <f>SUMIF($C322:$C347,$C348,AN322:AN347)</f>
        <v>3491</v>
      </c>
      <c r="AO348" s="3">
        <f t="shared" si="22"/>
        <v>0</v>
      </c>
      <c r="AP348" s="3">
        <f t="shared" si="22"/>
        <v>0</v>
      </c>
      <c r="AQ348" s="3">
        <f t="shared" si="22"/>
        <v>0</v>
      </c>
      <c r="AR348" s="3">
        <f t="shared" si="22"/>
        <v>0</v>
      </c>
      <c r="AS348" s="3">
        <f t="shared" si="22"/>
        <v>0</v>
      </c>
      <c r="AT348" s="3">
        <f t="shared" si="22"/>
        <v>0</v>
      </c>
      <c r="AU348" s="3">
        <f t="shared" si="22"/>
        <v>0</v>
      </c>
      <c r="AV348" s="3">
        <f t="shared" si="22"/>
        <v>0</v>
      </c>
      <c r="AW348" s="3">
        <f t="shared" si="22"/>
        <v>0</v>
      </c>
      <c r="AX348" s="3">
        <f t="shared" si="22"/>
        <v>0</v>
      </c>
      <c r="AY348" s="3">
        <f t="shared" si="22"/>
        <v>0</v>
      </c>
      <c r="AZ348" s="3">
        <f t="shared" si="22"/>
        <v>0</v>
      </c>
      <c r="BA348" s="3">
        <f t="shared" si="22"/>
        <v>0</v>
      </c>
      <c r="BB348" s="3">
        <f t="shared" si="22"/>
        <v>0</v>
      </c>
      <c r="BC348" s="3">
        <f t="shared" si="22"/>
        <v>0</v>
      </c>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row>
    <row r="349" spans="1:123" x14ac:dyDescent="0.3">
      <c r="A349" t="s">
        <v>57</v>
      </c>
      <c r="B349" t="s">
        <v>57</v>
      </c>
      <c r="C349" t="s">
        <v>4</v>
      </c>
      <c r="D349" s="3">
        <f>+IFERROR((D322*D323+D324*D325+D326*D327+D328*D329+D330*D331+D332*D333+D334*D335+D336*D337+D338*D339+D340*D341+D342*D343+D344*D345+D346*D347)/D348,0)</f>
        <v>0</v>
      </c>
      <c r="E349" s="3">
        <f t="shared" ref="E349:BC349" si="23">+IFERROR((E322*E323+E324*E325+E326*E327+E328*E329+E330*E331+E332*E333+E334*E335+E336*E337+E338*E339+E340*E341+E342*E343+E344*E345+E346*E347)/E348,0)</f>
        <v>0</v>
      </c>
      <c r="F349" s="3">
        <f t="shared" si="23"/>
        <v>0</v>
      </c>
      <c r="G349" s="3">
        <f t="shared" si="23"/>
        <v>0</v>
      </c>
      <c r="H349" s="3">
        <f t="shared" si="23"/>
        <v>0</v>
      </c>
      <c r="I349" s="3">
        <f t="shared" si="23"/>
        <v>0</v>
      </c>
      <c r="J349" s="3">
        <f t="shared" si="23"/>
        <v>0</v>
      </c>
      <c r="K349" s="3">
        <f t="shared" si="23"/>
        <v>0</v>
      </c>
      <c r="L349" s="3">
        <f t="shared" si="23"/>
        <v>0</v>
      </c>
      <c r="M349" s="3">
        <f t="shared" si="23"/>
        <v>0</v>
      </c>
      <c r="N349" s="3">
        <f t="shared" si="23"/>
        <v>0</v>
      </c>
      <c r="O349" s="3">
        <f t="shared" si="23"/>
        <v>0</v>
      </c>
      <c r="P349" s="3">
        <f t="shared" si="23"/>
        <v>0</v>
      </c>
      <c r="Q349" s="3">
        <f t="shared" si="23"/>
        <v>0</v>
      </c>
      <c r="R349" s="3">
        <f t="shared" si="23"/>
        <v>0</v>
      </c>
      <c r="S349" s="3">
        <f t="shared" si="23"/>
        <v>0</v>
      </c>
      <c r="T349" s="3">
        <f t="shared" si="23"/>
        <v>0</v>
      </c>
      <c r="U349" s="3">
        <f t="shared" si="23"/>
        <v>0</v>
      </c>
      <c r="V349" s="3">
        <f t="shared" si="23"/>
        <v>0</v>
      </c>
      <c r="W349" s="3">
        <f t="shared" si="23"/>
        <v>0</v>
      </c>
      <c r="X349" s="3">
        <f t="shared" si="23"/>
        <v>0</v>
      </c>
      <c r="Y349" s="3">
        <f t="shared" si="23"/>
        <v>0</v>
      </c>
      <c r="Z349" s="3">
        <f t="shared" si="23"/>
        <v>0</v>
      </c>
      <c r="AA349" s="3">
        <f t="shared" si="23"/>
        <v>0</v>
      </c>
      <c r="AB349" s="3">
        <f t="shared" si="23"/>
        <v>0</v>
      </c>
      <c r="AC349" s="3">
        <f t="shared" si="23"/>
        <v>0</v>
      </c>
      <c r="AD349" s="3">
        <f t="shared" si="23"/>
        <v>0</v>
      </c>
      <c r="AE349" s="3">
        <f t="shared" si="23"/>
        <v>3.4065774772125845</v>
      </c>
      <c r="AF349" s="3">
        <f t="shared" si="23"/>
        <v>2.8852563410685375</v>
      </c>
      <c r="AG349" s="3">
        <f t="shared" si="23"/>
        <v>3.1873251541792418</v>
      </c>
      <c r="AH349" s="3">
        <f t="shared" si="23"/>
        <v>3.3021118572717247</v>
      </c>
      <c r="AI349" s="3">
        <f t="shared" si="23"/>
        <v>3.2804266163040383</v>
      </c>
      <c r="AJ349" s="3">
        <f t="shared" si="23"/>
        <v>3.263833682585199</v>
      </c>
      <c r="AK349" s="3">
        <f t="shared" si="23"/>
        <v>3.2382969488890327</v>
      </c>
      <c r="AL349" s="3">
        <f t="shared" si="23"/>
        <v>3.4202608439357469</v>
      </c>
      <c r="AM349" s="3">
        <f t="shared" si="23"/>
        <v>3.5903221424412965</v>
      </c>
      <c r="AN349" s="3">
        <f t="shared" si="23"/>
        <v>3.4211028358636493</v>
      </c>
      <c r="AO349" s="3">
        <f t="shared" si="23"/>
        <v>0</v>
      </c>
      <c r="AP349" s="3">
        <f t="shared" si="23"/>
        <v>0</v>
      </c>
      <c r="AQ349" s="3">
        <f t="shared" si="23"/>
        <v>0</v>
      </c>
      <c r="AR349" s="3">
        <f t="shared" si="23"/>
        <v>0</v>
      </c>
      <c r="AS349" s="3">
        <f t="shared" si="23"/>
        <v>0</v>
      </c>
      <c r="AT349" s="3">
        <f t="shared" si="23"/>
        <v>0</v>
      </c>
      <c r="AU349" s="3">
        <f t="shared" si="23"/>
        <v>0</v>
      </c>
      <c r="AV349" s="3">
        <f t="shared" si="23"/>
        <v>0</v>
      </c>
      <c r="AW349" s="3">
        <f t="shared" si="23"/>
        <v>0</v>
      </c>
      <c r="AX349" s="3">
        <f t="shared" si="23"/>
        <v>0</v>
      </c>
      <c r="AY349" s="3">
        <f t="shared" si="23"/>
        <v>0</v>
      </c>
      <c r="AZ349" s="3">
        <f t="shared" si="23"/>
        <v>0</v>
      </c>
      <c r="BA349" s="3">
        <f t="shared" si="23"/>
        <v>0</v>
      </c>
      <c r="BB349" s="3">
        <f t="shared" si="23"/>
        <v>0</v>
      </c>
      <c r="BC349" s="3">
        <f t="shared" si="23"/>
        <v>0</v>
      </c>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row>
    <row r="350" spans="1:123" hidden="1" outlineLevel="1" x14ac:dyDescent="0.3">
      <c r="A350" t="s">
        <v>58</v>
      </c>
      <c r="B350" t="s">
        <v>59</v>
      </c>
      <c r="C350" t="s">
        <v>3</v>
      </c>
      <c r="D350" s="3">
        <f>+'Monthly Reserve Generation'!D350-'Stoping Schedule'!D350</f>
        <v>0</v>
      </c>
      <c r="E350" s="3">
        <f>IF((D350+'Monthly Reserve Generation'!E350-'Stoping Schedule'!E350)&gt;1,(D350+'Monthly Reserve Generation'!E350-'Stoping Schedule'!E350),0)</f>
        <v>0</v>
      </c>
      <c r="F350" s="3">
        <f>IF((E350+'Monthly Reserve Generation'!F350-'Stoping Schedule'!F350)&gt;1,(E350+'Monthly Reserve Generation'!F350-'Stoping Schedule'!F350),0)</f>
        <v>0</v>
      </c>
      <c r="G350" s="3">
        <f>IF((F350+'Monthly Reserve Generation'!G350-'Stoping Schedule'!G350)&gt;1,(F350+'Monthly Reserve Generation'!G350-'Stoping Schedule'!G350),0)</f>
        <v>0</v>
      </c>
      <c r="H350" s="3">
        <f>IF((G350+'Monthly Reserve Generation'!H350-'Stoping Schedule'!H350)&gt;1,(G350+'Monthly Reserve Generation'!H350-'Stoping Schedule'!H350),0)</f>
        <v>0</v>
      </c>
      <c r="I350" s="3">
        <f>IF((H350+'Monthly Reserve Generation'!I350-'Stoping Schedule'!I350)&gt;1,(H350+'Monthly Reserve Generation'!I350-'Stoping Schedule'!I350),0)</f>
        <v>0</v>
      </c>
      <c r="J350" s="3">
        <f>IF((I350+'Monthly Reserve Generation'!J350-'Stoping Schedule'!J350)&gt;1,(I350+'Monthly Reserve Generation'!J350-'Stoping Schedule'!J350),0)</f>
        <v>0</v>
      </c>
      <c r="K350" s="3">
        <f>IF((J350+'Monthly Reserve Generation'!K350-'Stoping Schedule'!K350)&gt;1,(J350+'Monthly Reserve Generation'!K350-'Stoping Schedule'!K350),0)</f>
        <v>0</v>
      </c>
      <c r="L350" s="3">
        <f>IF((K350+'Monthly Reserve Generation'!L350-'Stoping Schedule'!L350)&gt;1,(K350+'Monthly Reserve Generation'!L350-'Stoping Schedule'!L350),0)</f>
        <v>0</v>
      </c>
      <c r="M350" s="3">
        <f>IF((L350+'Monthly Reserve Generation'!M350-'Stoping Schedule'!M350)&gt;1,(L350+'Monthly Reserve Generation'!M350-'Stoping Schedule'!M350),0)</f>
        <v>0</v>
      </c>
      <c r="N350" s="3">
        <f>IF((M350+'Monthly Reserve Generation'!N350-'Stoping Schedule'!N350)&gt;1,(M350+'Monthly Reserve Generation'!N350-'Stoping Schedule'!N350),0)</f>
        <v>0</v>
      </c>
      <c r="O350" s="3">
        <f>IF((N350+'Monthly Reserve Generation'!O350-'Stoping Schedule'!O350)&gt;1,(N350+'Monthly Reserve Generation'!O350-'Stoping Schedule'!O350),0)</f>
        <v>0</v>
      </c>
      <c r="P350" s="3">
        <f>IF((O350+'Monthly Reserve Generation'!P350-'Stoping Schedule'!P350)&gt;1,(O350+'Monthly Reserve Generation'!P350-'Stoping Schedule'!P350),0)</f>
        <v>0</v>
      </c>
      <c r="Q350" s="3">
        <f>IF((P350+'Monthly Reserve Generation'!Q350-'Stoping Schedule'!Q350)&gt;1,(P350+'Monthly Reserve Generation'!Q350-'Stoping Schedule'!Q350),0)</f>
        <v>0</v>
      </c>
      <c r="R350" s="3">
        <f>IF((Q350+'Monthly Reserve Generation'!R350-'Stoping Schedule'!R350)&gt;1,(Q350+'Monthly Reserve Generation'!R350-'Stoping Schedule'!R350),0)</f>
        <v>0</v>
      </c>
      <c r="S350" s="3">
        <f>IF((R350+'Monthly Reserve Generation'!S350-'Stoping Schedule'!S350)&gt;1,(R350+'Monthly Reserve Generation'!S350-'Stoping Schedule'!S350),0)</f>
        <v>0</v>
      </c>
      <c r="T350" s="3">
        <f>IF((S350+'Monthly Reserve Generation'!T350-'Stoping Schedule'!T350)&gt;1,(S350+'Monthly Reserve Generation'!T350-'Stoping Schedule'!T350),0)</f>
        <v>0</v>
      </c>
      <c r="U350" s="3">
        <f>IF((T350+'Monthly Reserve Generation'!U350-'Stoping Schedule'!U350)&gt;1,(T350+'Monthly Reserve Generation'!U350-'Stoping Schedule'!U350),0)</f>
        <v>0</v>
      </c>
      <c r="V350" s="3">
        <f>IF((U350+'Monthly Reserve Generation'!V350-'Stoping Schedule'!V350)&gt;1,(U350+'Monthly Reserve Generation'!V350-'Stoping Schedule'!V350),0)</f>
        <v>0</v>
      </c>
      <c r="W350" s="3">
        <f>IF((V350+'Monthly Reserve Generation'!W350-'Stoping Schedule'!W350)&gt;1,(V350+'Monthly Reserve Generation'!W350-'Stoping Schedule'!W350),0)</f>
        <v>0</v>
      </c>
      <c r="X350" s="3">
        <f>IF((W350+'Monthly Reserve Generation'!X350-'Stoping Schedule'!X350)&gt;1,(W350+'Monthly Reserve Generation'!X350-'Stoping Schedule'!X350),0)</f>
        <v>0</v>
      </c>
      <c r="Y350" s="3">
        <f>IF((X350+'Monthly Reserve Generation'!Y350-'Stoping Schedule'!Y350)&gt;1,(X350+'Monthly Reserve Generation'!Y350-'Stoping Schedule'!Y350),0)</f>
        <v>0</v>
      </c>
      <c r="Z350" s="3">
        <f>IF((Y350+'Monthly Reserve Generation'!Z350-'Stoping Schedule'!Z350)&gt;1,(Y350+'Monthly Reserve Generation'!Z350-'Stoping Schedule'!Z350),0)</f>
        <v>0</v>
      </c>
      <c r="AA350" s="3">
        <f>IF((Z350+'Monthly Reserve Generation'!AA350-'Stoping Schedule'!AA350)&gt;1,(Z350+'Monthly Reserve Generation'!AA350-'Stoping Schedule'!AA350),0)</f>
        <v>0</v>
      </c>
      <c r="AB350" s="3">
        <f>IF((AA350+'Monthly Reserve Generation'!AB350-'Stoping Schedule'!AB350)&gt;1,(AA350+'Monthly Reserve Generation'!AB350-'Stoping Schedule'!AB350),0)</f>
        <v>0</v>
      </c>
      <c r="AC350" s="3">
        <f>IF((AB350+'Monthly Reserve Generation'!AC350-'Stoping Schedule'!AC350)&gt;1,(AB350+'Monthly Reserve Generation'!AC350-'Stoping Schedule'!AC350),0)</f>
        <v>0</v>
      </c>
      <c r="AD350" s="3">
        <f>IF((AC350+'Monthly Reserve Generation'!AD350-'Stoping Schedule'!AD350)&gt;1,(AC350+'Monthly Reserve Generation'!AD350-'Stoping Schedule'!AD350),0)</f>
        <v>0</v>
      </c>
      <c r="AE350" s="3">
        <f>IF((AD350+'Monthly Reserve Generation'!AE350-'Stoping Schedule'!AE350)&gt;1,(AD350+'Monthly Reserve Generation'!AE350-'Stoping Schedule'!AE350),0)</f>
        <v>0</v>
      </c>
      <c r="AF350" s="3">
        <f>IF((AE350+'Monthly Reserve Generation'!AF350-'Stoping Schedule'!AF350)&gt;1,(AE350+'Monthly Reserve Generation'!AF350-'Stoping Schedule'!AF350),0)</f>
        <v>0</v>
      </c>
      <c r="AG350" s="3">
        <f>IF((AF350+'Monthly Reserve Generation'!AG350-'Stoping Schedule'!AG350)&gt;1,(AF350+'Monthly Reserve Generation'!AG350-'Stoping Schedule'!AG350),0)</f>
        <v>0</v>
      </c>
      <c r="AH350" s="3">
        <f>IF((AG350+'Monthly Reserve Generation'!AH350-'Stoping Schedule'!AH350)&gt;1,(AG350+'Monthly Reserve Generation'!AH350-'Stoping Schedule'!AH350),0)</f>
        <v>0</v>
      </c>
      <c r="AI350" s="3">
        <f>IF((AH350+'Monthly Reserve Generation'!AI350-'Stoping Schedule'!AI350)&gt;1,(AH350+'Monthly Reserve Generation'!AI350-'Stoping Schedule'!AI350),0)</f>
        <v>4695</v>
      </c>
      <c r="AJ350" s="3">
        <f>IF((AI350+'Monthly Reserve Generation'!AJ350-'Stoping Schedule'!AJ350)&gt;1,(AI350+'Monthly Reserve Generation'!AJ350-'Stoping Schedule'!AJ350),0)</f>
        <v>4695</v>
      </c>
      <c r="AK350" s="3">
        <f>IF((AJ350+'Monthly Reserve Generation'!AK350-'Stoping Schedule'!AK350)&gt;1,(AJ350+'Monthly Reserve Generation'!AK350-'Stoping Schedule'!AK350),0)</f>
        <v>4695</v>
      </c>
      <c r="AL350" s="3">
        <f>IF((AK350+'Monthly Reserve Generation'!AL350-'Stoping Schedule'!AL350)&gt;1,(AK350+'Monthly Reserve Generation'!AL350-'Stoping Schedule'!AL350),0)</f>
        <v>2822</v>
      </c>
      <c r="AM350" s="3">
        <f>IF((AL350+'Monthly Reserve Generation'!AM350-'Stoping Schedule'!AM350)&gt;1,(AL350+'Monthly Reserve Generation'!AM350-'Stoping Schedule'!AM350),0)</f>
        <v>1024</v>
      </c>
      <c r="AN350" s="3">
        <f>IF((AM350+'Monthly Reserve Generation'!AN350-'Stoping Schedule'!AN350)&gt;1,(AM350+'Monthly Reserve Generation'!AN350-'Stoping Schedule'!AN350),0)</f>
        <v>0</v>
      </c>
      <c r="AO350" s="3">
        <f>IF((AN350+'Monthly Reserve Generation'!AO350-'Stoping Schedule'!AO350)&gt;1,(AN350+'Monthly Reserve Generation'!AO350-'Stoping Schedule'!AO350),0)</f>
        <v>0</v>
      </c>
      <c r="AP350" s="3">
        <f>IF((AO350+'Monthly Reserve Generation'!AP350-'Stoping Schedule'!AP350)&gt;1,(AO350+'Monthly Reserve Generation'!AP350-'Stoping Schedule'!AP350),0)</f>
        <v>0</v>
      </c>
      <c r="AQ350" s="3">
        <f>IF((AP350+'Monthly Reserve Generation'!AQ350-'Stoping Schedule'!AQ350)&gt;1,(AP350+'Monthly Reserve Generation'!AQ350-'Stoping Schedule'!AQ350),0)</f>
        <v>0</v>
      </c>
      <c r="AR350" s="3">
        <f>IF((AQ350+'Monthly Reserve Generation'!AR350-'Stoping Schedule'!AR350)&gt;1,(AQ350+'Monthly Reserve Generation'!AR350-'Stoping Schedule'!AR350),0)</f>
        <v>0</v>
      </c>
      <c r="AS350" s="3">
        <f>IF((AR350+'Monthly Reserve Generation'!AS350-'Stoping Schedule'!AS350)&gt;1,(AR350+'Monthly Reserve Generation'!AS350-'Stoping Schedule'!AS350),0)</f>
        <v>0</v>
      </c>
      <c r="AT350" s="3">
        <f>IF((AS350+'Monthly Reserve Generation'!AT350-'Stoping Schedule'!AT350)&gt;1,(AS350+'Monthly Reserve Generation'!AT350-'Stoping Schedule'!AT350),0)</f>
        <v>0</v>
      </c>
      <c r="AU350" s="3">
        <f>IF((AT350+'Monthly Reserve Generation'!AU350-'Stoping Schedule'!AU350)&gt;1,(AT350+'Monthly Reserve Generation'!AU350-'Stoping Schedule'!AU350),0)</f>
        <v>0</v>
      </c>
      <c r="AV350" s="3">
        <f>IF((AU350+'Monthly Reserve Generation'!AV350-'Stoping Schedule'!AV350)&gt;1,(AU350+'Monthly Reserve Generation'!AV350-'Stoping Schedule'!AV350),0)</f>
        <v>0</v>
      </c>
      <c r="AW350" s="3">
        <f>IF((AV350+'Monthly Reserve Generation'!AW350-'Stoping Schedule'!AW350)&gt;1,(AV350+'Monthly Reserve Generation'!AW350-'Stoping Schedule'!AW350),0)</f>
        <v>0</v>
      </c>
      <c r="AX350" s="3">
        <f>IF((AW350+'Monthly Reserve Generation'!AX350-'Stoping Schedule'!AX350)&gt;1,(AW350+'Monthly Reserve Generation'!AX350-'Stoping Schedule'!AX350),0)</f>
        <v>0</v>
      </c>
      <c r="AY350" s="3">
        <f>IF((AX350+'Monthly Reserve Generation'!AY350-'Stoping Schedule'!AY350)&gt;1,(AX350+'Monthly Reserve Generation'!AY350-'Stoping Schedule'!AY350),0)</f>
        <v>0</v>
      </c>
      <c r="AZ350" s="3">
        <f>IF((AY350+'Monthly Reserve Generation'!AZ350-'Stoping Schedule'!AZ350)&gt;1,(AY350+'Monthly Reserve Generation'!AZ350-'Stoping Schedule'!AZ350),0)</f>
        <v>0</v>
      </c>
      <c r="BA350" s="3">
        <f>IF((AZ350+'Monthly Reserve Generation'!BA350-'Stoping Schedule'!BA350)&gt;1,(AZ350+'Monthly Reserve Generation'!BA350-'Stoping Schedule'!BA350),0)</f>
        <v>0</v>
      </c>
      <c r="BB350" s="3">
        <f>IF((BA350+'Monthly Reserve Generation'!BB350-'Stoping Schedule'!BB350)&gt;1,(BA350+'Monthly Reserve Generation'!BB350-'Stoping Schedule'!BB350),0)</f>
        <v>0</v>
      </c>
      <c r="BC350" s="3">
        <f>IF((BB350+'Monthly Reserve Generation'!BC350-'Stoping Schedule'!BC350)&gt;1,(BB350+'Monthly Reserve Generation'!BC350-'Stoping Schedule'!BC350),0)</f>
        <v>0</v>
      </c>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row>
    <row r="351" spans="1:123" hidden="1" outlineLevel="1" x14ac:dyDescent="0.3">
      <c r="A351" t="s">
        <v>58</v>
      </c>
      <c r="B351" t="s">
        <v>59</v>
      </c>
      <c r="C351" t="s">
        <v>4</v>
      </c>
      <c r="D351" s="3">
        <f>+IFERROR(('Monthly Reserve Generation'!D350*'Monthly Reserve Generation'!D351-'Stoping Schedule'!D350*'Stoping Schedule'!D351)/D350,0)</f>
        <v>0</v>
      </c>
      <c r="E351" s="3">
        <f>+IFERROR((D350*D351+'Monthly Reserve Generation'!E350*'Monthly Reserve Generation'!E351-'Stoping Schedule'!E350*'Stoping Schedule'!E351)/E350,0)</f>
        <v>0</v>
      </c>
      <c r="F351" s="3">
        <f>+IFERROR((E350*E351+'Monthly Reserve Generation'!F350*'Monthly Reserve Generation'!F351-'Stoping Schedule'!F350*'Stoping Schedule'!F351)/F350,0)</f>
        <v>0</v>
      </c>
      <c r="G351" s="3">
        <f>+IFERROR((F350*F351+'Monthly Reserve Generation'!G350*'Monthly Reserve Generation'!G351-'Stoping Schedule'!G350*'Stoping Schedule'!G351)/G350,0)</f>
        <v>0</v>
      </c>
      <c r="H351" s="3">
        <f>+IFERROR((G350*G351+'Monthly Reserve Generation'!H350*'Monthly Reserve Generation'!H351-'Stoping Schedule'!H350*'Stoping Schedule'!H351)/H350,0)</f>
        <v>0</v>
      </c>
      <c r="I351" s="3">
        <f>+IFERROR((H350*H351+'Monthly Reserve Generation'!I350*'Monthly Reserve Generation'!I351-'Stoping Schedule'!I350*'Stoping Schedule'!I351)/I350,0)</f>
        <v>0</v>
      </c>
      <c r="J351" s="3">
        <f>+IFERROR((I350*I351+'Monthly Reserve Generation'!J350*'Monthly Reserve Generation'!J351-'Stoping Schedule'!J350*'Stoping Schedule'!J351)/J350,0)</f>
        <v>0</v>
      </c>
      <c r="K351" s="3">
        <f>+IFERROR((J350*J351+'Monthly Reserve Generation'!K350*'Monthly Reserve Generation'!K351-'Stoping Schedule'!K350*'Stoping Schedule'!K351)/K350,0)</f>
        <v>0</v>
      </c>
      <c r="L351" s="3">
        <f>+IFERROR((K350*K351+'Monthly Reserve Generation'!L350*'Monthly Reserve Generation'!L351-'Stoping Schedule'!L350*'Stoping Schedule'!L351)/L350,0)</f>
        <v>0</v>
      </c>
      <c r="M351" s="3">
        <f>+IFERROR((L350*L351+'Monthly Reserve Generation'!M350*'Monthly Reserve Generation'!M351-'Stoping Schedule'!M350*'Stoping Schedule'!M351)/M350,0)</f>
        <v>0</v>
      </c>
      <c r="N351" s="3">
        <f>+IFERROR((M350*M351+'Monthly Reserve Generation'!N350*'Monthly Reserve Generation'!N351-'Stoping Schedule'!N350*'Stoping Schedule'!N351)/N350,0)</f>
        <v>0</v>
      </c>
      <c r="O351" s="3">
        <f>+IFERROR((N350*N351+'Monthly Reserve Generation'!O350*'Monthly Reserve Generation'!O351-'Stoping Schedule'!O350*'Stoping Schedule'!O351)/O350,0)</f>
        <v>0</v>
      </c>
      <c r="P351" s="3">
        <f>+IFERROR((O350*O351+'Monthly Reserve Generation'!P350*'Monthly Reserve Generation'!P351-'Stoping Schedule'!P350*'Stoping Schedule'!P351)/P350,0)</f>
        <v>0</v>
      </c>
      <c r="Q351" s="3">
        <f>+IFERROR((P350*P351+'Monthly Reserve Generation'!Q350*'Monthly Reserve Generation'!Q351-'Stoping Schedule'!Q350*'Stoping Schedule'!Q351)/Q350,0)</f>
        <v>0</v>
      </c>
      <c r="R351" s="3">
        <f>+IFERROR((Q350*Q351+'Monthly Reserve Generation'!R350*'Monthly Reserve Generation'!R351-'Stoping Schedule'!R350*'Stoping Schedule'!R351)/R350,0)</f>
        <v>0</v>
      </c>
      <c r="S351" s="3">
        <f>+IFERROR((R350*R351+'Monthly Reserve Generation'!S350*'Monthly Reserve Generation'!S351-'Stoping Schedule'!S350*'Stoping Schedule'!S351)/S350,0)</f>
        <v>0</v>
      </c>
      <c r="T351" s="3">
        <f>+IFERROR((S350*S351+'Monthly Reserve Generation'!T350*'Monthly Reserve Generation'!T351-'Stoping Schedule'!T350*'Stoping Schedule'!T351)/T350,0)</f>
        <v>0</v>
      </c>
      <c r="U351" s="3">
        <f>+IFERROR((T350*T351+'Monthly Reserve Generation'!U350*'Monthly Reserve Generation'!U351-'Stoping Schedule'!U350*'Stoping Schedule'!U351)/U350,0)</f>
        <v>0</v>
      </c>
      <c r="V351" s="3">
        <f>+IFERROR((U350*U351+'Monthly Reserve Generation'!V350*'Monthly Reserve Generation'!V351-'Stoping Schedule'!V350*'Stoping Schedule'!V351)/V350,0)</f>
        <v>0</v>
      </c>
      <c r="W351" s="3">
        <f>+IFERROR((V350*V351+'Monthly Reserve Generation'!W350*'Monthly Reserve Generation'!W351-'Stoping Schedule'!W350*'Stoping Schedule'!W351)/W350,0)</f>
        <v>0</v>
      </c>
      <c r="X351" s="3">
        <f>+IFERROR((W350*W351+'Monthly Reserve Generation'!X350*'Monthly Reserve Generation'!X351-'Stoping Schedule'!X350*'Stoping Schedule'!X351)/X350,0)</f>
        <v>0</v>
      </c>
      <c r="Y351" s="3">
        <f>+IFERROR((X350*X351+'Monthly Reserve Generation'!Y350*'Monthly Reserve Generation'!Y351-'Stoping Schedule'!Y350*'Stoping Schedule'!Y351)/Y350,0)</f>
        <v>0</v>
      </c>
      <c r="Z351" s="3">
        <f>+IFERROR((Y350*Y351+'Monthly Reserve Generation'!Z350*'Monthly Reserve Generation'!Z351-'Stoping Schedule'!Z350*'Stoping Schedule'!Z351)/Z350,0)</f>
        <v>0</v>
      </c>
      <c r="AA351" s="3">
        <f>+IFERROR((Z350*Z351+'Monthly Reserve Generation'!AA350*'Monthly Reserve Generation'!AA351-'Stoping Schedule'!AA350*'Stoping Schedule'!AA351)/AA350,0)</f>
        <v>0</v>
      </c>
      <c r="AB351" s="3">
        <f>+IFERROR((AA350*AA351+'Monthly Reserve Generation'!AB350*'Monthly Reserve Generation'!AB351-'Stoping Schedule'!AB350*'Stoping Schedule'!AB351)/AB350,0)</f>
        <v>0</v>
      </c>
      <c r="AC351" s="3">
        <f>+IFERROR((AB350*AB351+'Monthly Reserve Generation'!AC350*'Monthly Reserve Generation'!AC351-'Stoping Schedule'!AC350*'Stoping Schedule'!AC351)/AC350,0)</f>
        <v>0</v>
      </c>
      <c r="AD351" s="3">
        <f>+IFERROR((AC350*AC351+'Monthly Reserve Generation'!AD350*'Monthly Reserve Generation'!AD351-'Stoping Schedule'!AD350*'Stoping Schedule'!AD351)/AD350,0)</f>
        <v>0</v>
      </c>
      <c r="AE351" s="3">
        <f>+IFERROR((AD350*AD351+'Monthly Reserve Generation'!AE350*'Monthly Reserve Generation'!AE351-'Stoping Schedule'!AE350*'Stoping Schedule'!AE351)/AE350,0)</f>
        <v>0</v>
      </c>
      <c r="AF351" s="3">
        <f>+IFERROR((AE350*AE351+'Monthly Reserve Generation'!AF350*'Monthly Reserve Generation'!AF351-'Stoping Schedule'!AF350*'Stoping Schedule'!AF351)/AF350,0)</f>
        <v>0</v>
      </c>
      <c r="AG351" s="3">
        <f>+IFERROR((AF350*AF351+'Monthly Reserve Generation'!AG350*'Monthly Reserve Generation'!AG351-'Stoping Schedule'!AG350*'Stoping Schedule'!AG351)/AG350,0)</f>
        <v>0</v>
      </c>
      <c r="AH351" s="3">
        <f>+IFERROR((AG350*AG351+'Monthly Reserve Generation'!AH350*'Monthly Reserve Generation'!AH351-'Stoping Schedule'!AH350*'Stoping Schedule'!AH351)/AH350,0)</f>
        <v>0</v>
      </c>
      <c r="AI351" s="3">
        <f>+IFERROR((AH350*AH351+'Monthly Reserve Generation'!AI350*'Monthly Reserve Generation'!AI351-'Stoping Schedule'!AI350*'Stoping Schedule'!AI351)/AI350,0)</f>
        <v>2.2999999999999998</v>
      </c>
      <c r="AJ351" s="3">
        <f>+IFERROR((AI350*AI351+'Monthly Reserve Generation'!AJ350*'Monthly Reserve Generation'!AJ351-'Stoping Schedule'!AJ350*'Stoping Schedule'!AJ351)/AJ350,0)</f>
        <v>2.2999999999999998</v>
      </c>
      <c r="AK351" s="3">
        <f>+IFERROR((AJ350*AJ351+'Monthly Reserve Generation'!AK350*'Monthly Reserve Generation'!AK351-'Stoping Schedule'!AK350*'Stoping Schedule'!AK351)/AK350,0)</f>
        <v>2.2999999999999998</v>
      </c>
      <c r="AL351" s="3">
        <f>+IFERROR((AK350*AK351+'Monthly Reserve Generation'!AL350*'Monthly Reserve Generation'!AL351-'Stoping Schedule'!AL350*'Stoping Schedule'!AL351)/AL350,0)</f>
        <v>2.3000000000000003</v>
      </c>
      <c r="AM351" s="3">
        <f>+IFERROR((AL350*AL351+'Monthly Reserve Generation'!AM350*'Monthly Reserve Generation'!AM351-'Stoping Schedule'!AM350*'Stoping Schedule'!AM351)/AM350,0)</f>
        <v>2.3000000000000007</v>
      </c>
      <c r="AN351" s="3">
        <f>+IFERROR((AM350*AM351+'Monthly Reserve Generation'!AN350*'Monthly Reserve Generation'!AN351-'Stoping Schedule'!AN350*'Stoping Schedule'!AN351)/AN350,0)</f>
        <v>0</v>
      </c>
      <c r="AO351" s="3">
        <f>+IFERROR((AN350*AN351+'Monthly Reserve Generation'!AO350*'Monthly Reserve Generation'!AO351-'Stoping Schedule'!AO350*'Stoping Schedule'!AO351)/AO350,0)</f>
        <v>0</v>
      </c>
      <c r="AP351" s="3">
        <f>+IFERROR((AO350*AO351+'Monthly Reserve Generation'!AP350*'Monthly Reserve Generation'!AP351-'Stoping Schedule'!AP350*'Stoping Schedule'!AP351)/AP350,0)</f>
        <v>0</v>
      </c>
      <c r="AQ351" s="3">
        <f>+IFERROR((AP350*AP351+'Monthly Reserve Generation'!AQ350*'Monthly Reserve Generation'!AQ351-'Stoping Schedule'!AQ350*'Stoping Schedule'!AQ351)/AQ350,0)</f>
        <v>0</v>
      </c>
      <c r="AR351" s="3">
        <f>+IFERROR((AQ350*AQ351+'Monthly Reserve Generation'!AR350*'Monthly Reserve Generation'!AR351-'Stoping Schedule'!AR350*'Stoping Schedule'!AR351)/AR350,0)</f>
        <v>0</v>
      </c>
      <c r="AS351" s="3">
        <f>+IFERROR((AR350*AR351+'Monthly Reserve Generation'!AS350*'Monthly Reserve Generation'!AS351-'Stoping Schedule'!AS350*'Stoping Schedule'!AS351)/AS350,0)</f>
        <v>0</v>
      </c>
      <c r="AT351" s="3">
        <f>+IFERROR((AS350*AS351+'Monthly Reserve Generation'!AT350*'Monthly Reserve Generation'!AT351-'Stoping Schedule'!AT350*'Stoping Schedule'!AT351)/AT350,0)</f>
        <v>0</v>
      </c>
      <c r="AU351" s="3">
        <f>+IFERROR((AT350*AT351+'Monthly Reserve Generation'!AU350*'Monthly Reserve Generation'!AU351-'Stoping Schedule'!AU350*'Stoping Schedule'!AU351)/AU350,0)</f>
        <v>0</v>
      </c>
      <c r="AV351" s="3">
        <f>+IFERROR((AU350*AU351+'Monthly Reserve Generation'!AV350*'Monthly Reserve Generation'!AV351-'Stoping Schedule'!AV350*'Stoping Schedule'!AV351)/AV350,0)</f>
        <v>0</v>
      </c>
      <c r="AW351" s="3">
        <f>+IFERROR((AV350*AV351+'Monthly Reserve Generation'!AW350*'Monthly Reserve Generation'!AW351-'Stoping Schedule'!AW350*'Stoping Schedule'!AW351)/AW350,0)</f>
        <v>0</v>
      </c>
      <c r="AX351" s="3">
        <f>+IFERROR((AW350*AW351+'Monthly Reserve Generation'!AX350*'Monthly Reserve Generation'!AX351-'Stoping Schedule'!AX350*'Stoping Schedule'!AX351)/AX350,0)</f>
        <v>0</v>
      </c>
      <c r="AY351" s="3">
        <f>+IFERROR((AX350*AX351+'Monthly Reserve Generation'!AY350*'Monthly Reserve Generation'!AY351-'Stoping Schedule'!AY350*'Stoping Schedule'!AY351)/AY350,0)</f>
        <v>0</v>
      </c>
      <c r="AZ351" s="3">
        <f>+IFERROR((AY350*AY351+'Monthly Reserve Generation'!AZ350*'Monthly Reserve Generation'!AZ351-'Stoping Schedule'!AZ350*'Stoping Schedule'!AZ351)/AZ350,0)</f>
        <v>0</v>
      </c>
      <c r="BA351" s="3">
        <f>+IFERROR((AZ350*AZ351+'Monthly Reserve Generation'!BA350*'Monthly Reserve Generation'!BA351-'Stoping Schedule'!BA350*'Stoping Schedule'!BA351)/BA350,0)</f>
        <v>0</v>
      </c>
      <c r="BB351" s="3">
        <f>+IFERROR((BA350*BA351+'Monthly Reserve Generation'!BB350*'Monthly Reserve Generation'!BB351-'Stoping Schedule'!BB350*'Stoping Schedule'!BB351)/BB350,0)</f>
        <v>0</v>
      </c>
      <c r="BC351" s="3">
        <f>+IFERROR((BB350*BB351+'Monthly Reserve Generation'!BC350*'Monthly Reserve Generation'!BC351-'Stoping Schedule'!BC350*'Stoping Schedule'!BC351)/BC350,0)</f>
        <v>0</v>
      </c>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row>
    <row r="352" spans="1:123" hidden="1" outlineLevel="1" x14ac:dyDescent="0.3">
      <c r="A352" t="s">
        <v>58</v>
      </c>
      <c r="B352" t="s">
        <v>60</v>
      </c>
      <c r="C352" t="s">
        <v>3</v>
      </c>
      <c r="D352" s="3">
        <f>+'Monthly Reserve Generation'!D352-'Stoping Schedule'!D352</f>
        <v>0</v>
      </c>
      <c r="E352" s="3">
        <f>IF((D352+'Monthly Reserve Generation'!E352-'Stoping Schedule'!E352)&gt;1,(D352+'Monthly Reserve Generation'!E352-'Stoping Schedule'!E352),0)</f>
        <v>0</v>
      </c>
      <c r="F352" s="3">
        <f>IF((E352+'Monthly Reserve Generation'!F352-'Stoping Schedule'!F352)&gt;1,(E352+'Monthly Reserve Generation'!F352-'Stoping Schedule'!F352),0)</f>
        <v>0</v>
      </c>
      <c r="G352" s="3">
        <f>IF((F352+'Monthly Reserve Generation'!G352-'Stoping Schedule'!G352)&gt;1,(F352+'Monthly Reserve Generation'!G352-'Stoping Schedule'!G352),0)</f>
        <v>0</v>
      </c>
      <c r="H352" s="3">
        <f>IF((G352+'Monthly Reserve Generation'!H352-'Stoping Schedule'!H352)&gt;1,(G352+'Monthly Reserve Generation'!H352-'Stoping Schedule'!H352),0)</f>
        <v>0</v>
      </c>
      <c r="I352" s="3">
        <f>IF((H352+'Monthly Reserve Generation'!I352-'Stoping Schedule'!I352)&gt;1,(H352+'Monthly Reserve Generation'!I352-'Stoping Schedule'!I352),0)</f>
        <v>0</v>
      </c>
      <c r="J352" s="3">
        <f>IF((I352+'Monthly Reserve Generation'!J352-'Stoping Schedule'!J352)&gt;1,(I352+'Monthly Reserve Generation'!J352-'Stoping Schedule'!J352),0)</f>
        <v>0</v>
      </c>
      <c r="K352" s="3">
        <f>IF((J352+'Monthly Reserve Generation'!K352-'Stoping Schedule'!K352)&gt;1,(J352+'Monthly Reserve Generation'!K352-'Stoping Schedule'!K352),0)</f>
        <v>0</v>
      </c>
      <c r="L352" s="3">
        <f>IF((K352+'Monthly Reserve Generation'!L352-'Stoping Schedule'!L352)&gt;1,(K352+'Monthly Reserve Generation'!L352-'Stoping Schedule'!L352),0)</f>
        <v>0</v>
      </c>
      <c r="M352" s="3">
        <f>IF((L352+'Monthly Reserve Generation'!M352-'Stoping Schedule'!M352)&gt;1,(L352+'Monthly Reserve Generation'!M352-'Stoping Schedule'!M352),0)</f>
        <v>0</v>
      </c>
      <c r="N352" s="3">
        <f>IF((M352+'Monthly Reserve Generation'!N352-'Stoping Schedule'!N352)&gt;1,(M352+'Monthly Reserve Generation'!N352-'Stoping Schedule'!N352),0)</f>
        <v>0</v>
      </c>
      <c r="O352" s="3">
        <f>IF((N352+'Monthly Reserve Generation'!O352-'Stoping Schedule'!O352)&gt;1,(N352+'Monthly Reserve Generation'!O352-'Stoping Schedule'!O352),0)</f>
        <v>0</v>
      </c>
      <c r="P352" s="3">
        <f>IF((O352+'Monthly Reserve Generation'!P352-'Stoping Schedule'!P352)&gt;1,(O352+'Monthly Reserve Generation'!P352-'Stoping Schedule'!P352),0)</f>
        <v>0</v>
      </c>
      <c r="Q352" s="3">
        <f>IF((P352+'Monthly Reserve Generation'!Q352-'Stoping Schedule'!Q352)&gt;1,(P352+'Monthly Reserve Generation'!Q352-'Stoping Schedule'!Q352),0)</f>
        <v>0</v>
      </c>
      <c r="R352" s="3">
        <f>IF((Q352+'Monthly Reserve Generation'!R352-'Stoping Schedule'!R352)&gt;1,(Q352+'Monthly Reserve Generation'!R352-'Stoping Schedule'!R352),0)</f>
        <v>0</v>
      </c>
      <c r="S352" s="3">
        <f>IF((R352+'Monthly Reserve Generation'!S352-'Stoping Schedule'!S352)&gt;1,(R352+'Monthly Reserve Generation'!S352-'Stoping Schedule'!S352),0)</f>
        <v>0</v>
      </c>
      <c r="T352" s="3">
        <f>IF((S352+'Monthly Reserve Generation'!T352-'Stoping Schedule'!T352)&gt;1,(S352+'Monthly Reserve Generation'!T352-'Stoping Schedule'!T352),0)</f>
        <v>0</v>
      </c>
      <c r="U352" s="3">
        <f>IF((T352+'Monthly Reserve Generation'!U352-'Stoping Schedule'!U352)&gt;1,(T352+'Monthly Reserve Generation'!U352-'Stoping Schedule'!U352),0)</f>
        <v>0</v>
      </c>
      <c r="V352" s="3">
        <f>IF((U352+'Monthly Reserve Generation'!V352-'Stoping Schedule'!V352)&gt;1,(U352+'Monthly Reserve Generation'!V352-'Stoping Schedule'!V352),0)</f>
        <v>0</v>
      </c>
      <c r="W352" s="3">
        <f>IF((V352+'Monthly Reserve Generation'!W352-'Stoping Schedule'!W352)&gt;1,(V352+'Monthly Reserve Generation'!W352-'Stoping Schedule'!W352),0)</f>
        <v>0</v>
      </c>
      <c r="X352" s="3">
        <f>IF((W352+'Monthly Reserve Generation'!X352-'Stoping Schedule'!X352)&gt;1,(W352+'Monthly Reserve Generation'!X352-'Stoping Schedule'!X352),0)</f>
        <v>0</v>
      </c>
      <c r="Y352" s="3">
        <f>IF((X352+'Monthly Reserve Generation'!Y352-'Stoping Schedule'!Y352)&gt;1,(X352+'Monthly Reserve Generation'!Y352-'Stoping Schedule'!Y352),0)</f>
        <v>0</v>
      </c>
      <c r="Z352" s="3">
        <f>IF((Y352+'Monthly Reserve Generation'!Z352-'Stoping Schedule'!Z352)&gt;1,(Y352+'Monthly Reserve Generation'!Z352-'Stoping Schedule'!Z352),0)</f>
        <v>0</v>
      </c>
      <c r="AA352" s="3">
        <f>IF((Z352+'Monthly Reserve Generation'!AA352-'Stoping Schedule'!AA352)&gt;1,(Z352+'Monthly Reserve Generation'!AA352-'Stoping Schedule'!AA352),0)</f>
        <v>0</v>
      </c>
      <c r="AB352" s="3">
        <f>IF((AA352+'Monthly Reserve Generation'!AB352-'Stoping Schedule'!AB352)&gt;1,(AA352+'Monthly Reserve Generation'!AB352-'Stoping Schedule'!AB352),0)</f>
        <v>0</v>
      </c>
      <c r="AC352" s="3">
        <f>IF((AB352+'Monthly Reserve Generation'!AC352-'Stoping Schedule'!AC352)&gt;1,(AB352+'Monthly Reserve Generation'!AC352-'Stoping Schedule'!AC352),0)</f>
        <v>0</v>
      </c>
      <c r="AD352" s="3">
        <f>IF((AC352+'Monthly Reserve Generation'!AD352-'Stoping Schedule'!AD352)&gt;1,(AC352+'Monthly Reserve Generation'!AD352-'Stoping Schedule'!AD352),0)</f>
        <v>0</v>
      </c>
      <c r="AE352" s="3">
        <f>IF((AD352+'Monthly Reserve Generation'!AE352-'Stoping Schedule'!AE352)&gt;1,(AD352+'Monthly Reserve Generation'!AE352-'Stoping Schedule'!AE352),0)</f>
        <v>0</v>
      </c>
      <c r="AF352" s="3">
        <f>IF((AE352+'Monthly Reserve Generation'!AF352-'Stoping Schedule'!AF352)&gt;1,(AE352+'Monthly Reserve Generation'!AF352-'Stoping Schedule'!AF352),0)</f>
        <v>0</v>
      </c>
      <c r="AG352" s="3">
        <f>IF((AF352+'Monthly Reserve Generation'!AG352-'Stoping Schedule'!AG352)&gt;1,(AF352+'Monthly Reserve Generation'!AG352-'Stoping Schedule'!AG352),0)</f>
        <v>0</v>
      </c>
      <c r="AH352" s="3">
        <f>IF((AG352+'Monthly Reserve Generation'!AH352-'Stoping Schedule'!AH352)&gt;1,(AG352+'Monthly Reserve Generation'!AH352-'Stoping Schedule'!AH352),0)</f>
        <v>0</v>
      </c>
      <c r="AI352" s="3">
        <f>IF((AH352+'Monthly Reserve Generation'!AI352-'Stoping Schedule'!AI352)&gt;1,(AH352+'Monthly Reserve Generation'!AI352-'Stoping Schedule'!AI352),0)</f>
        <v>5156</v>
      </c>
      <c r="AJ352" s="3">
        <f>IF((AI352+'Monthly Reserve Generation'!AJ352-'Stoping Schedule'!AJ352)&gt;1,(AI352+'Monthly Reserve Generation'!AJ352-'Stoping Schedule'!AJ352),0)</f>
        <v>5156</v>
      </c>
      <c r="AK352" s="3">
        <f>IF((AJ352+'Monthly Reserve Generation'!AK352-'Stoping Schedule'!AK352)&gt;1,(AJ352+'Monthly Reserve Generation'!AK352-'Stoping Schedule'!AK352),0)</f>
        <v>5156</v>
      </c>
      <c r="AL352" s="3">
        <f>IF((AK352+'Monthly Reserve Generation'!AL352-'Stoping Schedule'!AL352)&gt;1,(AK352+'Monthly Reserve Generation'!AL352-'Stoping Schedule'!AL352),0)</f>
        <v>5156</v>
      </c>
      <c r="AM352" s="3">
        <f>IF((AL352+'Monthly Reserve Generation'!AM352-'Stoping Schedule'!AM352)&gt;1,(AL352+'Monthly Reserve Generation'!AM352-'Stoping Schedule'!AM352),0)</f>
        <v>5156</v>
      </c>
      <c r="AN352" s="3">
        <f>IF((AM352+'Monthly Reserve Generation'!AN352-'Stoping Schedule'!AN352)&gt;1,(AM352+'Monthly Reserve Generation'!AN352-'Stoping Schedule'!AN352),0)</f>
        <v>3209</v>
      </c>
      <c r="AO352" s="3">
        <f>IF((AN352+'Monthly Reserve Generation'!AO352-'Stoping Schedule'!AO352)&gt;1,(AN352+'Monthly Reserve Generation'!AO352-'Stoping Schedule'!AO352),0)</f>
        <v>1187</v>
      </c>
      <c r="AP352" s="3">
        <f>IF((AO352+'Monthly Reserve Generation'!AP352-'Stoping Schedule'!AP352)&gt;1,(AO352+'Monthly Reserve Generation'!AP352-'Stoping Schedule'!AP352),0)</f>
        <v>0</v>
      </c>
      <c r="AQ352" s="3">
        <f>IF((AP352+'Monthly Reserve Generation'!AQ352-'Stoping Schedule'!AQ352)&gt;1,(AP352+'Monthly Reserve Generation'!AQ352-'Stoping Schedule'!AQ352),0)</f>
        <v>0</v>
      </c>
      <c r="AR352" s="3">
        <f>IF((AQ352+'Monthly Reserve Generation'!AR352-'Stoping Schedule'!AR352)&gt;1,(AQ352+'Monthly Reserve Generation'!AR352-'Stoping Schedule'!AR352),0)</f>
        <v>0</v>
      </c>
      <c r="AS352" s="3">
        <f>IF((AR352+'Monthly Reserve Generation'!AS352-'Stoping Schedule'!AS352)&gt;1,(AR352+'Monthly Reserve Generation'!AS352-'Stoping Schedule'!AS352),0)</f>
        <v>0</v>
      </c>
      <c r="AT352" s="3">
        <f>IF((AS352+'Monthly Reserve Generation'!AT352-'Stoping Schedule'!AT352)&gt;1,(AS352+'Monthly Reserve Generation'!AT352-'Stoping Schedule'!AT352),0)</f>
        <v>0</v>
      </c>
      <c r="AU352" s="3">
        <f>IF((AT352+'Monthly Reserve Generation'!AU352-'Stoping Schedule'!AU352)&gt;1,(AT352+'Monthly Reserve Generation'!AU352-'Stoping Schedule'!AU352),0)</f>
        <v>0</v>
      </c>
      <c r="AV352" s="3">
        <f>IF((AU352+'Monthly Reserve Generation'!AV352-'Stoping Schedule'!AV352)&gt;1,(AU352+'Monthly Reserve Generation'!AV352-'Stoping Schedule'!AV352),0)</f>
        <v>0</v>
      </c>
      <c r="AW352" s="3">
        <f>IF((AV352+'Monthly Reserve Generation'!AW352-'Stoping Schedule'!AW352)&gt;1,(AV352+'Monthly Reserve Generation'!AW352-'Stoping Schedule'!AW352),0)</f>
        <v>0</v>
      </c>
      <c r="AX352" s="3">
        <f>IF((AW352+'Monthly Reserve Generation'!AX352-'Stoping Schedule'!AX352)&gt;1,(AW352+'Monthly Reserve Generation'!AX352-'Stoping Schedule'!AX352),0)</f>
        <v>0</v>
      </c>
      <c r="AY352" s="3">
        <f>IF((AX352+'Monthly Reserve Generation'!AY352-'Stoping Schedule'!AY352)&gt;1,(AX352+'Monthly Reserve Generation'!AY352-'Stoping Schedule'!AY352),0)</f>
        <v>0</v>
      </c>
      <c r="AZ352" s="3">
        <f>IF((AY352+'Monthly Reserve Generation'!AZ352-'Stoping Schedule'!AZ352)&gt;1,(AY352+'Monthly Reserve Generation'!AZ352-'Stoping Schedule'!AZ352),0)</f>
        <v>0</v>
      </c>
      <c r="BA352" s="3">
        <f>IF((AZ352+'Monthly Reserve Generation'!BA352-'Stoping Schedule'!BA352)&gt;1,(AZ352+'Monthly Reserve Generation'!BA352-'Stoping Schedule'!BA352),0)</f>
        <v>0</v>
      </c>
      <c r="BB352" s="3">
        <f>IF((BA352+'Monthly Reserve Generation'!BB352-'Stoping Schedule'!BB352)&gt;1,(BA352+'Monthly Reserve Generation'!BB352-'Stoping Schedule'!BB352),0)</f>
        <v>0</v>
      </c>
      <c r="BC352" s="3">
        <f>IF((BB352+'Monthly Reserve Generation'!BC352-'Stoping Schedule'!BC352)&gt;1,(BB352+'Monthly Reserve Generation'!BC352-'Stoping Schedule'!BC352),0)</f>
        <v>0</v>
      </c>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row>
    <row r="353" spans="1:123" hidden="1" outlineLevel="1" x14ac:dyDescent="0.3">
      <c r="A353" t="s">
        <v>58</v>
      </c>
      <c r="B353" t="s">
        <v>60</v>
      </c>
      <c r="C353" t="s">
        <v>4</v>
      </c>
      <c r="D353" s="3">
        <f>+IFERROR(('Monthly Reserve Generation'!D352*'Monthly Reserve Generation'!D353-'Stoping Schedule'!D352*'Stoping Schedule'!D353)/D352,0)</f>
        <v>0</v>
      </c>
      <c r="E353" s="3">
        <f>+IFERROR((D352*D353+'Monthly Reserve Generation'!E352*'Monthly Reserve Generation'!E353-'Stoping Schedule'!E352*'Stoping Schedule'!E353)/E352,0)</f>
        <v>0</v>
      </c>
      <c r="F353" s="3">
        <f>+IFERROR((E352*E353+'Monthly Reserve Generation'!F352*'Monthly Reserve Generation'!F353-'Stoping Schedule'!F352*'Stoping Schedule'!F353)/F352,0)</f>
        <v>0</v>
      </c>
      <c r="G353" s="3">
        <f>+IFERROR((F352*F353+'Monthly Reserve Generation'!G352*'Monthly Reserve Generation'!G353-'Stoping Schedule'!G352*'Stoping Schedule'!G353)/G352,0)</f>
        <v>0</v>
      </c>
      <c r="H353" s="3">
        <f>+IFERROR((G352*G353+'Monthly Reserve Generation'!H352*'Monthly Reserve Generation'!H353-'Stoping Schedule'!H352*'Stoping Schedule'!H353)/H352,0)</f>
        <v>0</v>
      </c>
      <c r="I353" s="3">
        <f>+IFERROR((H352*H353+'Monthly Reserve Generation'!I352*'Monthly Reserve Generation'!I353-'Stoping Schedule'!I352*'Stoping Schedule'!I353)/I352,0)</f>
        <v>0</v>
      </c>
      <c r="J353" s="3">
        <f>+IFERROR((I352*I353+'Monthly Reserve Generation'!J352*'Monthly Reserve Generation'!J353-'Stoping Schedule'!J352*'Stoping Schedule'!J353)/J352,0)</f>
        <v>0</v>
      </c>
      <c r="K353" s="3">
        <f>+IFERROR((J352*J353+'Monthly Reserve Generation'!K352*'Monthly Reserve Generation'!K353-'Stoping Schedule'!K352*'Stoping Schedule'!K353)/K352,0)</f>
        <v>0</v>
      </c>
      <c r="L353" s="3">
        <f>+IFERROR((K352*K353+'Monthly Reserve Generation'!L352*'Monthly Reserve Generation'!L353-'Stoping Schedule'!L352*'Stoping Schedule'!L353)/L352,0)</f>
        <v>0</v>
      </c>
      <c r="M353" s="3">
        <f>+IFERROR((L352*L353+'Monthly Reserve Generation'!M352*'Monthly Reserve Generation'!M353-'Stoping Schedule'!M352*'Stoping Schedule'!M353)/M352,0)</f>
        <v>0</v>
      </c>
      <c r="N353" s="3">
        <f>+IFERROR((M352*M353+'Monthly Reserve Generation'!N352*'Monthly Reserve Generation'!N353-'Stoping Schedule'!N352*'Stoping Schedule'!N353)/N352,0)</f>
        <v>0</v>
      </c>
      <c r="O353" s="3">
        <f>+IFERROR((N352*N353+'Monthly Reserve Generation'!O352*'Monthly Reserve Generation'!O353-'Stoping Schedule'!O352*'Stoping Schedule'!O353)/O352,0)</f>
        <v>0</v>
      </c>
      <c r="P353" s="3">
        <f>+IFERROR((O352*O353+'Monthly Reserve Generation'!P352*'Monthly Reserve Generation'!P353-'Stoping Schedule'!P352*'Stoping Schedule'!P353)/P352,0)</f>
        <v>0</v>
      </c>
      <c r="Q353" s="3">
        <f>+IFERROR((P352*P353+'Monthly Reserve Generation'!Q352*'Monthly Reserve Generation'!Q353-'Stoping Schedule'!Q352*'Stoping Schedule'!Q353)/Q352,0)</f>
        <v>0</v>
      </c>
      <c r="R353" s="3">
        <f>+IFERROR((Q352*Q353+'Monthly Reserve Generation'!R352*'Monthly Reserve Generation'!R353-'Stoping Schedule'!R352*'Stoping Schedule'!R353)/R352,0)</f>
        <v>0</v>
      </c>
      <c r="S353" s="3">
        <f>+IFERROR((R352*R353+'Monthly Reserve Generation'!S352*'Monthly Reserve Generation'!S353-'Stoping Schedule'!S352*'Stoping Schedule'!S353)/S352,0)</f>
        <v>0</v>
      </c>
      <c r="T353" s="3">
        <f>+IFERROR((S352*S353+'Monthly Reserve Generation'!T352*'Monthly Reserve Generation'!T353-'Stoping Schedule'!T352*'Stoping Schedule'!T353)/T352,0)</f>
        <v>0</v>
      </c>
      <c r="U353" s="3">
        <f>+IFERROR((T352*T353+'Monthly Reserve Generation'!U352*'Monthly Reserve Generation'!U353-'Stoping Schedule'!U352*'Stoping Schedule'!U353)/U352,0)</f>
        <v>0</v>
      </c>
      <c r="V353" s="3">
        <f>+IFERROR((U352*U353+'Monthly Reserve Generation'!V352*'Monthly Reserve Generation'!V353-'Stoping Schedule'!V352*'Stoping Schedule'!V353)/V352,0)</f>
        <v>0</v>
      </c>
      <c r="W353" s="3">
        <f>+IFERROR((V352*V353+'Monthly Reserve Generation'!W352*'Monthly Reserve Generation'!W353-'Stoping Schedule'!W352*'Stoping Schedule'!W353)/W352,0)</f>
        <v>0</v>
      </c>
      <c r="X353" s="3">
        <f>+IFERROR((W352*W353+'Monthly Reserve Generation'!X352*'Monthly Reserve Generation'!X353-'Stoping Schedule'!X352*'Stoping Schedule'!X353)/X352,0)</f>
        <v>0</v>
      </c>
      <c r="Y353" s="3">
        <f>+IFERROR((X352*X353+'Monthly Reserve Generation'!Y352*'Monthly Reserve Generation'!Y353-'Stoping Schedule'!Y352*'Stoping Schedule'!Y353)/Y352,0)</f>
        <v>0</v>
      </c>
      <c r="Z353" s="3">
        <f>+IFERROR((Y352*Y353+'Monthly Reserve Generation'!Z352*'Monthly Reserve Generation'!Z353-'Stoping Schedule'!Z352*'Stoping Schedule'!Z353)/Z352,0)</f>
        <v>0</v>
      </c>
      <c r="AA353" s="3">
        <f>+IFERROR((Z352*Z353+'Monthly Reserve Generation'!AA352*'Monthly Reserve Generation'!AA353-'Stoping Schedule'!AA352*'Stoping Schedule'!AA353)/AA352,0)</f>
        <v>0</v>
      </c>
      <c r="AB353" s="3">
        <f>+IFERROR((AA352*AA353+'Monthly Reserve Generation'!AB352*'Monthly Reserve Generation'!AB353-'Stoping Schedule'!AB352*'Stoping Schedule'!AB353)/AB352,0)</f>
        <v>0</v>
      </c>
      <c r="AC353" s="3">
        <f>+IFERROR((AB352*AB353+'Monthly Reserve Generation'!AC352*'Monthly Reserve Generation'!AC353-'Stoping Schedule'!AC352*'Stoping Schedule'!AC353)/AC352,0)</f>
        <v>0</v>
      </c>
      <c r="AD353" s="3">
        <f>+IFERROR((AC352*AC353+'Monthly Reserve Generation'!AD352*'Monthly Reserve Generation'!AD353-'Stoping Schedule'!AD352*'Stoping Schedule'!AD353)/AD352,0)</f>
        <v>0</v>
      </c>
      <c r="AE353" s="3">
        <f>+IFERROR((AD352*AD353+'Monthly Reserve Generation'!AE352*'Monthly Reserve Generation'!AE353-'Stoping Schedule'!AE352*'Stoping Schedule'!AE353)/AE352,0)</f>
        <v>0</v>
      </c>
      <c r="AF353" s="3">
        <f>+IFERROR((AE352*AE353+'Monthly Reserve Generation'!AF352*'Monthly Reserve Generation'!AF353-'Stoping Schedule'!AF352*'Stoping Schedule'!AF353)/AF352,0)</f>
        <v>0</v>
      </c>
      <c r="AG353" s="3">
        <f>+IFERROR((AF352*AF353+'Monthly Reserve Generation'!AG352*'Monthly Reserve Generation'!AG353-'Stoping Schedule'!AG352*'Stoping Schedule'!AG353)/AG352,0)</f>
        <v>0</v>
      </c>
      <c r="AH353" s="3">
        <f>+IFERROR((AG352*AG353+'Monthly Reserve Generation'!AH352*'Monthly Reserve Generation'!AH353-'Stoping Schedule'!AH352*'Stoping Schedule'!AH353)/AH352,0)</f>
        <v>0</v>
      </c>
      <c r="AI353" s="3">
        <f>+IFERROR((AH352*AH353+'Monthly Reserve Generation'!AI352*'Monthly Reserve Generation'!AI353-'Stoping Schedule'!AI352*'Stoping Schedule'!AI353)/AI352,0)</f>
        <v>3.6499999999999995</v>
      </c>
      <c r="AJ353" s="3">
        <f>+IFERROR((AI352*AI353+'Monthly Reserve Generation'!AJ352*'Monthly Reserve Generation'!AJ353-'Stoping Schedule'!AJ352*'Stoping Schedule'!AJ353)/AJ352,0)</f>
        <v>3.6499999999999995</v>
      </c>
      <c r="AK353" s="3">
        <f>+IFERROR((AJ352*AJ353+'Monthly Reserve Generation'!AK352*'Monthly Reserve Generation'!AK353-'Stoping Schedule'!AK352*'Stoping Schedule'!AK353)/AK352,0)</f>
        <v>3.6499999999999995</v>
      </c>
      <c r="AL353" s="3">
        <f>+IFERROR((AK352*AK353+'Monthly Reserve Generation'!AL352*'Monthly Reserve Generation'!AL353-'Stoping Schedule'!AL352*'Stoping Schedule'!AL353)/AL352,0)</f>
        <v>3.6499999999999995</v>
      </c>
      <c r="AM353" s="3">
        <f>+IFERROR((AL352*AL353+'Monthly Reserve Generation'!AM352*'Monthly Reserve Generation'!AM353-'Stoping Schedule'!AM352*'Stoping Schedule'!AM353)/AM352,0)</f>
        <v>3.6499999999999995</v>
      </c>
      <c r="AN353" s="3">
        <f>+IFERROR((AM352*AM353+'Monthly Reserve Generation'!AN352*'Monthly Reserve Generation'!AN353-'Stoping Schedule'!AN352*'Stoping Schedule'!AN353)/AN352,0)</f>
        <v>3.6499999999999995</v>
      </c>
      <c r="AO353" s="3">
        <f>+IFERROR((AN352*AN353+'Monthly Reserve Generation'!AO352*'Monthly Reserve Generation'!AO353-'Stoping Schedule'!AO352*'Stoping Schedule'!AO353)/AO352,0)</f>
        <v>3.6499999999999986</v>
      </c>
      <c r="AP353" s="3">
        <f>+IFERROR((AO352*AO353+'Monthly Reserve Generation'!AP352*'Monthly Reserve Generation'!AP353-'Stoping Schedule'!AP352*'Stoping Schedule'!AP353)/AP352,0)</f>
        <v>0</v>
      </c>
      <c r="AQ353" s="3">
        <f>+IFERROR((AP352*AP353+'Monthly Reserve Generation'!AQ352*'Monthly Reserve Generation'!AQ353-'Stoping Schedule'!AQ352*'Stoping Schedule'!AQ353)/AQ352,0)</f>
        <v>0</v>
      </c>
      <c r="AR353" s="3">
        <f>+IFERROR((AQ352*AQ353+'Monthly Reserve Generation'!AR352*'Monthly Reserve Generation'!AR353-'Stoping Schedule'!AR352*'Stoping Schedule'!AR353)/AR352,0)</f>
        <v>0</v>
      </c>
      <c r="AS353" s="3">
        <f>+IFERROR((AR352*AR353+'Monthly Reserve Generation'!AS352*'Monthly Reserve Generation'!AS353-'Stoping Schedule'!AS352*'Stoping Schedule'!AS353)/AS352,0)</f>
        <v>0</v>
      </c>
      <c r="AT353" s="3">
        <f>+IFERROR((AS352*AS353+'Monthly Reserve Generation'!AT352*'Monthly Reserve Generation'!AT353-'Stoping Schedule'!AT352*'Stoping Schedule'!AT353)/AT352,0)</f>
        <v>0</v>
      </c>
      <c r="AU353" s="3">
        <f>+IFERROR((AT352*AT353+'Monthly Reserve Generation'!AU352*'Monthly Reserve Generation'!AU353-'Stoping Schedule'!AU352*'Stoping Schedule'!AU353)/AU352,0)</f>
        <v>0</v>
      </c>
      <c r="AV353" s="3">
        <f>+IFERROR((AU352*AU353+'Monthly Reserve Generation'!AV352*'Monthly Reserve Generation'!AV353-'Stoping Schedule'!AV352*'Stoping Schedule'!AV353)/AV352,0)</f>
        <v>0</v>
      </c>
      <c r="AW353" s="3">
        <f>+IFERROR((AV352*AV353+'Monthly Reserve Generation'!AW352*'Monthly Reserve Generation'!AW353-'Stoping Schedule'!AW352*'Stoping Schedule'!AW353)/AW352,0)</f>
        <v>0</v>
      </c>
      <c r="AX353" s="3">
        <f>+IFERROR((AW352*AW353+'Monthly Reserve Generation'!AX352*'Monthly Reserve Generation'!AX353-'Stoping Schedule'!AX352*'Stoping Schedule'!AX353)/AX352,0)</f>
        <v>0</v>
      </c>
      <c r="AY353" s="3">
        <f>+IFERROR((AX352*AX353+'Monthly Reserve Generation'!AY352*'Monthly Reserve Generation'!AY353-'Stoping Schedule'!AY352*'Stoping Schedule'!AY353)/AY352,0)</f>
        <v>0</v>
      </c>
      <c r="AZ353" s="3">
        <f>+IFERROR((AY352*AY353+'Monthly Reserve Generation'!AZ352*'Monthly Reserve Generation'!AZ353-'Stoping Schedule'!AZ352*'Stoping Schedule'!AZ353)/AZ352,0)</f>
        <v>0</v>
      </c>
      <c r="BA353" s="3">
        <f>+IFERROR((AZ352*AZ353+'Monthly Reserve Generation'!BA352*'Monthly Reserve Generation'!BA353-'Stoping Schedule'!BA352*'Stoping Schedule'!BA353)/BA352,0)</f>
        <v>0</v>
      </c>
      <c r="BB353" s="3">
        <f>+IFERROR((BA352*BA353+'Monthly Reserve Generation'!BB352*'Monthly Reserve Generation'!BB353-'Stoping Schedule'!BB352*'Stoping Schedule'!BB353)/BB352,0)</f>
        <v>0</v>
      </c>
      <c r="BC353" s="3">
        <f>+IFERROR((BB352*BB353+'Monthly Reserve Generation'!BC352*'Monthly Reserve Generation'!BC353-'Stoping Schedule'!BC352*'Stoping Schedule'!BC353)/BC352,0)</f>
        <v>0</v>
      </c>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row>
    <row r="354" spans="1:123" hidden="1" outlineLevel="1" x14ac:dyDescent="0.3">
      <c r="A354" t="s">
        <v>58</v>
      </c>
      <c r="B354" t="s">
        <v>61</v>
      </c>
      <c r="C354" t="s">
        <v>3</v>
      </c>
      <c r="D354" s="3">
        <f>+'Monthly Reserve Generation'!D354-'Stoping Schedule'!D354</f>
        <v>0</v>
      </c>
      <c r="E354" s="3">
        <f>IF((D354+'Monthly Reserve Generation'!E354-'Stoping Schedule'!E354)&gt;1,(D354+'Monthly Reserve Generation'!E354-'Stoping Schedule'!E354),0)</f>
        <v>0</v>
      </c>
      <c r="F354" s="3">
        <f>IF((E354+'Monthly Reserve Generation'!F354-'Stoping Schedule'!F354)&gt;1,(E354+'Monthly Reserve Generation'!F354-'Stoping Schedule'!F354),0)</f>
        <v>0</v>
      </c>
      <c r="G354" s="3">
        <f>IF((F354+'Monthly Reserve Generation'!G354-'Stoping Schedule'!G354)&gt;1,(F354+'Monthly Reserve Generation'!G354-'Stoping Schedule'!G354),0)</f>
        <v>0</v>
      </c>
      <c r="H354" s="3">
        <f>IF((G354+'Monthly Reserve Generation'!H354-'Stoping Schedule'!H354)&gt;1,(G354+'Monthly Reserve Generation'!H354-'Stoping Schedule'!H354),0)</f>
        <v>0</v>
      </c>
      <c r="I354" s="3">
        <f>IF((H354+'Monthly Reserve Generation'!I354-'Stoping Schedule'!I354)&gt;1,(H354+'Monthly Reserve Generation'!I354-'Stoping Schedule'!I354),0)</f>
        <v>0</v>
      </c>
      <c r="J354" s="3">
        <f>IF((I354+'Monthly Reserve Generation'!J354-'Stoping Schedule'!J354)&gt;1,(I354+'Monthly Reserve Generation'!J354-'Stoping Schedule'!J354),0)</f>
        <v>0</v>
      </c>
      <c r="K354" s="3">
        <f>IF((J354+'Monthly Reserve Generation'!K354-'Stoping Schedule'!K354)&gt;1,(J354+'Monthly Reserve Generation'!K354-'Stoping Schedule'!K354),0)</f>
        <v>0</v>
      </c>
      <c r="L354" s="3">
        <f>IF((K354+'Monthly Reserve Generation'!L354-'Stoping Schedule'!L354)&gt;1,(K354+'Monthly Reserve Generation'!L354-'Stoping Schedule'!L354),0)</f>
        <v>0</v>
      </c>
      <c r="M354" s="3">
        <f>IF((L354+'Monthly Reserve Generation'!M354-'Stoping Schedule'!M354)&gt;1,(L354+'Monthly Reserve Generation'!M354-'Stoping Schedule'!M354),0)</f>
        <v>0</v>
      </c>
      <c r="N354" s="3">
        <f>IF((M354+'Monthly Reserve Generation'!N354-'Stoping Schedule'!N354)&gt;1,(M354+'Monthly Reserve Generation'!N354-'Stoping Schedule'!N354),0)</f>
        <v>0</v>
      </c>
      <c r="O354" s="3">
        <f>IF((N354+'Monthly Reserve Generation'!O354-'Stoping Schedule'!O354)&gt;1,(N354+'Monthly Reserve Generation'!O354-'Stoping Schedule'!O354),0)</f>
        <v>0</v>
      </c>
      <c r="P354" s="3">
        <f>IF((O354+'Monthly Reserve Generation'!P354-'Stoping Schedule'!P354)&gt;1,(O354+'Monthly Reserve Generation'!P354-'Stoping Schedule'!P354),0)</f>
        <v>0</v>
      </c>
      <c r="Q354" s="3">
        <f>IF((P354+'Monthly Reserve Generation'!Q354-'Stoping Schedule'!Q354)&gt;1,(P354+'Monthly Reserve Generation'!Q354-'Stoping Schedule'!Q354),0)</f>
        <v>0</v>
      </c>
      <c r="R354" s="3">
        <f>IF((Q354+'Monthly Reserve Generation'!R354-'Stoping Schedule'!R354)&gt;1,(Q354+'Monthly Reserve Generation'!R354-'Stoping Schedule'!R354),0)</f>
        <v>0</v>
      </c>
      <c r="S354" s="3">
        <f>IF((R354+'Monthly Reserve Generation'!S354-'Stoping Schedule'!S354)&gt;1,(R354+'Monthly Reserve Generation'!S354-'Stoping Schedule'!S354),0)</f>
        <v>0</v>
      </c>
      <c r="T354" s="3">
        <f>IF((S354+'Monthly Reserve Generation'!T354-'Stoping Schedule'!T354)&gt;1,(S354+'Monthly Reserve Generation'!T354-'Stoping Schedule'!T354),0)</f>
        <v>0</v>
      </c>
      <c r="U354" s="3">
        <f>IF((T354+'Monthly Reserve Generation'!U354-'Stoping Schedule'!U354)&gt;1,(T354+'Monthly Reserve Generation'!U354-'Stoping Schedule'!U354),0)</f>
        <v>0</v>
      </c>
      <c r="V354" s="3">
        <f>IF((U354+'Monthly Reserve Generation'!V354-'Stoping Schedule'!V354)&gt;1,(U354+'Monthly Reserve Generation'!V354-'Stoping Schedule'!V354),0)</f>
        <v>0</v>
      </c>
      <c r="W354" s="3">
        <f>IF((V354+'Monthly Reserve Generation'!W354-'Stoping Schedule'!W354)&gt;1,(V354+'Monthly Reserve Generation'!W354-'Stoping Schedule'!W354),0)</f>
        <v>0</v>
      </c>
      <c r="X354" s="3">
        <f>IF((W354+'Monthly Reserve Generation'!X354-'Stoping Schedule'!X354)&gt;1,(W354+'Monthly Reserve Generation'!X354-'Stoping Schedule'!X354),0)</f>
        <v>0</v>
      </c>
      <c r="Y354" s="3">
        <f>IF((X354+'Monthly Reserve Generation'!Y354-'Stoping Schedule'!Y354)&gt;1,(X354+'Monthly Reserve Generation'!Y354-'Stoping Schedule'!Y354),0)</f>
        <v>0</v>
      </c>
      <c r="Z354" s="3">
        <f>IF((Y354+'Monthly Reserve Generation'!Z354-'Stoping Schedule'!Z354)&gt;1,(Y354+'Monthly Reserve Generation'!Z354-'Stoping Schedule'!Z354),0)</f>
        <v>0</v>
      </c>
      <c r="AA354" s="3">
        <f>IF((Z354+'Monthly Reserve Generation'!AA354-'Stoping Schedule'!AA354)&gt;1,(Z354+'Monthly Reserve Generation'!AA354-'Stoping Schedule'!AA354),0)</f>
        <v>0</v>
      </c>
      <c r="AB354" s="3">
        <f>IF((AA354+'Monthly Reserve Generation'!AB354-'Stoping Schedule'!AB354)&gt;1,(AA354+'Monthly Reserve Generation'!AB354-'Stoping Schedule'!AB354),0)</f>
        <v>0</v>
      </c>
      <c r="AC354" s="3">
        <f>IF((AB354+'Monthly Reserve Generation'!AC354-'Stoping Schedule'!AC354)&gt;1,(AB354+'Monthly Reserve Generation'!AC354-'Stoping Schedule'!AC354),0)</f>
        <v>0</v>
      </c>
      <c r="AD354" s="3">
        <f>IF((AC354+'Monthly Reserve Generation'!AD354-'Stoping Schedule'!AD354)&gt;1,(AC354+'Monthly Reserve Generation'!AD354-'Stoping Schedule'!AD354),0)</f>
        <v>0</v>
      </c>
      <c r="AE354" s="3">
        <f>IF((AD354+'Monthly Reserve Generation'!AE354-'Stoping Schedule'!AE354)&gt;1,(AD354+'Monthly Reserve Generation'!AE354-'Stoping Schedule'!AE354),0)</f>
        <v>0</v>
      </c>
      <c r="AF354" s="3">
        <f>IF((AE354+'Monthly Reserve Generation'!AF354-'Stoping Schedule'!AF354)&gt;1,(AE354+'Monthly Reserve Generation'!AF354-'Stoping Schedule'!AF354),0)</f>
        <v>0</v>
      </c>
      <c r="AG354" s="3">
        <f>IF((AF354+'Monthly Reserve Generation'!AG354-'Stoping Schedule'!AG354)&gt;1,(AF354+'Monthly Reserve Generation'!AG354-'Stoping Schedule'!AG354),0)</f>
        <v>0</v>
      </c>
      <c r="AH354" s="3">
        <f>IF((AG354+'Monthly Reserve Generation'!AH354-'Stoping Schedule'!AH354)&gt;1,(AG354+'Monthly Reserve Generation'!AH354-'Stoping Schedule'!AH354),0)</f>
        <v>2821</v>
      </c>
      <c r="AI354" s="3">
        <f>IF((AH354+'Monthly Reserve Generation'!AI354-'Stoping Schedule'!AI354)&gt;1,(AH354+'Monthly Reserve Generation'!AI354-'Stoping Schedule'!AI354),0)</f>
        <v>2821</v>
      </c>
      <c r="AJ354" s="3">
        <f>IF((AI354+'Monthly Reserve Generation'!AJ354-'Stoping Schedule'!AJ354)&gt;1,(AI354+'Monthly Reserve Generation'!AJ354-'Stoping Schedule'!AJ354),0)</f>
        <v>2821</v>
      </c>
      <c r="AK354" s="3">
        <f>IF((AJ354+'Monthly Reserve Generation'!AK354-'Stoping Schedule'!AK354)&gt;1,(AJ354+'Monthly Reserve Generation'!AK354-'Stoping Schedule'!AK354),0)</f>
        <v>1023</v>
      </c>
      <c r="AL354" s="3">
        <f>IF((AK354+'Monthly Reserve Generation'!AL354-'Stoping Schedule'!AL354)&gt;1,(AK354+'Monthly Reserve Generation'!AL354-'Stoping Schedule'!AL354),0)</f>
        <v>0</v>
      </c>
      <c r="AM354" s="3">
        <f>IF((AL354+'Monthly Reserve Generation'!AM354-'Stoping Schedule'!AM354)&gt;1,(AL354+'Monthly Reserve Generation'!AM354-'Stoping Schedule'!AM354),0)</f>
        <v>0</v>
      </c>
      <c r="AN354" s="3">
        <f>IF((AM354+'Monthly Reserve Generation'!AN354-'Stoping Schedule'!AN354)&gt;1,(AM354+'Monthly Reserve Generation'!AN354-'Stoping Schedule'!AN354),0)</f>
        <v>0</v>
      </c>
      <c r="AO354" s="3">
        <f>IF((AN354+'Monthly Reserve Generation'!AO354-'Stoping Schedule'!AO354)&gt;1,(AN354+'Monthly Reserve Generation'!AO354-'Stoping Schedule'!AO354),0)</f>
        <v>0</v>
      </c>
      <c r="AP354" s="3">
        <f>IF((AO354+'Monthly Reserve Generation'!AP354-'Stoping Schedule'!AP354)&gt;1,(AO354+'Monthly Reserve Generation'!AP354-'Stoping Schedule'!AP354),0)</f>
        <v>0</v>
      </c>
      <c r="AQ354" s="3">
        <f>IF((AP354+'Monthly Reserve Generation'!AQ354-'Stoping Schedule'!AQ354)&gt;1,(AP354+'Monthly Reserve Generation'!AQ354-'Stoping Schedule'!AQ354),0)</f>
        <v>0</v>
      </c>
      <c r="AR354" s="3">
        <f>IF((AQ354+'Monthly Reserve Generation'!AR354-'Stoping Schedule'!AR354)&gt;1,(AQ354+'Monthly Reserve Generation'!AR354-'Stoping Schedule'!AR354),0)</f>
        <v>0</v>
      </c>
      <c r="AS354" s="3">
        <f>IF((AR354+'Monthly Reserve Generation'!AS354-'Stoping Schedule'!AS354)&gt;1,(AR354+'Monthly Reserve Generation'!AS354-'Stoping Schedule'!AS354),0)</f>
        <v>0</v>
      </c>
      <c r="AT354" s="3">
        <f>IF((AS354+'Monthly Reserve Generation'!AT354-'Stoping Schedule'!AT354)&gt;1,(AS354+'Monthly Reserve Generation'!AT354-'Stoping Schedule'!AT354),0)</f>
        <v>0</v>
      </c>
      <c r="AU354" s="3">
        <f>IF((AT354+'Monthly Reserve Generation'!AU354-'Stoping Schedule'!AU354)&gt;1,(AT354+'Monthly Reserve Generation'!AU354-'Stoping Schedule'!AU354),0)</f>
        <v>0</v>
      </c>
      <c r="AV354" s="3">
        <f>IF((AU354+'Monthly Reserve Generation'!AV354-'Stoping Schedule'!AV354)&gt;1,(AU354+'Monthly Reserve Generation'!AV354-'Stoping Schedule'!AV354),0)</f>
        <v>0</v>
      </c>
      <c r="AW354" s="3">
        <f>IF((AV354+'Monthly Reserve Generation'!AW354-'Stoping Schedule'!AW354)&gt;1,(AV354+'Monthly Reserve Generation'!AW354-'Stoping Schedule'!AW354),0)</f>
        <v>0</v>
      </c>
      <c r="AX354" s="3">
        <f>IF((AW354+'Monthly Reserve Generation'!AX354-'Stoping Schedule'!AX354)&gt;1,(AW354+'Monthly Reserve Generation'!AX354-'Stoping Schedule'!AX354),0)</f>
        <v>0</v>
      </c>
      <c r="AY354" s="3">
        <f>IF((AX354+'Monthly Reserve Generation'!AY354-'Stoping Schedule'!AY354)&gt;1,(AX354+'Monthly Reserve Generation'!AY354-'Stoping Schedule'!AY354),0)</f>
        <v>0</v>
      </c>
      <c r="AZ354" s="3">
        <f>IF((AY354+'Monthly Reserve Generation'!AZ354-'Stoping Schedule'!AZ354)&gt;1,(AY354+'Monthly Reserve Generation'!AZ354-'Stoping Schedule'!AZ354),0)</f>
        <v>0</v>
      </c>
      <c r="BA354" s="3">
        <f>IF((AZ354+'Monthly Reserve Generation'!BA354-'Stoping Schedule'!BA354)&gt;1,(AZ354+'Monthly Reserve Generation'!BA354-'Stoping Schedule'!BA354),0)</f>
        <v>0</v>
      </c>
      <c r="BB354" s="3">
        <f>IF((BA354+'Monthly Reserve Generation'!BB354-'Stoping Schedule'!BB354)&gt;1,(BA354+'Monthly Reserve Generation'!BB354-'Stoping Schedule'!BB354),0)</f>
        <v>0</v>
      </c>
      <c r="BC354" s="3">
        <f>IF((BB354+'Monthly Reserve Generation'!BC354-'Stoping Schedule'!BC354)&gt;1,(BB354+'Monthly Reserve Generation'!BC354-'Stoping Schedule'!BC354),0)</f>
        <v>0</v>
      </c>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row>
    <row r="355" spans="1:123" hidden="1" outlineLevel="1" x14ac:dyDescent="0.3">
      <c r="A355" t="s">
        <v>58</v>
      </c>
      <c r="B355" t="s">
        <v>61</v>
      </c>
      <c r="C355" t="s">
        <v>4</v>
      </c>
      <c r="D355" s="3">
        <f>+IFERROR(('Monthly Reserve Generation'!D354*'Monthly Reserve Generation'!D355-'Stoping Schedule'!D354*'Stoping Schedule'!D355)/D354,0)</f>
        <v>0</v>
      </c>
      <c r="E355" s="3">
        <f>+IFERROR((D354*D355+'Monthly Reserve Generation'!E354*'Monthly Reserve Generation'!E355-'Stoping Schedule'!E354*'Stoping Schedule'!E355)/E354,0)</f>
        <v>0</v>
      </c>
      <c r="F355" s="3">
        <f>+IFERROR((E354*E355+'Monthly Reserve Generation'!F354*'Monthly Reserve Generation'!F355-'Stoping Schedule'!F354*'Stoping Schedule'!F355)/F354,0)</f>
        <v>0</v>
      </c>
      <c r="G355" s="3">
        <f>+IFERROR((F354*F355+'Monthly Reserve Generation'!G354*'Monthly Reserve Generation'!G355-'Stoping Schedule'!G354*'Stoping Schedule'!G355)/G354,0)</f>
        <v>0</v>
      </c>
      <c r="H355" s="3">
        <f>+IFERROR((G354*G355+'Monthly Reserve Generation'!H354*'Monthly Reserve Generation'!H355-'Stoping Schedule'!H354*'Stoping Schedule'!H355)/H354,0)</f>
        <v>0</v>
      </c>
      <c r="I355" s="3">
        <f>+IFERROR((H354*H355+'Monthly Reserve Generation'!I354*'Monthly Reserve Generation'!I355-'Stoping Schedule'!I354*'Stoping Schedule'!I355)/I354,0)</f>
        <v>0</v>
      </c>
      <c r="J355" s="3">
        <f>+IFERROR((I354*I355+'Monthly Reserve Generation'!J354*'Monthly Reserve Generation'!J355-'Stoping Schedule'!J354*'Stoping Schedule'!J355)/J354,0)</f>
        <v>0</v>
      </c>
      <c r="K355" s="3">
        <f>+IFERROR((J354*J355+'Monthly Reserve Generation'!K354*'Monthly Reserve Generation'!K355-'Stoping Schedule'!K354*'Stoping Schedule'!K355)/K354,0)</f>
        <v>0</v>
      </c>
      <c r="L355" s="3">
        <f>+IFERROR((K354*K355+'Monthly Reserve Generation'!L354*'Monthly Reserve Generation'!L355-'Stoping Schedule'!L354*'Stoping Schedule'!L355)/L354,0)</f>
        <v>0</v>
      </c>
      <c r="M355" s="3">
        <f>+IFERROR((L354*L355+'Monthly Reserve Generation'!M354*'Monthly Reserve Generation'!M355-'Stoping Schedule'!M354*'Stoping Schedule'!M355)/M354,0)</f>
        <v>0</v>
      </c>
      <c r="N355" s="3">
        <f>+IFERROR((M354*M355+'Monthly Reserve Generation'!N354*'Monthly Reserve Generation'!N355-'Stoping Schedule'!N354*'Stoping Schedule'!N355)/N354,0)</f>
        <v>0</v>
      </c>
      <c r="O355" s="3">
        <f>+IFERROR((N354*N355+'Monthly Reserve Generation'!O354*'Monthly Reserve Generation'!O355-'Stoping Schedule'!O354*'Stoping Schedule'!O355)/O354,0)</f>
        <v>0</v>
      </c>
      <c r="P355" s="3">
        <f>+IFERROR((O354*O355+'Monthly Reserve Generation'!P354*'Monthly Reserve Generation'!P355-'Stoping Schedule'!P354*'Stoping Schedule'!P355)/P354,0)</f>
        <v>0</v>
      </c>
      <c r="Q355" s="3">
        <f>+IFERROR((P354*P355+'Monthly Reserve Generation'!Q354*'Monthly Reserve Generation'!Q355-'Stoping Schedule'!Q354*'Stoping Schedule'!Q355)/Q354,0)</f>
        <v>0</v>
      </c>
      <c r="R355" s="3">
        <f>+IFERROR((Q354*Q355+'Monthly Reserve Generation'!R354*'Monthly Reserve Generation'!R355-'Stoping Schedule'!R354*'Stoping Schedule'!R355)/R354,0)</f>
        <v>0</v>
      </c>
      <c r="S355" s="3">
        <f>+IFERROR((R354*R355+'Monthly Reserve Generation'!S354*'Monthly Reserve Generation'!S355-'Stoping Schedule'!S354*'Stoping Schedule'!S355)/S354,0)</f>
        <v>0</v>
      </c>
      <c r="T355" s="3">
        <f>+IFERROR((S354*S355+'Monthly Reserve Generation'!T354*'Monthly Reserve Generation'!T355-'Stoping Schedule'!T354*'Stoping Schedule'!T355)/T354,0)</f>
        <v>0</v>
      </c>
      <c r="U355" s="3">
        <f>+IFERROR((T354*T355+'Monthly Reserve Generation'!U354*'Monthly Reserve Generation'!U355-'Stoping Schedule'!U354*'Stoping Schedule'!U355)/U354,0)</f>
        <v>0</v>
      </c>
      <c r="V355" s="3">
        <f>+IFERROR((U354*U355+'Monthly Reserve Generation'!V354*'Monthly Reserve Generation'!V355-'Stoping Schedule'!V354*'Stoping Schedule'!V355)/V354,0)</f>
        <v>0</v>
      </c>
      <c r="W355" s="3">
        <f>+IFERROR((V354*V355+'Monthly Reserve Generation'!W354*'Monthly Reserve Generation'!W355-'Stoping Schedule'!W354*'Stoping Schedule'!W355)/W354,0)</f>
        <v>0</v>
      </c>
      <c r="X355" s="3">
        <f>+IFERROR((W354*W355+'Monthly Reserve Generation'!X354*'Monthly Reserve Generation'!X355-'Stoping Schedule'!X354*'Stoping Schedule'!X355)/X354,0)</f>
        <v>0</v>
      </c>
      <c r="Y355" s="3">
        <f>+IFERROR((X354*X355+'Monthly Reserve Generation'!Y354*'Monthly Reserve Generation'!Y355-'Stoping Schedule'!Y354*'Stoping Schedule'!Y355)/Y354,0)</f>
        <v>0</v>
      </c>
      <c r="Z355" s="3">
        <f>+IFERROR((Y354*Y355+'Monthly Reserve Generation'!Z354*'Monthly Reserve Generation'!Z355-'Stoping Schedule'!Z354*'Stoping Schedule'!Z355)/Z354,0)</f>
        <v>0</v>
      </c>
      <c r="AA355" s="3">
        <f>+IFERROR((Z354*Z355+'Monthly Reserve Generation'!AA354*'Monthly Reserve Generation'!AA355-'Stoping Schedule'!AA354*'Stoping Schedule'!AA355)/AA354,0)</f>
        <v>0</v>
      </c>
      <c r="AB355" s="3">
        <f>+IFERROR((AA354*AA355+'Monthly Reserve Generation'!AB354*'Monthly Reserve Generation'!AB355-'Stoping Schedule'!AB354*'Stoping Schedule'!AB355)/AB354,0)</f>
        <v>0</v>
      </c>
      <c r="AC355" s="3">
        <f>+IFERROR((AB354*AB355+'Monthly Reserve Generation'!AC354*'Monthly Reserve Generation'!AC355-'Stoping Schedule'!AC354*'Stoping Schedule'!AC355)/AC354,0)</f>
        <v>0</v>
      </c>
      <c r="AD355" s="3">
        <f>+IFERROR((AC354*AC355+'Monthly Reserve Generation'!AD354*'Monthly Reserve Generation'!AD355-'Stoping Schedule'!AD354*'Stoping Schedule'!AD355)/AD354,0)</f>
        <v>0</v>
      </c>
      <c r="AE355" s="3">
        <f>+IFERROR((AD354*AD355+'Monthly Reserve Generation'!AE354*'Monthly Reserve Generation'!AE355-'Stoping Schedule'!AE354*'Stoping Schedule'!AE355)/AE354,0)</f>
        <v>0</v>
      </c>
      <c r="AF355" s="3">
        <f>+IFERROR((AE354*AE355+'Monthly Reserve Generation'!AF354*'Monthly Reserve Generation'!AF355-'Stoping Schedule'!AF354*'Stoping Schedule'!AF355)/AF354,0)</f>
        <v>0</v>
      </c>
      <c r="AG355" s="3">
        <f>+IFERROR((AF354*AF355+'Monthly Reserve Generation'!AG354*'Monthly Reserve Generation'!AG355-'Stoping Schedule'!AG354*'Stoping Schedule'!AG355)/AG354,0)</f>
        <v>0</v>
      </c>
      <c r="AH355" s="3">
        <f>+IFERROR((AG354*AG355+'Monthly Reserve Generation'!AH354*'Monthly Reserve Generation'!AH355-'Stoping Schedule'!AH354*'Stoping Schedule'!AH355)/AH354,0)</f>
        <v>3.18</v>
      </c>
      <c r="AI355" s="3">
        <f>+IFERROR((AH354*AH355+'Monthly Reserve Generation'!AI354*'Monthly Reserve Generation'!AI355-'Stoping Schedule'!AI354*'Stoping Schedule'!AI355)/AI354,0)</f>
        <v>3.18</v>
      </c>
      <c r="AJ355" s="3">
        <f>+IFERROR((AI354*AI355+'Monthly Reserve Generation'!AJ354*'Monthly Reserve Generation'!AJ355-'Stoping Schedule'!AJ354*'Stoping Schedule'!AJ355)/AJ354,0)</f>
        <v>3.18</v>
      </c>
      <c r="AK355" s="3">
        <f>+IFERROR((AJ354*AJ355+'Monthly Reserve Generation'!AK354*'Monthly Reserve Generation'!AK355-'Stoping Schedule'!AK354*'Stoping Schedule'!AK355)/AK354,0)</f>
        <v>3.18</v>
      </c>
      <c r="AL355" s="3">
        <f>+IFERROR((AK354*AK355+'Monthly Reserve Generation'!AL354*'Monthly Reserve Generation'!AL355-'Stoping Schedule'!AL354*'Stoping Schedule'!AL355)/AL354,0)</f>
        <v>0</v>
      </c>
      <c r="AM355" s="3">
        <f>+IFERROR((AL354*AL355+'Monthly Reserve Generation'!AM354*'Monthly Reserve Generation'!AM355-'Stoping Schedule'!AM354*'Stoping Schedule'!AM355)/AM354,0)</f>
        <v>0</v>
      </c>
      <c r="AN355" s="3">
        <f>+IFERROR((AM354*AM355+'Monthly Reserve Generation'!AN354*'Monthly Reserve Generation'!AN355-'Stoping Schedule'!AN354*'Stoping Schedule'!AN355)/AN354,0)</f>
        <v>0</v>
      </c>
      <c r="AO355" s="3">
        <f>+IFERROR((AN354*AN355+'Monthly Reserve Generation'!AO354*'Monthly Reserve Generation'!AO355-'Stoping Schedule'!AO354*'Stoping Schedule'!AO355)/AO354,0)</f>
        <v>0</v>
      </c>
      <c r="AP355" s="3">
        <f>+IFERROR((AO354*AO355+'Monthly Reserve Generation'!AP354*'Monthly Reserve Generation'!AP355-'Stoping Schedule'!AP354*'Stoping Schedule'!AP355)/AP354,0)</f>
        <v>0</v>
      </c>
      <c r="AQ355" s="3">
        <f>+IFERROR((AP354*AP355+'Monthly Reserve Generation'!AQ354*'Monthly Reserve Generation'!AQ355-'Stoping Schedule'!AQ354*'Stoping Schedule'!AQ355)/AQ354,0)</f>
        <v>0</v>
      </c>
      <c r="AR355" s="3">
        <f>+IFERROR((AQ354*AQ355+'Monthly Reserve Generation'!AR354*'Monthly Reserve Generation'!AR355-'Stoping Schedule'!AR354*'Stoping Schedule'!AR355)/AR354,0)</f>
        <v>0</v>
      </c>
      <c r="AS355" s="3">
        <f>+IFERROR((AR354*AR355+'Monthly Reserve Generation'!AS354*'Monthly Reserve Generation'!AS355-'Stoping Schedule'!AS354*'Stoping Schedule'!AS355)/AS354,0)</f>
        <v>0</v>
      </c>
      <c r="AT355" s="3">
        <f>+IFERROR((AS354*AS355+'Monthly Reserve Generation'!AT354*'Monthly Reserve Generation'!AT355-'Stoping Schedule'!AT354*'Stoping Schedule'!AT355)/AT354,0)</f>
        <v>0</v>
      </c>
      <c r="AU355" s="3">
        <f>+IFERROR((AT354*AT355+'Monthly Reserve Generation'!AU354*'Monthly Reserve Generation'!AU355-'Stoping Schedule'!AU354*'Stoping Schedule'!AU355)/AU354,0)</f>
        <v>0</v>
      </c>
      <c r="AV355" s="3">
        <f>+IFERROR((AU354*AU355+'Monthly Reserve Generation'!AV354*'Monthly Reserve Generation'!AV355-'Stoping Schedule'!AV354*'Stoping Schedule'!AV355)/AV354,0)</f>
        <v>0</v>
      </c>
      <c r="AW355" s="3">
        <f>+IFERROR((AV354*AV355+'Monthly Reserve Generation'!AW354*'Monthly Reserve Generation'!AW355-'Stoping Schedule'!AW354*'Stoping Schedule'!AW355)/AW354,0)</f>
        <v>0</v>
      </c>
      <c r="AX355" s="3">
        <f>+IFERROR((AW354*AW355+'Monthly Reserve Generation'!AX354*'Monthly Reserve Generation'!AX355-'Stoping Schedule'!AX354*'Stoping Schedule'!AX355)/AX354,0)</f>
        <v>0</v>
      </c>
      <c r="AY355" s="3">
        <f>+IFERROR((AX354*AX355+'Monthly Reserve Generation'!AY354*'Monthly Reserve Generation'!AY355-'Stoping Schedule'!AY354*'Stoping Schedule'!AY355)/AY354,0)</f>
        <v>0</v>
      </c>
      <c r="AZ355" s="3">
        <f>+IFERROR((AY354*AY355+'Monthly Reserve Generation'!AZ354*'Monthly Reserve Generation'!AZ355-'Stoping Schedule'!AZ354*'Stoping Schedule'!AZ355)/AZ354,0)</f>
        <v>0</v>
      </c>
      <c r="BA355" s="3">
        <f>+IFERROR((AZ354*AZ355+'Monthly Reserve Generation'!BA354*'Monthly Reserve Generation'!BA355-'Stoping Schedule'!BA354*'Stoping Schedule'!BA355)/BA354,0)</f>
        <v>0</v>
      </c>
      <c r="BB355" s="3">
        <f>+IFERROR((BA354*BA355+'Monthly Reserve Generation'!BB354*'Monthly Reserve Generation'!BB355-'Stoping Schedule'!BB354*'Stoping Schedule'!BB355)/BB354,0)</f>
        <v>0</v>
      </c>
      <c r="BC355" s="3">
        <f>+IFERROR((BB354*BB355+'Monthly Reserve Generation'!BC354*'Monthly Reserve Generation'!BC355-'Stoping Schedule'!BC354*'Stoping Schedule'!BC355)/BC354,0)</f>
        <v>0</v>
      </c>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row>
    <row r="356" spans="1:123" hidden="1" outlineLevel="1" x14ac:dyDescent="0.3">
      <c r="A356" t="s">
        <v>58</v>
      </c>
      <c r="B356" t="s">
        <v>62</v>
      </c>
      <c r="C356" t="s">
        <v>3</v>
      </c>
      <c r="D356" s="3">
        <f>+'Monthly Reserve Generation'!D356-'Stoping Schedule'!D356</f>
        <v>0</v>
      </c>
      <c r="E356" s="3">
        <f>IF((D356+'Monthly Reserve Generation'!E356-'Stoping Schedule'!E356)&gt;1,(D356+'Monthly Reserve Generation'!E356-'Stoping Schedule'!E356),0)</f>
        <v>0</v>
      </c>
      <c r="F356" s="3">
        <f>IF((E356+'Monthly Reserve Generation'!F356-'Stoping Schedule'!F356)&gt;1,(E356+'Monthly Reserve Generation'!F356-'Stoping Schedule'!F356),0)</f>
        <v>0</v>
      </c>
      <c r="G356" s="3">
        <f>IF((F356+'Monthly Reserve Generation'!G356-'Stoping Schedule'!G356)&gt;1,(F356+'Monthly Reserve Generation'!G356-'Stoping Schedule'!G356),0)</f>
        <v>0</v>
      </c>
      <c r="H356" s="3">
        <f>IF((G356+'Monthly Reserve Generation'!H356-'Stoping Schedule'!H356)&gt;1,(G356+'Monthly Reserve Generation'!H356-'Stoping Schedule'!H356),0)</f>
        <v>0</v>
      </c>
      <c r="I356" s="3">
        <f>IF((H356+'Monthly Reserve Generation'!I356-'Stoping Schedule'!I356)&gt;1,(H356+'Monthly Reserve Generation'!I356-'Stoping Schedule'!I356),0)</f>
        <v>0</v>
      </c>
      <c r="J356" s="3">
        <f>IF((I356+'Monthly Reserve Generation'!J356-'Stoping Schedule'!J356)&gt;1,(I356+'Monthly Reserve Generation'!J356-'Stoping Schedule'!J356),0)</f>
        <v>0</v>
      </c>
      <c r="K356" s="3">
        <f>IF((J356+'Monthly Reserve Generation'!K356-'Stoping Schedule'!K356)&gt;1,(J356+'Monthly Reserve Generation'!K356-'Stoping Schedule'!K356),0)</f>
        <v>0</v>
      </c>
      <c r="L356" s="3">
        <f>IF((K356+'Monthly Reserve Generation'!L356-'Stoping Schedule'!L356)&gt;1,(K356+'Monthly Reserve Generation'!L356-'Stoping Schedule'!L356),0)</f>
        <v>0</v>
      </c>
      <c r="M356" s="3">
        <f>IF((L356+'Monthly Reserve Generation'!M356-'Stoping Schedule'!M356)&gt;1,(L356+'Monthly Reserve Generation'!M356-'Stoping Schedule'!M356),0)</f>
        <v>0</v>
      </c>
      <c r="N356" s="3">
        <f>IF((M356+'Monthly Reserve Generation'!N356-'Stoping Schedule'!N356)&gt;1,(M356+'Monthly Reserve Generation'!N356-'Stoping Schedule'!N356),0)</f>
        <v>0</v>
      </c>
      <c r="O356" s="3">
        <f>IF((N356+'Monthly Reserve Generation'!O356-'Stoping Schedule'!O356)&gt;1,(N356+'Monthly Reserve Generation'!O356-'Stoping Schedule'!O356),0)</f>
        <v>0</v>
      </c>
      <c r="P356" s="3">
        <f>IF((O356+'Monthly Reserve Generation'!P356-'Stoping Schedule'!P356)&gt;1,(O356+'Monthly Reserve Generation'!P356-'Stoping Schedule'!P356),0)</f>
        <v>0</v>
      </c>
      <c r="Q356" s="3">
        <f>IF((P356+'Monthly Reserve Generation'!Q356-'Stoping Schedule'!Q356)&gt;1,(P356+'Monthly Reserve Generation'!Q356-'Stoping Schedule'!Q356),0)</f>
        <v>0</v>
      </c>
      <c r="R356" s="3">
        <f>IF((Q356+'Monthly Reserve Generation'!R356-'Stoping Schedule'!R356)&gt;1,(Q356+'Monthly Reserve Generation'!R356-'Stoping Schedule'!R356),0)</f>
        <v>0</v>
      </c>
      <c r="S356" s="3">
        <f>IF((R356+'Monthly Reserve Generation'!S356-'Stoping Schedule'!S356)&gt;1,(R356+'Monthly Reserve Generation'!S356-'Stoping Schedule'!S356),0)</f>
        <v>0</v>
      </c>
      <c r="T356" s="3">
        <f>IF((S356+'Monthly Reserve Generation'!T356-'Stoping Schedule'!T356)&gt;1,(S356+'Monthly Reserve Generation'!T356-'Stoping Schedule'!T356),0)</f>
        <v>0</v>
      </c>
      <c r="U356" s="3">
        <f>IF((T356+'Monthly Reserve Generation'!U356-'Stoping Schedule'!U356)&gt;1,(T356+'Monthly Reserve Generation'!U356-'Stoping Schedule'!U356),0)</f>
        <v>0</v>
      </c>
      <c r="V356" s="3">
        <f>IF((U356+'Monthly Reserve Generation'!V356-'Stoping Schedule'!V356)&gt;1,(U356+'Monthly Reserve Generation'!V356-'Stoping Schedule'!V356),0)</f>
        <v>0</v>
      </c>
      <c r="W356" s="3">
        <f>IF((V356+'Monthly Reserve Generation'!W356-'Stoping Schedule'!W356)&gt;1,(V356+'Monthly Reserve Generation'!W356-'Stoping Schedule'!W356),0)</f>
        <v>0</v>
      </c>
      <c r="X356" s="3">
        <f>IF((W356+'Monthly Reserve Generation'!X356-'Stoping Schedule'!X356)&gt;1,(W356+'Monthly Reserve Generation'!X356-'Stoping Schedule'!X356),0)</f>
        <v>0</v>
      </c>
      <c r="Y356" s="3">
        <f>IF((X356+'Monthly Reserve Generation'!Y356-'Stoping Schedule'!Y356)&gt;1,(X356+'Monthly Reserve Generation'!Y356-'Stoping Schedule'!Y356),0)</f>
        <v>0</v>
      </c>
      <c r="Z356" s="3">
        <f>IF((Y356+'Monthly Reserve Generation'!Z356-'Stoping Schedule'!Z356)&gt;1,(Y356+'Monthly Reserve Generation'!Z356-'Stoping Schedule'!Z356),0)</f>
        <v>0</v>
      </c>
      <c r="AA356" s="3">
        <f>IF((Z356+'Monthly Reserve Generation'!AA356-'Stoping Schedule'!AA356)&gt;1,(Z356+'Monthly Reserve Generation'!AA356-'Stoping Schedule'!AA356),0)</f>
        <v>0</v>
      </c>
      <c r="AB356" s="3">
        <f>IF((AA356+'Monthly Reserve Generation'!AB356-'Stoping Schedule'!AB356)&gt;1,(AA356+'Monthly Reserve Generation'!AB356-'Stoping Schedule'!AB356),0)</f>
        <v>0</v>
      </c>
      <c r="AC356" s="3">
        <f>IF((AB356+'Monthly Reserve Generation'!AC356-'Stoping Schedule'!AC356)&gt;1,(AB356+'Monthly Reserve Generation'!AC356-'Stoping Schedule'!AC356),0)</f>
        <v>0</v>
      </c>
      <c r="AD356" s="3">
        <f>IF((AC356+'Monthly Reserve Generation'!AD356-'Stoping Schedule'!AD356)&gt;1,(AC356+'Monthly Reserve Generation'!AD356-'Stoping Schedule'!AD356),0)</f>
        <v>0</v>
      </c>
      <c r="AE356" s="3">
        <f>IF((AD356+'Monthly Reserve Generation'!AE356-'Stoping Schedule'!AE356)&gt;1,(AD356+'Monthly Reserve Generation'!AE356-'Stoping Schedule'!AE356),0)</f>
        <v>0</v>
      </c>
      <c r="AF356" s="3">
        <f>IF((AE356+'Monthly Reserve Generation'!AF356-'Stoping Schedule'!AF356)&gt;1,(AE356+'Monthly Reserve Generation'!AF356-'Stoping Schedule'!AF356),0)</f>
        <v>0</v>
      </c>
      <c r="AG356" s="3">
        <f>IF((AF356+'Monthly Reserve Generation'!AG356-'Stoping Schedule'!AG356)&gt;1,(AF356+'Monthly Reserve Generation'!AG356-'Stoping Schedule'!AG356),0)</f>
        <v>0</v>
      </c>
      <c r="AH356" s="3">
        <f>IF((AG356+'Monthly Reserve Generation'!AH356-'Stoping Schedule'!AH356)&gt;1,(AG356+'Monthly Reserve Generation'!AH356-'Stoping Schedule'!AH356),0)</f>
        <v>3622</v>
      </c>
      <c r="AI356" s="3">
        <f>IF((AH356+'Monthly Reserve Generation'!AI356-'Stoping Schedule'!AI356)&gt;1,(AH356+'Monthly Reserve Generation'!AI356-'Stoping Schedule'!AI356),0)</f>
        <v>3622</v>
      </c>
      <c r="AJ356" s="3">
        <f>IF((AI356+'Monthly Reserve Generation'!AJ356-'Stoping Schedule'!AJ356)&gt;1,(AI356+'Monthly Reserve Generation'!AJ356-'Stoping Schedule'!AJ356),0)</f>
        <v>3622</v>
      </c>
      <c r="AK356" s="3">
        <f>IF((AJ356+'Monthly Reserve Generation'!AK356-'Stoping Schedule'!AK356)&gt;1,(AJ356+'Monthly Reserve Generation'!AK356-'Stoping Schedule'!AK356),0)</f>
        <v>3622</v>
      </c>
      <c r="AL356" s="3">
        <f>IF((AK356+'Monthly Reserve Generation'!AL356-'Stoping Schedule'!AL356)&gt;1,(AK356+'Monthly Reserve Generation'!AL356-'Stoping Schedule'!AL356),0)</f>
        <v>3622</v>
      </c>
      <c r="AM356" s="3">
        <f>IF((AL356+'Monthly Reserve Generation'!AM356-'Stoping Schedule'!AM356)&gt;1,(AL356+'Monthly Reserve Generation'!AM356-'Stoping Schedule'!AM356),0)</f>
        <v>3622</v>
      </c>
      <c r="AN356" s="3">
        <f>IF((AM356+'Monthly Reserve Generation'!AN356-'Stoping Schedule'!AN356)&gt;1,(AM356+'Monthly Reserve Generation'!AN356-'Stoping Schedule'!AN356),0)</f>
        <v>1675</v>
      </c>
      <c r="AO356" s="3">
        <f>IF((AN356+'Monthly Reserve Generation'!AO356-'Stoping Schedule'!AO356)&gt;1,(AN356+'Monthly Reserve Generation'!AO356-'Stoping Schedule'!AO356),0)</f>
        <v>0</v>
      </c>
      <c r="AP356" s="3">
        <f>IF((AO356+'Monthly Reserve Generation'!AP356-'Stoping Schedule'!AP356)&gt;1,(AO356+'Monthly Reserve Generation'!AP356-'Stoping Schedule'!AP356),0)</f>
        <v>0</v>
      </c>
      <c r="AQ356" s="3">
        <f>IF((AP356+'Monthly Reserve Generation'!AQ356-'Stoping Schedule'!AQ356)&gt;1,(AP356+'Monthly Reserve Generation'!AQ356-'Stoping Schedule'!AQ356),0)</f>
        <v>0</v>
      </c>
      <c r="AR356" s="3">
        <f>IF((AQ356+'Monthly Reserve Generation'!AR356-'Stoping Schedule'!AR356)&gt;1,(AQ356+'Monthly Reserve Generation'!AR356-'Stoping Schedule'!AR356),0)</f>
        <v>0</v>
      </c>
      <c r="AS356" s="3">
        <f>IF((AR356+'Monthly Reserve Generation'!AS356-'Stoping Schedule'!AS356)&gt;1,(AR356+'Monthly Reserve Generation'!AS356-'Stoping Schedule'!AS356),0)</f>
        <v>0</v>
      </c>
      <c r="AT356" s="3">
        <f>IF((AS356+'Monthly Reserve Generation'!AT356-'Stoping Schedule'!AT356)&gt;1,(AS356+'Monthly Reserve Generation'!AT356-'Stoping Schedule'!AT356),0)</f>
        <v>0</v>
      </c>
      <c r="AU356" s="3">
        <f>IF((AT356+'Monthly Reserve Generation'!AU356-'Stoping Schedule'!AU356)&gt;1,(AT356+'Monthly Reserve Generation'!AU356-'Stoping Schedule'!AU356),0)</f>
        <v>0</v>
      </c>
      <c r="AV356" s="3">
        <f>IF((AU356+'Monthly Reserve Generation'!AV356-'Stoping Schedule'!AV356)&gt;1,(AU356+'Monthly Reserve Generation'!AV356-'Stoping Schedule'!AV356),0)</f>
        <v>0</v>
      </c>
      <c r="AW356" s="3">
        <f>IF((AV356+'Monthly Reserve Generation'!AW356-'Stoping Schedule'!AW356)&gt;1,(AV356+'Monthly Reserve Generation'!AW356-'Stoping Schedule'!AW356),0)</f>
        <v>0</v>
      </c>
      <c r="AX356" s="3">
        <f>IF((AW356+'Monthly Reserve Generation'!AX356-'Stoping Schedule'!AX356)&gt;1,(AW356+'Monthly Reserve Generation'!AX356-'Stoping Schedule'!AX356),0)</f>
        <v>0</v>
      </c>
      <c r="AY356" s="3">
        <f>IF((AX356+'Monthly Reserve Generation'!AY356-'Stoping Schedule'!AY356)&gt;1,(AX356+'Monthly Reserve Generation'!AY356-'Stoping Schedule'!AY356),0)</f>
        <v>0</v>
      </c>
      <c r="AZ356" s="3">
        <f>IF((AY356+'Monthly Reserve Generation'!AZ356-'Stoping Schedule'!AZ356)&gt;1,(AY356+'Monthly Reserve Generation'!AZ356-'Stoping Schedule'!AZ356),0)</f>
        <v>0</v>
      </c>
      <c r="BA356" s="3">
        <f>IF((AZ356+'Monthly Reserve Generation'!BA356-'Stoping Schedule'!BA356)&gt;1,(AZ356+'Monthly Reserve Generation'!BA356-'Stoping Schedule'!BA356),0)</f>
        <v>0</v>
      </c>
      <c r="BB356" s="3">
        <f>IF((BA356+'Monthly Reserve Generation'!BB356-'Stoping Schedule'!BB356)&gt;1,(BA356+'Monthly Reserve Generation'!BB356-'Stoping Schedule'!BB356),0)</f>
        <v>0</v>
      </c>
      <c r="BC356" s="3">
        <f>IF((BB356+'Monthly Reserve Generation'!BC356-'Stoping Schedule'!BC356)&gt;1,(BB356+'Monthly Reserve Generation'!BC356-'Stoping Schedule'!BC356),0)</f>
        <v>0</v>
      </c>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row>
    <row r="357" spans="1:123" hidden="1" outlineLevel="1" x14ac:dyDescent="0.3">
      <c r="A357" t="s">
        <v>58</v>
      </c>
      <c r="B357" t="s">
        <v>62</v>
      </c>
      <c r="C357" t="s">
        <v>4</v>
      </c>
      <c r="D357" s="3">
        <f>+IFERROR(('Monthly Reserve Generation'!D356*'Monthly Reserve Generation'!D357-'Stoping Schedule'!D356*'Stoping Schedule'!D357)/D356,0)</f>
        <v>0</v>
      </c>
      <c r="E357" s="3">
        <f>+IFERROR((D356*D357+'Monthly Reserve Generation'!E356*'Monthly Reserve Generation'!E357-'Stoping Schedule'!E356*'Stoping Schedule'!E357)/E356,0)</f>
        <v>0</v>
      </c>
      <c r="F357" s="3">
        <f>+IFERROR((E356*E357+'Monthly Reserve Generation'!F356*'Monthly Reserve Generation'!F357-'Stoping Schedule'!F356*'Stoping Schedule'!F357)/F356,0)</f>
        <v>0</v>
      </c>
      <c r="G357" s="3">
        <f>+IFERROR((F356*F357+'Monthly Reserve Generation'!G356*'Monthly Reserve Generation'!G357-'Stoping Schedule'!G356*'Stoping Schedule'!G357)/G356,0)</f>
        <v>0</v>
      </c>
      <c r="H357" s="3">
        <f>+IFERROR((G356*G357+'Monthly Reserve Generation'!H356*'Monthly Reserve Generation'!H357-'Stoping Schedule'!H356*'Stoping Schedule'!H357)/H356,0)</f>
        <v>0</v>
      </c>
      <c r="I357" s="3">
        <f>+IFERROR((H356*H357+'Monthly Reserve Generation'!I356*'Monthly Reserve Generation'!I357-'Stoping Schedule'!I356*'Stoping Schedule'!I357)/I356,0)</f>
        <v>0</v>
      </c>
      <c r="J357" s="3">
        <f>+IFERROR((I356*I357+'Monthly Reserve Generation'!J356*'Monthly Reserve Generation'!J357-'Stoping Schedule'!J356*'Stoping Schedule'!J357)/J356,0)</f>
        <v>0</v>
      </c>
      <c r="K357" s="3">
        <f>+IFERROR((J356*J357+'Monthly Reserve Generation'!K356*'Monthly Reserve Generation'!K357-'Stoping Schedule'!K356*'Stoping Schedule'!K357)/K356,0)</f>
        <v>0</v>
      </c>
      <c r="L357" s="3">
        <f>+IFERROR((K356*K357+'Monthly Reserve Generation'!L356*'Monthly Reserve Generation'!L357-'Stoping Schedule'!L356*'Stoping Schedule'!L357)/L356,0)</f>
        <v>0</v>
      </c>
      <c r="M357" s="3">
        <f>+IFERROR((L356*L357+'Monthly Reserve Generation'!M356*'Monthly Reserve Generation'!M357-'Stoping Schedule'!M356*'Stoping Schedule'!M357)/M356,0)</f>
        <v>0</v>
      </c>
      <c r="N357" s="3">
        <f>+IFERROR((M356*M357+'Monthly Reserve Generation'!N356*'Monthly Reserve Generation'!N357-'Stoping Schedule'!N356*'Stoping Schedule'!N357)/N356,0)</f>
        <v>0</v>
      </c>
      <c r="O357" s="3">
        <f>+IFERROR((N356*N357+'Monthly Reserve Generation'!O356*'Monthly Reserve Generation'!O357-'Stoping Schedule'!O356*'Stoping Schedule'!O357)/O356,0)</f>
        <v>0</v>
      </c>
      <c r="P357" s="3">
        <f>+IFERROR((O356*O357+'Monthly Reserve Generation'!P356*'Monthly Reserve Generation'!P357-'Stoping Schedule'!P356*'Stoping Schedule'!P357)/P356,0)</f>
        <v>0</v>
      </c>
      <c r="Q357" s="3">
        <f>+IFERROR((P356*P357+'Monthly Reserve Generation'!Q356*'Monthly Reserve Generation'!Q357-'Stoping Schedule'!Q356*'Stoping Schedule'!Q357)/Q356,0)</f>
        <v>0</v>
      </c>
      <c r="R357" s="3">
        <f>+IFERROR((Q356*Q357+'Monthly Reserve Generation'!R356*'Monthly Reserve Generation'!R357-'Stoping Schedule'!R356*'Stoping Schedule'!R357)/R356,0)</f>
        <v>0</v>
      </c>
      <c r="S357" s="3">
        <f>+IFERROR((R356*R357+'Monthly Reserve Generation'!S356*'Monthly Reserve Generation'!S357-'Stoping Schedule'!S356*'Stoping Schedule'!S357)/S356,0)</f>
        <v>0</v>
      </c>
      <c r="T357" s="3">
        <f>+IFERROR((S356*S357+'Monthly Reserve Generation'!T356*'Monthly Reserve Generation'!T357-'Stoping Schedule'!T356*'Stoping Schedule'!T357)/T356,0)</f>
        <v>0</v>
      </c>
      <c r="U357" s="3">
        <f>+IFERROR((T356*T357+'Monthly Reserve Generation'!U356*'Monthly Reserve Generation'!U357-'Stoping Schedule'!U356*'Stoping Schedule'!U357)/U356,0)</f>
        <v>0</v>
      </c>
      <c r="V357" s="3">
        <f>+IFERROR((U356*U357+'Monthly Reserve Generation'!V356*'Monthly Reserve Generation'!V357-'Stoping Schedule'!V356*'Stoping Schedule'!V357)/V356,0)</f>
        <v>0</v>
      </c>
      <c r="W357" s="3">
        <f>+IFERROR((V356*V357+'Monthly Reserve Generation'!W356*'Monthly Reserve Generation'!W357-'Stoping Schedule'!W356*'Stoping Schedule'!W357)/W356,0)</f>
        <v>0</v>
      </c>
      <c r="X357" s="3">
        <f>+IFERROR((W356*W357+'Monthly Reserve Generation'!X356*'Monthly Reserve Generation'!X357-'Stoping Schedule'!X356*'Stoping Schedule'!X357)/X356,0)</f>
        <v>0</v>
      </c>
      <c r="Y357" s="3">
        <f>+IFERROR((X356*X357+'Monthly Reserve Generation'!Y356*'Monthly Reserve Generation'!Y357-'Stoping Schedule'!Y356*'Stoping Schedule'!Y357)/Y356,0)</f>
        <v>0</v>
      </c>
      <c r="Z357" s="3">
        <f>+IFERROR((Y356*Y357+'Monthly Reserve Generation'!Z356*'Monthly Reserve Generation'!Z357-'Stoping Schedule'!Z356*'Stoping Schedule'!Z357)/Z356,0)</f>
        <v>0</v>
      </c>
      <c r="AA357" s="3">
        <f>+IFERROR((Z356*Z357+'Monthly Reserve Generation'!AA356*'Monthly Reserve Generation'!AA357-'Stoping Schedule'!AA356*'Stoping Schedule'!AA357)/AA356,0)</f>
        <v>0</v>
      </c>
      <c r="AB357" s="3">
        <f>+IFERROR((AA356*AA357+'Monthly Reserve Generation'!AB356*'Monthly Reserve Generation'!AB357-'Stoping Schedule'!AB356*'Stoping Schedule'!AB357)/AB356,0)</f>
        <v>0</v>
      </c>
      <c r="AC357" s="3">
        <f>+IFERROR((AB356*AB357+'Monthly Reserve Generation'!AC356*'Monthly Reserve Generation'!AC357-'Stoping Schedule'!AC356*'Stoping Schedule'!AC357)/AC356,0)</f>
        <v>0</v>
      </c>
      <c r="AD357" s="3">
        <f>+IFERROR((AC356*AC357+'Monthly Reserve Generation'!AD356*'Monthly Reserve Generation'!AD357-'Stoping Schedule'!AD356*'Stoping Schedule'!AD357)/AD356,0)</f>
        <v>0</v>
      </c>
      <c r="AE357" s="3">
        <f>+IFERROR((AD356*AD357+'Monthly Reserve Generation'!AE356*'Monthly Reserve Generation'!AE357-'Stoping Schedule'!AE356*'Stoping Schedule'!AE357)/AE356,0)</f>
        <v>0</v>
      </c>
      <c r="AF357" s="3">
        <f>+IFERROR((AE356*AE357+'Monthly Reserve Generation'!AF356*'Monthly Reserve Generation'!AF357-'Stoping Schedule'!AF356*'Stoping Schedule'!AF357)/AF356,0)</f>
        <v>0</v>
      </c>
      <c r="AG357" s="3">
        <f>+IFERROR((AF356*AF357+'Monthly Reserve Generation'!AG356*'Monthly Reserve Generation'!AG357-'Stoping Schedule'!AG356*'Stoping Schedule'!AG357)/AG356,0)</f>
        <v>0</v>
      </c>
      <c r="AH357" s="3">
        <f>+IFERROR((AG356*AG357+'Monthly Reserve Generation'!AH356*'Monthly Reserve Generation'!AH357-'Stoping Schedule'!AH356*'Stoping Schedule'!AH357)/AH356,0)</f>
        <v>2.09</v>
      </c>
      <c r="AI357" s="3">
        <f>+IFERROR((AH356*AH357+'Monthly Reserve Generation'!AI356*'Monthly Reserve Generation'!AI357-'Stoping Schedule'!AI356*'Stoping Schedule'!AI357)/AI356,0)</f>
        <v>2.09</v>
      </c>
      <c r="AJ357" s="3">
        <f>+IFERROR((AI356*AI357+'Monthly Reserve Generation'!AJ356*'Monthly Reserve Generation'!AJ357-'Stoping Schedule'!AJ356*'Stoping Schedule'!AJ357)/AJ356,0)</f>
        <v>2.09</v>
      </c>
      <c r="AK357" s="3">
        <f>+IFERROR((AJ356*AJ357+'Monthly Reserve Generation'!AK356*'Monthly Reserve Generation'!AK357-'Stoping Schedule'!AK356*'Stoping Schedule'!AK357)/AK356,0)</f>
        <v>2.09</v>
      </c>
      <c r="AL357" s="3">
        <f>+IFERROR((AK356*AK357+'Monthly Reserve Generation'!AL356*'Monthly Reserve Generation'!AL357-'Stoping Schedule'!AL356*'Stoping Schedule'!AL357)/AL356,0)</f>
        <v>2.09</v>
      </c>
      <c r="AM357" s="3">
        <f>+IFERROR((AL356*AL357+'Monthly Reserve Generation'!AM356*'Monthly Reserve Generation'!AM357-'Stoping Schedule'!AM356*'Stoping Schedule'!AM357)/AM356,0)</f>
        <v>2.09</v>
      </c>
      <c r="AN357" s="3">
        <f>+IFERROR((AM356*AM357+'Monthly Reserve Generation'!AN356*'Monthly Reserve Generation'!AN357-'Stoping Schedule'!AN356*'Stoping Schedule'!AN357)/AN356,0)</f>
        <v>2.09</v>
      </c>
      <c r="AO357" s="3">
        <f>+IFERROR((AN356*AN357+'Monthly Reserve Generation'!AO356*'Monthly Reserve Generation'!AO357-'Stoping Schedule'!AO356*'Stoping Schedule'!AO357)/AO356,0)</f>
        <v>0</v>
      </c>
      <c r="AP357" s="3">
        <f>+IFERROR((AO356*AO357+'Monthly Reserve Generation'!AP356*'Monthly Reserve Generation'!AP357-'Stoping Schedule'!AP356*'Stoping Schedule'!AP357)/AP356,0)</f>
        <v>0</v>
      </c>
      <c r="AQ357" s="3">
        <f>+IFERROR((AP356*AP357+'Monthly Reserve Generation'!AQ356*'Monthly Reserve Generation'!AQ357-'Stoping Schedule'!AQ356*'Stoping Schedule'!AQ357)/AQ356,0)</f>
        <v>0</v>
      </c>
      <c r="AR357" s="3">
        <f>+IFERROR((AQ356*AQ357+'Monthly Reserve Generation'!AR356*'Monthly Reserve Generation'!AR357-'Stoping Schedule'!AR356*'Stoping Schedule'!AR357)/AR356,0)</f>
        <v>0</v>
      </c>
      <c r="AS357" s="3">
        <f>+IFERROR((AR356*AR357+'Monthly Reserve Generation'!AS356*'Monthly Reserve Generation'!AS357-'Stoping Schedule'!AS356*'Stoping Schedule'!AS357)/AS356,0)</f>
        <v>0</v>
      </c>
      <c r="AT357" s="3">
        <f>+IFERROR((AS356*AS357+'Monthly Reserve Generation'!AT356*'Monthly Reserve Generation'!AT357-'Stoping Schedule'!AT356*'Stoping Schedule'!AT357)/AT356,0)</f>
        <v>0</v>
      </c>
      <c r="AU357" s="3">
        <f>+IFERROR((AT356*AT357+'Monthly Reserve Generation'!AU356*'Monthly Reserve Generation'!AU357-'Stoping Schedule'!AU356*'Stoping Schedule'!AU357)/AU356,0)</f>
        <v>0</v>
      </c>
      <c r="AV357" s="3">
        <f>+IFERROR((AU356*AU357+'Monthly Reserve Generation'!AV356*'Monthly Reserve Generation'!AV357-'Stoping Schedule'!AV356*'Stoping Schedule'!AV357)/AV356,0)</f>
        <v>0</v>
      </c>
      <c r="AW357" s="3">
        <f>+IFERROR((AV356*AV357+'Monthly Reserve Generation'!AW356*'Monthly Reserve Generation'!AW357-'Stoping Schedule'!AW356*'Stoping Schedule'!AW357)/AW356,0)</f>
        <v>0</v>
      </c>
      <c r="AX357" s="3">
        <f>+IFERROR((AW356*AW357+'Monthly Reserve Generation'!AX356*'Monthly Reserve Generation'!AX357-'Stoping Schedule'!AX356*'Stoping Schedule'!AX357)/AX356,0)</f>
        <v>0</v>
      </c>
      <c r="AY357" s="3">
        <f>+IFERROR((AX356*AX357+'Monthly Reserve Generation'!AY356*'Monthly Reserve Generation'!AY357-'Stoping Schedule'!AY356*'Stoping Schedule'!AY357)/AY356,0)</f>
        <v>0</v>
      </c>
      <c r="AZ357" s="3">
        <f>+IFERROR((AY356*AY357+'Monthly Reserve Generation'!AZ356*'Monthly Reserve Generation'!AZ357-'Stoping Schedule'!AZ356*'Stoping Schedule'!AZ357)/AZ356,0)</f>
        <v>0</v>
      </c>
      <c r="BA357" s="3">
        <f>+IFERROR((AZ356*AZ357+'Monthly Reserve Generation'!BA356*'Monthly Reserve Generation'!BA357-'Stoping Schedule'!BA356*'Stoping Schedule'!BA357)/BA356,0)</f>
        <v>0</v>
      </c>
      <c r="BB357" s="3">
        <f>+IFERROR((BA356*BA357+'Monthly Reserve Generation'!BB356*'Monthly Reserve Generation'!BB357-'Stoping Schedule'!BB356*'Stoping Schedule'!BB357)/BB356,0)</f>
        <v>0</v>
      </c>
      <c r="BC357" s="3">
        <f>+IFERROR((BB356*BB357+'Monthly Reserve Generation'!BC356*'Monthly Reserve Generation'!BC357-'Stoping Schedule'!BC356*'Stoping Schedule'!BC357)/BC356,0)</f>
        <v>0</v>
      </c>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row>
    <row r="358" spans="1:123" hidden="1" outlineLevel="1" x14ac:dyDescent="0.3">
      <c r="A358" t="s">
        <v>58</v>
      </c>
      <c r="B358" t="s">
        <v>63</v>
      </c>
      <c r="C358" t="s">
        <v>3</v>
      </c>
      <c r="D358" s="3">
        <f>+'Monthly Reserve Generation'!D358-'Stoping Schedule'!D358</f>
        <v>0</v>
      </c>
      <c r="E358" s="3">
        <f>IF((D358+'Monthly Reserve Generation'!E358-'Stoping Schedule'!E358)&gt;1,(D358+'Monthly Reserve Generation'!E358-'Stoping Schedule'!E358),0)</f>
        <v>0</v>
      </c>
      <c r="F358" s="3">
        <f>IF((E358+'Monthly Reserve Generation'!F358-'Stoping Schedule'!F358)&gt;1,(E358+'Monthly Reserve Generation'!F358-'Stoping Schedule'!F358),0)</f>
        <v>0</v>
      </c>
      <c r="G358" s="3">
        <f>IF((F358+'Monthly Reserve Generation'!G358-'Stoping Schedule'!G358)&gt;1,(F358+'Monthly Reserve Generation'!G358-'Stoping Schedule'!G358),0)</f>
        <v>0</v>
      </c>
      <c r="H358" s="3">
        <f>IF((G358+'Monthly Reserve Generation'!H358-'Stoping Schedule'!H358)&gt;1,(G358+'Monthly Reserve Generation'!H358-'Stoping Schedule'!H358),0)</f>
        <v>0</v>
      </c>
      <c r="I358" s="3">
        <f>IF((H358+'Monthly Reserve Generation'!I358-'Stoping Schedule'!I358)&gt;1,(H358+'Monthly Reserve Generation'!I358-'Stoping Schedule'!I358),0)</f>
        <v>0</v>
      </c>
      <c r="J358" s="3">
        <f>IF((I358+'Monthly Reserve Generation'!J358-'Stoping Schedule'!J358)&gt;1,(I358+'Monthly Reserve Generation'!J358-'Stoping Schedule'!J358),0)</f>
        <v>0</v>
      </c>
      <c r="K358" s="3">
        <f>IF((J358+'Monthly Reserve Generation'!K358-'Stoping Schedule'!K358)&gt;1,(J358+'Monthly Reserve Generation'!K358-'Stoping Schedule'!K358),0)</f>
        <v>0</v>
      </c>
      <c r="L358" s="3">
        <f>IF((K358+'Monthly Reserve Generation'!L358-'Stoping Schedule'!L358)&gt;1,(K358+'Monthly Reserve Generation'!L358-'Stoping Schedule'!L358),0)</f>
        <v>0</v>
      </c>
      <c r="M358" s="3">
        <f>IF((L358+'Monthly Reserve Generation'!M358-'Stoping Schedule'!M358)&gt;1,(L358+'Monthly Reserve Generation'!M358-'Stoping Schedule'!M358),0)</f>
        <v>0</v>
      </c>
      <c r="N358" s="3">
        <f>IF((M358+'Monthly Reserve Generation'!N358-'Stoping Schedule'!N358)&gt;1,(M358+'Monthly Reserve Generation'!N358-'Stoping Schedule'!N358),0)</f>
        <v>0</v>
      </c>
      <c r="O358" s="3">
        <f>IF((N358+'Monthly Reserve Generation'!O358-'Stoping Schedule'!O358)&gt;1,(N358+'Monthly Reserve Generation'!O358-'Stoping Schedule'!O358),0)</f>
        <v>0</v>
      </c>
      <c r="P358" s="3">
        <f>IF((O358+'Monthly Reserve Generation'!P358-'Stoping Schedule'!P358)&gt;1,(O358+'Monthly Reserve Generation'!P358-'Stoping Schedule'!P358),0)</f>
        <v>0</v>
      </c>
      <c r="Q358" s="3">
        <f>IF((P358+'Monthly Reserve Generation'!Q358-'Stoping Schedule'!Q358)&gt;1,(P358+'Monthly Reserve Generation'!Q358-'Stoping Schedule'!Q358),0)</f>
        <v>0</v>
      </c>
      <c r="R358" s="3">
        <f>IF((Q358+'Monthly Reserve Generation'!R358-'Stoping Schedule'!R358)&gt;1,(Q358+'Monthly Reserve Generation'!R358-'Stoping Schedule'!R358),0)</f>
        <v>0</v>
      </c>
      <c r="S358" s="3">
        <f>IF((R358+'Monthly Reserve Generation'!S358-'Stoping Schedule'!S358)&gt;1,(R358+'Monthly Reserve Generation'!S358-'Stoping Schedule'!S358),0)</f>
        <v>0</v>
      </c>
      <c r="T358" s="3">
        <f>IF((S358+'Monthly Reserve Generation'!T358-'Stoping Schedule'!T358)&gt;1,(S358+'Monthly Reserve Generation'!T358-'Stoping Schedule'!T358),0)</f>
        <v>0</v>
      </c>
      <c r="U358" s="3">
        <f>IF((T358+'Monthly Reserve Generation'!U358-'Stoping Schedule'!U358)&gt;1,(T358+'Monthly Reserve Generation'!U358-'Stoping Schedule'!U358),0)</f>
        <v>0</v>
      </c>
      <c r="V358" s="3">
        <f>IF((U358+'Monthly Reserve Generation'!V358-'Stoping Schedule'!V358)&gt;1,(U358+'Monthly Reserve Generation'!V358-'Stoping Schedule'!V358),0)</f>
        <v>0</v>
      </c>
      <c r="W358" s="3">
        <f>IF((V358+'Monthly Reserve Generation'!W358-'Stoping Schedule'!W358)&gt;1,(V358+'Monthly Reserve Generation'!W358-'Stoping Schedule'!W358),0)</f>
        <v>0</v>
      </c>
      <c r="X358" s="3">
        <f>IF((W358+'Monthly Reserve Generation'!X358-'Stoping Schedule'!X358)&gt;1,(W358+'Monthly Reserve Generation'!X358-'Stoping Schedule'!X358),0)</f>
        <v>0</v>
      </c>
      <c r="Y358" s="3">
        <f>IF((X358+'Monthly Reserve Generation'!Y358-'Stoping Schedule'!Y358)&gt;1,(X358+'Monthly Reserve Generation'!Y358-'Stoping Schedule'!Y358),0)</f>
        <v>0</v>
      </c>
      <c r="Z358" s="3">
        <f>IF((Y358+'Monthly Reserve Generation'!Z358-'Stoping Schedule'!Z358)&gt;1,(Y358+'Monthly Reserve Generation'!Z358-'Stoping Schedule'!Z358),0)</f>
        <v>0</v>
      </c>
      <c r="AA358" s="3">
        <f>IF((Z358+'Monthly Reserve Generation'!AA358-'Stoping Schedule'!AA358)&gt;1,(Z358+'Monthly Reserve Generation'!AA358-'Stoping Schedule'!AA358),0)</f>
        <v>0</v>
      </c>
      <c r="AB358" s="3">
        <f>IF((AA358+'Monthly Reserve Generation'!AB358-'Stoping Schedule'!AB358)&gt;1,(AA358+'Monthly Reserve Generation'!AB358-'Stoping Schedule'!AB358),0)</f>
        <v>0</v>
      </c>
      <c r="AC358" s="3">
        <f>IF((AB358+'Monthly Reserve Generation'!AC358-'Stoping Schedule'!AC358)&gt;1,(AB358+'Monthly Reserve Generation'!AC358-'Stoping Schedule'!AC358),0)</f>
        <v>0</v>
      </c>
      <c r="AD358" s="3">
        <f>IF((AC358+'Monthly Reserve Generation'!AD358-'Stoping Schedule'!AD358)&gt;1,(AC358+'Monthly Reserve Generation'!AD358-'Stoping Schedule'!AD358),0)</f>
        <v>0</v>
      </c>
      <c r="AE358" s="3">
        <f>IF((AD358+'Monthly Reserve Generation'!AE358-'Stoping Schedule'!AE358)&gt;1,(AD358+'Monthly Reserve Generation'!AE358-'Stoping Schedule'!AE358),0)</f>
        <v>0</v>
      </c>
      <c r="AF358" s="3">
        <f>IF((AE358+'Monthly Reserve Generation'!AF358-'Stoping Schedule'!AF358)&gt;1,(AE358+'Monthly Reserve Generation'!AF358-'Stoping Schedule'!AF358),0)</f>
        <v>0</v>
      </c>
      <c r="AG358" s="3">
        <f>IF((AF358+'Monthly Reserve Generation'!AG358-'Stoping Schedule'!AG358)&gt;1,(AF358+'Monthly Reserve Generation'!AG358-'Stoping Schedule'!AG358),0)</f>
        <v>508</v>
      </c>
      <c r="AH358" s="3">
        <f>IF((AG358+'Monthly Reserve Generation'!AH358-'Stoping Schedule'!AH358)&gt;1,(AG358+'Monthly Reserve Generation'!AH358-'Stoping Schedule'!AH358),0)</f>
        <v>1016</v>
      </c>
      <c r="AI358" s="3">
        <f>IF((AH358+'Monthly Reserve Generation'!AI358-'Stoping Schedule'!AI358)&gt;1,(AH358+'Monthly Reserve Generation'!AI358-'Stoping Schedule'!AI358),0)</f>
        <v>1016</v>
      </c>
      <c r="AJ358" s="3">
        <f>IF((AI358+'Monthly Reserve Generation'!AJ358-'Stoping Schedule'!AJ358)&gt;1,(AI358+'Monthly Reserve Generation'!AJ358-'Stoping Schedule'!AJ358),0)</f>
        <v>1016</v>
      </c>
      <c r="AK358" s="3">
        <f>IF((AJ358+'Monthly Reserve Generation'!AK358-'Stoping Schedule'!AK358)&gt;1,(AJ358+'Monthly Reserve Generation'!AK358-'Stoping Schedule'!AK358),0)</f>
        <v>1016</v>
      </c>
      <c r="AL358" s="3">
        <f>IF((AK358+'Monthly Reserve Generation'!AL358-'Stoping Schedule'!AL358)&gt;1,(AK358+'Monthly Reserve Generation'!AL358-'Stoping Schedule'!AL358),0)</f>
        <v>1016</v>
      </c>
      <c r="AM358" s="3">
        <f>IF((AL358+'Monthly Reserve Generation'!AM358-'Stoping Schedule'!AM358)&gt;1,(AL358+'Monthly Reserve Generation'!AM358-'Stoping Schedule'!AM358),0)</f>
        <v>0</v>
      </c>
      <c r="AN358" s="3">
        <f>IF((AM358+'Monthly Reserve Generation'!AN358-'Stoping Schedule'!AN358)&gt;1,(AM358+'Monthly Reserve Generation'!AN358-'Stoping Schedule'!AN358),0)</f>
        <v>0</v>
      </c>
      <c r="AO358" s="3">
        <f>IF((AN358+'Monthly Reserve Generation'!AO358-'Stoping Schedule'!AO358)&gt;1,(AN358+'Monthly Reserve Generation'!AO358-'Stoping Schedule'!AO358),0)</f>
        <v>0</v>
      </c>
      <c r="AP358" s="3">
        <f>IF((AO358+'Monthly Reserve Generation'!AP358-'Stoping Schedule'!AP358)&gt;1,(AO358+'Monthly Reserve Generation'!AP358-'Stoping Schedule'!AP358),0)</f>
        <v>0</v>
      </c>
      <c r="AQ358" s="3">
        <f>IF((AP358+'Monthly Reserve Generation'!AQ358-'Stoping Schedule'!AQ358)&gt;1,(AP358+'Monthly Reserve Generation'!AQ358-'Stoping Schedule'!AQ358),0)</f>
        <v>0</v>
      </c>
      <c r="AR358" s="3">
        <f>IF((AQ358+'Monthly Reserve Generation'!AR358-'Stoping Schedule'!AR358)&gt;1,(AQ358+'Monthly Reserve Generation'!AR358-'Stoping Schedule'!AR358),0)</f>
        <v>0</v>
      </c>
      <c r="AS358" s="3">
        <f>IF((AR358+'Monthly Reserve Generation'!AS358-'Stoping Schedule'!AS358)&gt;1,(AR358+'Monthly Reserve Generation'!AS358-'Stoping Schedule'!AS358),0)</f>
        <v>0</v>
      </c>
      <c r="AT358" s="3">
        <f>IF((AS358+'Monthly Reserve Generation'!AT358-'Stoping Schedule'!AT358)&gt;1,(AS358+'Monthly Reserve Generation'!AT358-'Stoping Schedule'!AT358),0)</f>
        <v>0</v>
      </c>
      <c r="AU358" s="3">
        <f>IF((AT358+'Monthly Reserve Generation'!AU358-'Stoping Schedule'!AU358)&gt;1,(AT358+'Monthly Reserve Generation'!AU358-'Stoping Schedule'!AU358),0)</f>
        <v>0</v>
      </c>
      <c r="AV358" s="3">
        <f>IF((AU358+'Monthly Reserve Generation'!AV358-'Stoping Schedule'!AV358)&gt;1,(AU358+'Monthly Reserve Generation'!AV358-'Stoping Schedule'!AV358),0)</f>
        <v>0</v>
      </c>
      <c r="AW358" s="3">
        <f>IF((AV358+'Monthly Reserve Generation'!AW358-'Stoping Schedule'!AW358)&gt;1,(AV358+'Monthly Reserve Generation'!AW358-'Stoping Schedule'!AW358),0)</f>
        <v>0</v>
      </c>
      <c r="AX358" s="3">
        <f>IF((AW358+'Monthly Reserve Generation'!AX358-'Stoping Schedule'!AX358)&gt;1,(AW358+'Monthly Reserve Generation'!AX358-'Stoping Schedule'!AX358),0)</f>
        <v>0</v>
      </c>
      <c r="AY358" s="3">
        <f>IF((AX358+'Monthly Reserve Generation'!AY358-'Stoping Schedule'!AY358)&gt;1,(AX358+'Monthly Reserve Generation'!AY358-'Stoping Schedule'!AY358),0)</f>
        <v>0</v>
      </c>
      <c r="AZ358" s="3">
        <f>IF((AY358+'Monthly Reserve Generation'!AZ358-'Stoping Schedule'!AZ358)&gt;1,(AY358+'Monthly Reserve Generation'!AZ358-'Stoping Schedule'!AZ358),0)</f>
        <v>0</v>
      </c>
      <c r="BA358" s="3">
        <f>IF((AZ358+'Monthly Reserve Generation'!BA358-'Stoping Schedule'!BA358)&gt;1,(AZ358+'Monthly Reserve Generation'!BA358-'Stoping Schedule'!BA358),0)</f>
        <v>0</v>
      </c>
      <c r="BB358" s="3">
        <f>IF((BA358+'Monthly Reserve Generation'!BB358-'Stoping Schedule'!BB358)&gt;1,(BA358+'Monthly Reserve Generation'!BB358-'Stoping Schedule'!BB358),0)</f>
        <v>0</v>
      </c>
      <c r="BC358" s="3">
        <f>IF((BB358+'Monthly Reserve Generation'!BC358-'Stoping Schedule'!BC358)&gt;1,(BB358+'Monthly Reserve Generation'!BC358-'Stoping Schedule'!BC358),0)</f>
        <v>0</v>
      </c>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row>
    <row r="359" spans="1:123" hidden="1" outlineLevel="1" x14ac:dyDescent="0.3">
      <c r="A359" t="s">
        <v>58</v>
      </c>
      <c r="B359" t="s">
        <v>63</v>
      </c>
      <c r="C359" t="s">
        <v>4</v>
      </c>
      <c r="D359" s="3">
        <f>+IFERROR(('Monthly Reserve Generation'!D358*'Monthly Reserve Generation'!D359-'Stoping Schedule'!D358*'Stoping Schedule'!D359)/D358,0)</f>
        <v>0</v>
      </c>
      <c r="E359" s="3">
        <f>+IFERROR((D358*D359+'Monthly Reserve Generation'!E358*'Monthly Reserve Generation'!E359-'Stoping Schedule'!E358*'Stoping Schedule'!E359)/E358,0)</f>
        <v>0</v>
      </c>
      <c r="F359" s="3">
        <f>+IFERROR((E358*E359+'Monthly Reserve Generation'!F358*'Monthly Reserve Generation'!F359-'Stoping Schedule'!F358*'Stoping Schedule'!F359)/F358,0)</f>
        <v>0</v>
      </c>
      <c r="G359" s="3">
        <f>+IFERROR((F358*F359+'Monthly Reserve Generation'!G358*'Monthly Reserve Generation'!G359-'Stoping Schedule'!G358*'Stoping Schedule'!G359)/G358,0)</f>
        <v>0</v>
      </c>
      <c r="H359" s="3">
        <f>+IFERROR((G358*G359+'Monthly Reserve Generation'!H358*'Monthly Reserve Generation'!H359-'Stoping Schedule'!H358*'Stoping Schedule'!H359)/H358,0)</f>
        <v>0</v>
      </c>
      <c r="I359" s="3">
        <f>+IFERROR((H358*H359+'Monthly Reserve Generation'!I358*'Monthly Reserve Generation'!I359-'Stoping Schedule'!I358*'Stoping Schedule'!I359)/I358,0)</f>
        <v>0</v>
      </c>
      <c r="J359" s="3">
        <f>+IFERROR((I358*I359+'Monthly Reserve Generation'!J358*'Monthly Reserve Generation'!J359-'Stoping Schedule'!J358*'Stoping Schedule'!J359)/J358,0)</f>
        <v>0</v>
      </c>
      <c r="K359" s="3">
        <f>+IFERROR((J358*J359+'Monthly Reserve Generation'!K358*'Monthly Reserve Generation'!K359-'Stoping Schedule'!K358*'Stoping Schedule'!K359)/K358,0)</f>
        <v>0</v>
      </c>
      <c r="L359" s="3">
        <f>+IFERROR((K358*K359+'Monthly Reserve Generation'!L358*'Monthly Reserve Generation'!L359-'Stoping Schedule'!L358*'Stoping Schedule'!L359)/L358,0)</f>
        <v>0</v>
      </c>
      <c r="M359" s="3">
        <f>+IFERROR((L358*L359+'Monthly Reserve Generation'!M358*'Monthly Reserve Generation'!M359-'Stoping Schedule'!M358*'Stoping Schedule'!M359)/M358,0)</f>
        <v>0</v>
      </c>
      <c r="N359" s="3">
        <f>+IFERROR((M358*M359+'Monthly Reserve Generation'!N358*'Monthly Reserve Generation'!N359-'Stoping Schedule'!N358*'Stoping Schedule'!N359)/N358,0)</f>
        <v>0</v>
      </c>
      <c r="O359" s="3">
        <f>+IFERROR((N358*N359+'Monthly Reserve Generation'!O358*'Monthly Reserve Generation'!O359-'Stoping Schedule'!O358*'Stoping Schedule'!O359)/O358,0)</f>
        <v>0</v>
      </c>
      <c r="P359" s="3">
        <f>+IFERROR((O358*O359+'Monthly Reserve Generation'!P358*'Monthly Reserve Generation'!P359-'Stoping Schedule'!P358*'Stoping Schedule'!P359)/P358,0)</f>
        <v>0</v>
      </c>
      <c r="Q359" s="3">
        <f>+IFERROR((P358*P359+'Monthly Reserve Generation'!Q358*'Monthly Reserve Generation'!Q359-'Stoping Schedule'!Q358*'Stoping Schedule'!Q359)/Q358,0)</f>
        <v>0</v>
      </c>
      <c r="R359" s="3">
        <f>+IFERROR((Q358*Q359+'Monthly Reserve Generation'!R358*'Monthly Reserve Generation'!R359-'Stoping Schedule'!R358*'Stoping Schedule'!R359)/R358,0)</f>
        <v>0</v>
      </c>
      <c r="S359" s="3">
        <f>+IFERROR((R358*R359+'Monthly Reserve Generation'!S358*'Monthly Reserve Generation'!S359-'Stoping Schedule'!S358*'Stoping Schedule'!S359)/S358,0)</f>
        <v>0</v>
      </c>
      <c r="T359" s="3">
        <f>+IFERROR((S358*S359+'Monthly Reserve Generation'!T358*'Monthly Reserve Generation'!T359-'Stoping Schedule'!T358*'Stoping Schedule'!T359)/T358,0)</f>
        <v>0</v>
      </c>
      <c r="U359" s="3">
        <f>+IFERROR((T358*T359+'Monthly Reserve Generation'!U358*'Monthly Reserve Generation'!U359-'Stoping Schedule'!U358*'Stoping Schedule'!U359)/U358,0)</f>
        <v>0</v>
      </c>
      <c r="V359" s="3">
        <f>+IFERROR((U358*U359+'Monthly Reserve Generation'!V358*'Monthly Reserve Generation'!V359-'Stoping Schedule'!V358*'Stoping Schedule'!V359)/V358,0)</f>
        <v>0</v>
      </c>
      <c r="W359" s="3">
        <f>+IFERROR((V358*V359+'Monthly Reserve Generation'!W358*'Monthly Reserve Generation'!W359-'Stoping Schedule'!W358*'Stoping Schedule'!W359)/W358,0)</f>
        <v>0</v>
      </c>
      <c r="X359" s="3">
        <f>+IFERROR((W358*W359+'Monthly Reserve Generation'!X358*'Monthly Reserve Generation'!X359-'Stoping Schedule'!X358*'Stoping Schedule'!X359)/X358,0)</f>
        <v>0</v>
      </c>
      <c r="Y359" s="3">
        <f>+IFERROR((X358*X359+'Monthly Reserve Generation'!Y358*'Monthly Reserve Generation'!Y359-'Stoping Schedule'!Y358*'Stoping Schedule'!Y359)/Y358,0)</f>
        <v>0</v>
      </c>
      <c r="Z359" s="3">
        <f>+IFERROR((Y358*Y359+'Monthly Reserve Generation'!Z358*'Monthly Reserve Generation'!Z359-'Stoping Schedule'!Z358*'Stoping Schedule'!Z359)/Z358,0)</f>
        <v>0</v>
      </c>
      <c r="AA359" s="3">
        <f>+IFERROR((Z358*Z359+'Monthly Reserve Generation'!AA358*'Monthly Reserve Generation'!AA359-'Stoping Schedule'!AA358*'Stoping Schedule'!AA359)/AA358,0)</f>
        <v>0</v>
      </c>
      <c r="AB359" s="3">
        <f>+IFERROR((AA358*AA359+'Monthly Reserve Generation'!AB358*'Monthly Reserve Generation'!AB359-'Stoping Schedule'!AB358*'Stoping Schedule'!AB359)/AB358,0)</f>
        <v>0</v>
      </c>
      <c r="AC359" s="3">
        <f>+IFERROR((AB358*AB359+'Monthly Reserve Generation'!AC358*'Monthly Reserve Generation'!AC359-'Stoping Schedule'!AC358*'Stoping Schedule'!AC359)/AC358,0)</f>
        <v>0</v>
      </c>
      <c r="AD359" s="3">
        <f>+IFERROR((AC358*AC359+'Monthly Reserve Generation'!AD358*'Monthly Reserve Generation'!AD359-'Stoping Schedule'!AD358*'Stoping Schedule'!AD359)/AD358,0)</f>
        <v>0</v>
      </c>
      <c r="AE359" s="3">
        <f>+IFERROR((AD358*AD359+'Monthly Reserve Generation'!AE358*'Monthly Reserve Generation'!AE359-'Stoping Schedule'!AE358*'Stoping Schedule'!AE359)/AE358,0)</f>
        <v>0</v>
      </c>
      <c r="AF359" s="3">
        <f>+IFERROR((AE358*AE359+'Monthly Reserve Generation'!AF358*'Monthly Reserve Generation'!AF359-'Stoping Schedule'!AF358*'Stoping Schedule'!AF359)/AF358,0)</f>
        <v>0</v>
      </c>
      <c r="AG359" s="3">
        <f>+IFERROR((AF358*AF359+'Monthly Reserve Generation'!AG358*'Monthly Reserve Generation'!AG359-'Stoping Schedule'!AG358*'Stoping Schedule'!AG359)/AG358,0)</f>
        <v>2.9</v>
      </c>
      <c r="AH359" s="3">
        <f>+IFERROR((AG358*AG359+'Monthly Reserve Generation'!AH358*'Monthly Reserve Generation'!AH359-'Stoping Schedule'!AH358*'Stoping Schedule'!AH359)/AH358,0)</f>
        <v>2.9</v>
      </c>
      <c r="AI359" s="3">
        <f>+IFERROR((AH358*AH359+'Monthly Reserve Generation'!AI358*'Monthly Reserve Generation'!AI359-'Stoping Schedule'!AI358*'Stoping Schedule'!AI359)/AI358,0)</f>
        <v>2.9</v>
      </c>
      <c r="AJ359" s="3">
        <f>+IFERROR((AI358*AI359+'Monthly Reserve Generation'!AJ358*'Monthly Reserve Generation'!AJ359-'Stoping Schedule'!AJ358*'Stoping Schedule'!AJ359)/AJ358,0)</f>
        <v>2.9</v>
      </c>
      <c r="AK359" s="3">
        <f>+IFERROR((AJ358*AJ359+'Monthly Reserve Generation'!AK358*'Monthly Reserve Generation'!AK359-'Stoping Schedule'!AK358*'Stoping Schedule'!AK359)/AK358,0)</f>
        <v>2.9</v>
      </c>
      <c r="AL359" s="3">
        <f>+IFERROR((AK358*AK359+'Monthly Reserve Generation'!AL358*'Monthly Reserve Generation'!AL359-'Stoping Schedule'!AL358*'Stoping Schedule'!AL359)/AL358,0)</f>
        <v>2.9</v>
      </c>
      <c r="AM359" s="3">
        <f>+IFERROR((AL358*AL359+'Monthly Reserve Generation'!AM358*'Monthly Reserve Generation'!AM359-'Stoping Schedule'!AM358*'Stoping Schedule'!AM359)/AM358,0)</f>
        <v>0</v>
      </c>
      <c r="AN359" s="3">
        <f>+IFERROR((AM358*AM359+'Monthly Reserve Generation'!AN358*'Monthly Reserve Generation'!AN359-'Stoping Schedule'!AN358*'Stoping Schedule'!AN359)/AN358,0)</f>
        <v>0</v>
      </c>
      <c r="AO359" s="3">
        <f>+IFERROR((AN358*AN359+'Monthly Reserve Generation'!AO358*'Monthly Reserve Generation'!AO359-'Stoping Schedule'!AO358*'Stoping Schedule'!AO359)/AO358,0)</f>
        <v>0</v>
      </c>
      <c r="AP359" s="3">
        <f>+IFERROR((AO358*AO359+'Monthly Reserve Generation'!AP358*'Monthly Reserve Generation'!AP359-'Stoping Schedule'!AP358*'Stoping Schedule'!AP359)/AP358,0)</f>
        <v>0</v>
      </c>
      <c r="AQ359" s="3">
        <f>+IFERROR((AP358*AP359+'Monthly Reserve Generation'!AQ358*'Monthly Reserve Generation'!AQ359-'Stoping Schedule'!AQ358*'Stoping Schedule'!AQ359)/AQ358,0)</f>
        <v>0</v>
      </c>
      <c r="AR359" s="3">
        <f>+IFERROR((AQ358*AQ359+'Monthly Reserve Generation'!AR358*'Monthly Reserve Generation'!AR359-'Stoping Schedule'!AR358*'Stoping Schedule'!AR359)/AR358,0)</f>
        <v>0</v>
      </c>
      <c r="AS359" s="3">
        <f>+IFERROR((AR358*AR359+'Monthly Reserve Generation'!AS358*'Monthly Reserve Generation'!AS359-'Stoping Schedule'!AS358*'Stoping Schedule'!AS359)/AS358,0)</f>
        <v>0</v>
      </c>
      <c r="AT359" s="3">
        <f>+IFERROR((AS358*AS359+'Monthly Reserve Generation'!AT358*'Monthly Reserve Generation'!AT359-'Stoping Schedule'!AT358*'Stoping Schedule'!AT359)/AT358,0)</f>
        <v>0</v>
      </c>
      <c r="AU359" s="3">
        <f>+IFERROR((AT358*AT359+'Monthly Reserve Generation'!AU358*'Monthly Reserve Generation'!AU359-'Stoping Schedule'!AU358*'Stoping Schedule'!AU359)/AU358,0)</f>
        <v>0</v>
      </c>
      <c r="AV359" s="3">
        <f>+IFERROR((AU358*AU359+'Monthly Reserve Generation'!AV358*'Monthly Reserve Generation'!AV359-'Stoping Schedule'!AV358*'Stoping Schedule'!AV359)/AV358,0)</f>
        <v>0</v>
      </c>
      <c r="AW359" s="3">
        <f>+IFERROR((AV358*AV359+'Monthly Reserve Generation'!AW358*'Monthly Reserve Generation'!AW359-'Stoping Schedule'!AW358*'Stoping Schedule'!AW359)/AW358,0)</f>
        <v>0</v>
      </c>
      <c r="AX359" s="3">
        <f>+IFERROR((AW358*AW359+'Monthly Reserve Generation'!AX358*'Monthly Reserve Generation'!AX359-'Stoping Schedule'!AX358*'Stoping Schedule'!AX359)/AX358,0)</f>
        <v>0</v>
      </c>
      <c r="AY359" s="3">
        <f>+IFERROR((AX358*AX359+'Monthly Reserve Generation'!AY358*'Monthly Reserve Generation'!AY359-'Stoping Schedule'!AY358*'Stoping Schedule'!AY359)/AY358,0)</f>
        <v>0</v>
      </c>
      <c r="AZ359" s="3">
        <f>+IFERROR((AY358*AY359+'Monthly Reserve Generation'!AZ358*'Monthly Reserve Generation'!AZ359-'Stoping Schedule'!AZ358*'Stoping Schedule'!AZ359)/AZ358,0)</f>
        <v>0</v>
      </c>
      <c r="BA359" s="3">
        <f>+IFERROR((AZ358*AZ359+'Monthly Reserve Generation'!BA358*'Monthly Reserve Generation'!BA359-'Stoping Schedule'!BA358*'Stoping Schedule'!BA359)/BA358,0)</f>
        <v>0</v>
      </c>
      <c r="BB359" s="3">
        <f>+IFERROR((BA358*BA359+'Monthly Reserve Generation'!BB358*'Monthly Reserve Generation'!BB359-'Stoping Schedule'!BB358*'Stoping Schedule'!BB359)/BB358,0)</f>
        <v>0</v>
      </c>
      <c r="BC359" s="3">
        <f>+IFERROR((BB358*BB359+'Monthly Reserve Generation'!BC358*'Monthly Reserve Generation'!BC359-'Stoping Schedule'!BC358*'Stoping Schedule'!BC359)/BC358,0)</f>
        <v>0</v>
      </c>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row>
    <row r="360" spans="1:123" hidden="1" outlineLevel="1" x14ac:dyDescent="0.3">
      <c r="A360" t="s">
        <v>58</v>
      </c>
      <c r="B360" t="s">
        <v>64</v>
      </c>
      <c r="C360" t="s">
        <v>3</v>
      </c>
      <c r="D360" s="3">
        <f>+'Monthly Reserve Generation'!D360-'Stoping Schedule'!D360</f>
        <v>0</v>
      </c>
      <c r="E360" s="3">
        <f>IF((D360+'Monthly Reserve Generation'!E360-'Stoping Schedule'!E360)&gt;1,(D360+'Monthly Reserve Generation'!E360-'Stoping Schedule'!E360),0)</f>
        <v>0</v>
      </c>
      <c r="F360" s="3">
        <f>IF((E360+'Monthly Reserve Generation'!F360-'Stoping Schedule'!F360)&gt;1,(E360+'Monthly Reserve Generation'!F360-'Stoping Schedule'!F360),0)</f>
        <v>0</v>
      </c>
      <c r="G360" s="3">
        <f>IF((F360+'Monthly Reserve Generation'!G360-'Stoping Schedule'!G360)&gt;1,(F360+'Monthly Reserve Generation'!G360-'Stoping Schedule'!G360),0)</f>
        <v>0</v>
      </c>
      <c r="H360" s="3">
        <f>IF((G360+'Monthly Reserve Generation'!H360-'Stoping Schedule'!H360)&gt;1,(G360+'Monthly Reserve Generation'!H360-'Stoping Schedule'!H360),0)</f>
        <v>0</v>
      </c>
      <c r="I360" s="3">
        <f>IF((H360+'Monthly Reserve Generation'!I360-'Stoping Schedule'!I360)&gt;1,(H360+'Monthly Reserve Generation'!I360-'Stoping Schedule'!I360),0)</f>
        <v>0</v>
      </c>
      <c r="J360" s="3">
        <f>IF((I360+'Monthly Reserve Generation'!J360-'Stoping Schedule'!J360)&gt;1,(I360+'Monthly Reserve Generation'!J360-'Stoping Schedule'!J360),0)</f>
        <v>0</v>
      </c>
      <c r="K360" s="3">
        <f>IF((J360+'Monthly Reserve Generation'!K360-'Stoping Schedule'!K360)&gt;1,(J360+'Monthly Reserve Generation'!K360-'Stoping Schedule'!K360),0)</f>
        <v>0</v>
      </c>
      <c r="L360" s="3">
        <f>IF((K360+'Monthly Reserve Generation'!L360-'Stoping Schedule'!L360)&gt;1,(K360+'Monthly Reserve Generation'!L360-'Stoping Schedule'!L360),0)</f>
        <v>0</v>
      </c>
      <c r="M360" s="3">
        <f>IF((L360+'Monthly Reserve Generation'!M360-'Stoping Schedule'!M360)&gt;1,(L360+'Monthly Reserve Generation'!M360-'Stoping Schedule'!M360),0)</f>
        <v>0</v>
      </c>
      <c r="N360" s="3">
        <f>IF((M360+'Monthly Reserve Generation'!N360-'Stoping Schedule'!N360)&gt;1,(M360+'Monthly Reserve Generation'!N360-'Stoping Schedule'!N360),0)</f>
        <v>0</v>
      </c>
      <c r="O360" s="3">
        <f>IF((N360+'Monthly Reserve Generation'!O360-'Stoping Schedule'!O360)&gt;1,(N360+'Monthly Reserve Generation'!O360-'Stoping Schedule'!O360),0)</f>
        <v>0</v>
      </c>
      <c r="P360" s="3">
        <f>IF((O360+'Monthly Reserve Generation'!P360-'Stoping Schedule'!P360)&gt;1,(O360+'Monthly Reserve Generation'!P360-'Stoping Schedule'!P360),0)</f>
        <v>0</v>
      </c>
      <c r="Q360" s="3">
        <f>IF((P360+'Monthly Reserve Generation'!Q360-'Stoping Schedule'!Q360)&gt;1,(P360+'Monthly Reserve Generation'!Q360-'Stoping Schedule'!Q360),0)</f>
        <v>0</v>
      </c>
      <c r="R360" s="3">
        <f>IF((Q360+'Monthly Reserve Generation'!R360-'Stoping Schedule'!R360)&gt;1,(Q360+'Monthly Reserve Generation'!R360-'Stoping Schedule'!R360),0)</f>
        <v>0</v>
      </c>
      <c r="S360" s="3">
        <f>IF((R360+'Monthly Reserve Generation'!S360-'Stoping Schedule'!S360)&gt;1,(R360+'Monthly Reserve Generation'!S360-'Stoping Schedule'!S360),0)</f>
        <v>0</v>
      </c>
      <c r="T360" s="3">
        <f>IF((S360+'Monthly Reserve Generation'!T360-'Stoping Schedule'!T360)&gt;1,(S360+'Monthly Reserve Generation'!T360-'Stoping Schedule'!T360),0)</f>
        <v>0</v>
      </c>
      <c r="U360" s="3">
        <f>IF((T360+'Monthly Reserve Generation'!U360-'Stoping Schedule'!U360)&gt;1,(T360+'Monthly Reserve Generation'!U360-'Stoping Schedule'!U360),0)</f>
        <v>0</v>
      </c>
      <c r="V360" s="3">
        <f>IF((U360+'Monthly Reserve Generation'!V360-'Stoping Schedule'!V360)&gt;1,(U360+'Monthly Reserve Generation'!V360-'Stoping Schedule'!V360),0)</f>
        <v>0</v>
      </c>
      <c r="W360" s="3">
        <f>IF((V360+'Monthly Reserve Generation'!W360-'Stoping Schedule'!W360)&gt;1,(V360+'Monthly Reserve Generation'!W360-'Stoping Schedule'!W360),0)</f>
        <v>0</v>
      </c>
      <c r="X360" s="3">
        <f>IF((W360+'Monthly Reserve Generation'!X360-'Stoping Schedule'!X360)&gt;1,(W360+'Monthly Reserve Generation'!X360-'Stoping Schedule'!X360),0)</f>
        <v>0</v>
      </c>
      <c r="Y360" s="3">
        <f>IF((X360+'Monthly Reserve Generation'!Y360-'Stoping Schedule'!Y360)&gt;1,(X360+'Monthly Reserve Generation'!Y360-'Stoping Schedule'!Y360),0)</f>
        <v>0</v>
      </c>
      <c r="Z360" s="3">
        <f>IF((Y360+'Monthly Reserve Generation'!Z360-'Stoping Schedule'!Z360)&gt;1,(Y360+'Monthly Reserve Generation'!Z360-'Stoping Schedule'!Z360),0)</f>
        <v>0</v>
      </c>
      <c r="AA360" s="3">
        <f>IF((Z360+'Monthly Reserve Generation'!AA360-'Stoping Schedule'!AA360)&gt;1,(Z360+'Monthly Reserve Generation'!AA360-'Stoping Schedule'!AA360),0)</f>
        <v>0</v>
      </c>
      <c r="AB360" s="3">
        <f>IF((AA360+'Monthly Reserve Generation'!AB360-'Stoping Schedule'!AB360)&gt;1,(AA360+'Monthly Reserve Generation'!AB360-'Stoping Schedule'!AB360),0)</f>
        <v>0</v>
      </c>
      <c r="AC360" s="3">
        <f>IF((AB360+'Monthly Reserve Generation'!AC360-'Stoping Schedule'!AC360)&gt;1,(AB360+'Monthly Reserve Generation'!AC360-'Stoping Schedule'!AC360),0)</f>
        <v>0</v>
      </c>
      <c r="AD360" s="3">
        <f>IF((AC360+'Monthly Reserve Generation'!AD360-'Stoping Schedule'!AD360)&gt;1,(AC360+'Monthly Reserve Generation'!AD360-'Stoping Schedule'!AD360),0)</f>
        <v>0</v>
      </c>
      <c r="AE360" s="3">
        <f>IF((AD360+'Monthly Reserve Generation'!AE360-'Stoping Schedule'!AE360)&gt;1,(AD360+'Monthly Reserve Generation'!AE360-'Stoping Schedule'!AE360),0)</f>
        <v>0</v>
      </c>
      <c r="AF360" s="3">
        <f>IF((AE360+'Monthly Reserve Generation'!AF360-'Stoping Schedule'!AF360)&gt;1,(AE360+'Monthly Reserve Generation'!AF360-'Stoping Schedule'!AF360),0)</f>
        <v>0</v>
      </c>
      <c r="AG360" s="3">
        <f>IF((AF360+'Monthly Reserve Generation'!AG360-'Stoping Schedule'!AG360)&gt;1,(AF360+'Monthly Reserve Generation'!AG360-'Stoping Schedule'!AG360),0)</f>
        <v>0</v>
      </c>
      <c r="AH360" s="3">
        <f>IF((AG360+'Monthly Reserve Generation'!AH360-'Stoping Schedule'!AH360)&gt;1,(AG360+'Monthly Reserve Generation'!AH360-'Stoping Schedule'!AH360),0)</f>
        <v>1692</v>
      </c>
      <c r="AI360" s="3">
        <f>IF((AH360+'Monthly Reserve Generation'!AI360-'Stoping Schedule'!AI360)&gt;1,(AH360+'Monthly Reserve Generation'!AI360-'Stoping Schedule'!AI360),0)</f>
        <v>1692</v>
      </c>
      <c r="AJ360" s="3">
        <f>IF((AI360+'Monthly Reserve Generation'!AJ360-'Stoping Schedule'!AJ360)&gt;1,(AI360+'Monthly Reserve Generation'!AJ360-'Stoping Schedule'!AJ360),0)</f>
        <v>1692</v>
      </c>
      <c r="AK360" s="3">
        <f>IF((AJ360+'Monthly Reserve Generation'!AK360-'Stoping Schedule'!AK360)&gt;1,(AJ360+'Monthly Reserve Generation'!AK360-'Stoping Schedule'!AK360),0)</f>
        <v>1306</v>
      </c>
      <c r="AL360" s="3">
        <f>IF((AK360+'Monthly Reserve Generation'!AL360-'Stoping Schedule'!AL360)&gt;1,(AK360+'Monthly Reserve Generation'!AL360-'Stoping Schedule'!AL360),0)</f>
        <v>0</v>
      </c>
      <c r="AM360" s="3">
        <f>IF((AL360+'Monthly Reserve Generation'!AM360-'Stoping Schedule'!AM360)&gt;1,(AL360+'Monthly Reserve Generation'!AM360-'Stoping Schedule'!AM360),0)</f>
        <v>0</v>
      </c>
      <c r="AN360" s="3">
        <f>IF((AM360+'Monthly Reserve Generation'!AN360-'Stoping Schedule'!AN360)&gt;1,(AM360+'Monthly Reserve Generation'!AN360-'Stoping Schedule'!AN360),0)</f>
        <v>0</v>
      </c>
      <c r="AO360" s="3">
        <f>IF((AN360+'Monthly Reserve Generation'!AO360-'Stoping Schedule'!AO360)&gt;1,(AN360+'Monthly Reserve Generation'!AO360-'Stoping Schedule'!AO360),0)</f>
        <v>0</v>
      </c>
      <c r="AP360" s="3">
        <f>IF((AO360+'Monthly Reserve Generation'!AP360-'Stoping Schedule'!AP360)&gt;1,(AO360+'Monthly Reserve Generation'!AP360-'Stoping Schedule'!AP360),0)</f>
        <v>0</v>
      </c>
      <c r="AQ360" s="3">
        <f>IF((AP360+'Monthly Reserve Generation'!AQ360-'Stoping Schedule'!AQ360)&gt;1,(AP360+'Monthly Reserve Generation'!AQ360-'Stoping Schedule'!AQ360),0)</f>
        <v>0</v>
      </c>
      <c r="AR360" s="3">
        <f>IF((AQ360+'Monthly Reserve Generation'!AR360-'Stoping Schedule'!AR360)&gt;1,(AQ360+'Monthly Reserve Generation'!AR360-'Stoping Schedule'!AR360),0)</f>
        <v>0</v>
      </c>
      <c r="AS360" s="3">
        <f>IF((AR360+'Monthly Reserve Generation'!AS360-'Stoping Schedule'!AS360)&gt;1,(AR360+'Monthly Reserve Generation'!AS360-'Stoping Schedule'!AS360),0)</f>
        <v>0</v>
      </c>
      <c r="AT360" s="3">
        <f>IF((AS360+'Monthly Reserve Generation'!AT360-'Stoping Schedule'!AT360)&gt;1,(AS360+'Monthly Reserve Generation'!AT360-'Stoping Schedule'!AT360),0)</f>
        <v>0</v>
      </c>
      <c r="AU360" s="3">
        <f>IF((AT360+'Monthly Reserve Generation'!AU360-'Stoping Schedule'!AU360)&gt;1,(AT360+'Monthly Reserve Generation'!AU360-'Stoping Schedule'!AU360),0)</f>
        <v>0</v>
      </c>
      <c r="AV360" s="3">
        <f>IF((AU360+'Monthly Reserve Generation'!AV360-'Stoping Schedule'!AV360)&gt;1,(AU360+'Monthly Reserve Generation'!AV360-'Stoping Schedule'!AV360),0)</f>
        <v>0</v>
      </c>
      <c r="AW360" s="3">
        <f>IF((AV360+'Monthly Reserve Generation'!AW360-'Stoping Schedule'!AW360)&gt;1,(AV360+'Monthly Reserve Generation'!AW360-'Stoping Schedule'!AW360),0)</f>
        <v>0</v>
      </c>
      <c r="AX360" s="3">
        <f>IF((AW360+'Monthly Reserve Generation'!AX360-'Stoping Schedule'!AX360)&gt;1,(AW360+'Monthly Reserve Generation'!AX360-'Stoping Schedule'!AX360),0)</f>
        <v>0</v>
      </c>
      <c r="AY360" s="3">
        <f>IF((AX360+'Monthly Reserve Generation'!AY360-'Stoping Schedule'!AY360)&gt;1,(AX360+'Monthly Reserve Generation'!AY360-'Stoping Schedule'!AY360),0)</f>
        <v>0</v>
      </c>
      <c r="AZ360" s="3">
        <f>IF((AY360+'Monthly Reserve Generation'!AZ360-'Stoping Schedule'!AZ360)&gt;1,(AY360+'Monthly Reserve Generation'!AZ360-'Stoping Schedule'!AZ360),0)</f>
        <v>0</v>
      </c>
      <c r="BA360" s="3">
        <f>IF((AZ360+'Monthly Reserve Generation'!BA360-'Stoping Schedule'!BA360)&gt;1,(AZ360+'Monthly Reserve Generation'!BA360-'Stoping Schedule'!BA360),0)</f>
        <v>0</v>
      </c>
      <c r="BB360" s="3">
        <f>IF((BA360+'Monthly Reserve Generation'!BB360-'Stoping Schedule'!BB360)&gt;1,(BA360+'Monthly Reserve Generation'!BB360-'Stoping Schedule'!BB360),0)</f>
        <v>0</v>
      </c>
      <c r="BC360" s="3">
        <f>IF((BB360+'Monthly Reserve Generation'!BC360-'Stoping Schedule'!BC360)&gt;1,(BB360+'Monthly Reserve Generation'!BC360-'Stoping Schedule'!BC360),0)</f>
        <v>0</v>
      </c>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row>
    <row r="361" spans="1:123" hidden="1" outlineLevel="1" x14ac:dyDescent="0.3">
      <c r="A361" t="s">
        <v>58</v>
      </c>
      <c r="B361" t="s">
        <v>64</v>
      </c>
      <c r="C361" t="s">
        <v>4</v>
      </c>
      <c r="D361" s="3">
        <f>+IFERROR(('Monthly Reserve Generation'!D360*'Monthly Reserve Generation'!D361-'Stoping Schedule'!D360*'Stoping Schedule'!D361)/D360,0)</f>
        <v>0</v>
      </c>
      <c r="E361" s="3">
        <f>+IFERROR((D360*D361+'Monthly Reserve Generation'!E360*'Monthly Reserve Generation'!E361-'Stoping Schedule'!E360*'Stoping Schedule'!E361)/E360,0)</f>
        <v>0</v>
      </c>
      <c r="F361" s="3">
        <f>+IFERROR((E360*E361+'Monthly Reserve Generation'!F360*'Monthly Reserve Generation'!F361-'Stoping Schedule'!F360*'Stoping Schedule'!F361)/F360,0)</f>
        <v>0</v>
      </c>
      <c r="G361" s="3">
        <f>+IFERROR((F360*F361+'Monthly Reserve Generation'!G360*'Monthly Reserve Generation'!G361-'Stoping Schedule'!G360*'Stoping Schedule'!G361)/G360,0)</f>
        <v>0</v>
      </c>
      <c r="H361" s="3">
        <f>+IFERROR((G360*G361+'Monthly Reserve Generation'!H360*'Monthly Reserve Generation'!H361-'Stoping Schedule'!H360*'Stoping Schedule'!H361)/H360,0)</f>
        <v>0</v>
      </c>
      <c r="I361" s="3">
        <f>+IFERROR((H360*H361+'Monthly Reserve Generation'!I360*'Monthly Reserve Generation'!I361-'Stoping Schedule'!I360*'Stoping Schedule'!I361)/I360,0)</f>
        <v>0</v>
      </c>
      <c r="J361" s="3">
        <f>+IFERROR((I360*I361+'Monthly Reserve Generation'!J360*'Monthly Reserve Generation'!J361-'Stoping Schedule'!J360*'Stoping Schedule'!J361)/J360,0)</f>
        <v>0</v>
      </c>
      <c r="K361" s="3">
        <f>+IFERROR((J360*J361+'Monthly Reserve Generation'!K360*'Monthly Reserve Generation'!K361-'Stoping Schedule'!K360*'Stoping Schedule'!K361)/K360,0)</f>
        <v>0</v>
      </c>
      <c r="L361" s="3">
        <f>+IFERROR((K360*K361+'Monthly Reserve Generation'!L360*'Monthly Reserve Generation'!L361-'Stoping Schedule'!L360*'Stoping Schedule'!L361)/L360,0)</f>
        <v>0</v>
      </c>
      <c r="M361" s="3">
        <f>+IFERROR((L360*L361+'Monthly Reserve Generation'!M360*'Monthly Reserve Generation'!M361-'Stoping Schedule'!M360*'Stoping Schedule'!M361)/M360,0)</f>
        <v>0</v>
      </c>
      <c r="N361" s="3">
        <f>+IFERROR((M360*M361+'Monthly Reserve Generation'!N360*'Monthly Reserve Generation'!N361-'Stoping Schedule'!N360*'Stoping Schedule'!N361)/N360,0)</f>
        <v>0</v>
      </c>
      <c r="O361" s="3">
        <f>+IFERROR((N360*N361+'Monthly Reserve Generation'!O360*'Monthly Reserve Generation'!O361-'Stoping Schedule'!O360*'Stoping Schedule'!O361)/O360,0)</f>
        <v>0</v>
      </c>
      <c r="P361" s="3">
        <f>+IFERROR((O360*O361+'Monthly Reserve Generation'!P360*'Monthly Reserve Generation'!P361-'Stoping Schedule'!P360*'Stoping Schedule'!P361)/P360,0)</f>
        <v>0</v>
      </c>
      <c r="Q361" s="3">
        <f>+IFERROR((P360*P361+'Monthly Reserve Generation'!Q360*'Monthly Reserve Generation'!Q361-'Stoping Schedule'!Q360*'Stoping Schedule'!Q361)/Q360,0)</f>
        <v>0</v>
      </c>
      <c r="R361" s="3">
        <f>+IFERROR((Q360*Q361+'Monthly Reserve Generation'!R360*'Monthly Reserve Generation'!R361-'Stoping Schedule'!R360*'Stoping Schedule'!R361)/R360,0)</f>
        <v>0</v>
      </c>
      <c r="S361" s="3">
        <f>+IFERROR((R360*R361+'Monthly Reserve Generation'!S360*'Monthly Reserve Generation'!S361-'Stoping Schedule'!S360*'Stoping Schedule'!S361)/S360,0)</f>
        <v>0</v>
      </c>
      <c r="T361" s="3">
        <f>+IFERROR((S360*S361+'Monthly Reserve Generation'!T360*'Monthly Reserve Generation'!T361-'Stoping Schedule'!T360*'Stoping Schedule'!T361)/T360,0)</f>
        <v>0</v>
      </c>
      <c r="U361" s="3">
        <f>+IFERROR((T360*T361+'Monthly Reserve Generation'!U360*'Monthly Reserve Generation'!U361-'Stoping Schedule'!U360*'Stoping Schedule'!U361)/U360,0)</f>
        <v>0</v>
      </c>
      <c r="V361" s="3">
        <f>+IFERROR((U360*U361+'Monthly Reserve Generation'!V360*'Monthly Reserve Generation'!V361-'Stoping Schedule'!V360*'Stoping Schedule'!V361)/V360,0)</f>
        <v>0</v>
      </c>
      <c r="W361" s="3">
        <f>+IFERROR((V360*V361+'Monthly Reserve Generation'!W360*'Monthly Reserve Generation'!W361-'Stoping Schedule'!W360*'Stoping Schedule'!W361)/W360,0)</f>
        <v>0</v>
      </c>
      <c r="X361" s="3">
        <f>+IFERROR((W360*W361+'Monthly Reserve Generation'!X360*'Monthly Reserve Generation'!X361-'Stoping Schedule'!X360*'Stoping Schedule'!X361)/X360,0)</f>
        <v>0</v>
      </c>
      <c r="Y361" s="3">
        <f>+IFERROR((X360*X361+'Monthly Reserve Generation'!Y360*'Monthly Reserve Generation'!Y361-'Stoping Schedule'!Y360*'Stoping Schedule'!Y361)/Y360,0)</f>
        <v>0</v>
      </c>
      <c r="Z361" s="3">
        <f>+IFERROR((Y360*Y361+'Monthly Reserve Generation'!Z360*'Monthly Reserve Generation'!Z361-'Stoping Schedule'!Z360*'Stoping Schedule'!Z361)/Z360,0)</f>
        <v>0</v>
      </c>
      <c r="AA361" s="3">
        <f>+IFERROR((Z360*Z361+'Monthly Reserve Generation'!AA360*'Monthly Reserve Generation'!AA361-'Stoping Schedule'!AA360*'Stoping Schedule'!AA361)/AA360,0)</f>
        <v>0</v>
      </c>
      <c r="AB361" s="3">
        <f>+IFERROR((AA360*AA361+'Monthly Reserve Generation'!AB360*'Monthly Reserve Generation'!AB361-'Stoping Schedule'!AB360*'Stoping Schedule'!AB361)/AB360,0)</f>
        <v>0</v>
      </c>
      <c r="AC361" s="3">
        <f>+IFERROR((AB360*AB361+'Monthly Reserve Generation'!AC360*'Monthly Reserve Generation'!AC361-'Stoping Schedule'!AC360*'Stoping Schedule'!AC361)/AC360,0)</f>
        <v>0</v>
      </c>
      <c r="AD361" s="3">
        <f>+IFERROR((AC360*AC361+'Monthly Reserve Generation'!AD360*'Monthly Reserve Generation'!AD361-'Stoping Schedule'!AD360*'Stoping Schedule'!AD361)/AD360,0)</f>
        <v>0</v>
      </c>
      <c r="AE361" s="3">
        <f>+IFERROR((AD360*AD361+'Monthly Reserve Generation'!AE360*'Monthly Reserve Generation'!AE361-'Stoping Schedule'!AE360*'Stoping Schedule'!AE361)/AE360,0)</f>
        <v>0</v>
      </c>
      <c r="AF361" s="3">
        <f>+IFERROR((AE360*AE361+'Monthly Reserve Generation'!AF360*'Monthly Reserve Generation'!AF361-'Stoping Schedule'!AF360*'Stoping Schedule'!AF361)/AF360,0)</f>
        <v>0</v>
      </c>
      <c r="AG361" s="3">
        <f>+IFERROR((AF360*AF361+'Monthly Reserve Generation'!AG360*'Monthly Reserve Generation'!AG361-'Stoping Schedule'!AG360*'Stoping Schedule'!AG361)/AG360,0)</f>
        <v>0</v>
      </c>
      <c r="AH361" s="3">
        <f>+IFERROR((AG360*AG361+'Monthly Reserve Generation'!AH360*'Monthly Reserve Generation'!AH361-'Stoping Schedule'!AH360*'Stoping Schedule'!AH361)/AH360,0)</f>
        <v>2.77</v>
      </c>
      <c r="AI361" s="3">
        <f>+IFERROR((AH360*AH361+'Monthly Reserve Generation'!AI360*'Monthly Reserve Generation'!AI361-'Stoping Schedule'!AI360*'Stoping Schedule'!AI361)/AI360,0)</f>
        <v>2.77</v>
      </c>
      <c r="AJ361" s="3">
        <f>+IFERROR((AI360*AI361+'Monthly Reserve Generation'!AJ360*'Monthly Reserve Generation'!AJ361-'Stoping Schedule'!AJ360*'Stoping Schedule'!AJ361)/AJ360,0)</f>
        <v>2.77</v>
      </c>
      <c r="AK361" s="3">
        <f>+IFERROR((AJ360*AJ361+'Monthly Reserve Generation'!AK360*'Monthly Reserve Generation'!AK361-'Stoping Schedule'!AK360*'Stoping Schedule'!AK361)/AK360,0)</f>
        <v>2.77</v>
      </c>
      <c r="AL361" s="3">
        <f>+IFERROR((AK360*AK361+'Monthly Reserve Generation'!AL360*'Monthly Reserve Generation'!AL361-'Stoping Schedule'!AL360*'Stoping Schedule'!AL361)/AL360,0)</f>
        <v>0</v>
      </c>
      <c r="AM361" s="3">
        <f>+IFERROR((AL360*AL361+'Monthly Reserve Generation'!AM360*'Monthly Reserve Generation'!AM361-'Stoping Schedule'!AM360*'Stoping Schedule'!AM361)/AM360,0)</f>
        <v>0</v>
      </c>
      <c r="AN361" s="3">
        <f>+IFERROR((AM360*AM361+'Monthly Reserve Generation'!AN360*'Monthly Reserve Generation'!AN361-'Stoping Schedule'!AN360*'Stoping Schedule'!AN361)/AN360,0)</f>
        <v>0</v>
      </c>
      <c r="AO361" s="3">
        <f>+IFERROR((AN360*AN361+'Monthly Reserve Generation'!AO360*'Monthly Reserve Generation'!AO361-'Stoping Schedule'!AO360*'Stoping Schedule'!AO361)/AO360,0)</f>
        <v>0</v>
      </c>
      <c r="AP361" s="3">
        <f>+IFERROR((AO360*AO361+'Monthly Reserve Generation'!AP360*'Monthly Reserve Generation'!AP361-'Stoping Schedule'!AP360*'Stoping Schedule'!AP361)/AP360,0)</f>
        <v>0</v>
      </c>
      <c r="AQ361" s="3">
        <f>+IFERROR((AP360*AP361+'Monthly Reserve Generation'!AQ360*'Monthly Reserve Generation'!AQ361-'Stoping Schedule'!AQ360*'Stoping Schedule'!AQ361)/AQ360,0)</f>
        <v>0</v>
      </c>
      <c r="AR361" s="3">
        <f>+IFERROR((AQ360*AQ361+'Monthly Reserve Generation'!AR360*'Monthly Reserve Generation'!AR361-'Stoping Schedule'!AR360*'Stoping Schedule'!AR361)/AR360,0)</f>
        <v>0</v>
      </c>
      <c r="AS361" s="3">
        <f>+IFERROR((AR360*AR361+'Monthly Reserve Generation'!AS360*'Monthly Reserve Generation'!AS361-'Stoping Schedule'!AS360*'Stoping Schedule'!AS361)/AS360,0)</f>
        <v>0</v>
      </c>
      <c r="AT361" s="3">
        <f>+IFERROR((AS360*AS361+'Monthly Reserve Generation'!AT360*'Monthly Reserve Generation'!AT361-'Stoping Schedule'!AT360*'Stoping Schedule'!AT361)/AT360,0)</f>
        <v>0</v>
      </c>
      <c r="AU361" s="3">
        <f>+IFERROR((AT360*AT361+'Monthly Reserve Generation'!AU360*'Monthly Reserve Generation'!AU361-'Stoping Schedule'!AU360*'Stoping Schedule'!AU361)/AU360,0)</f>
        <v>0</v>
      </c>
      <c r="AV361" s="3">
        <f>+IFERROR((AU360*AU361+'Monthly Reserve Generation'!AV360*'Monthly Reserve Generation'!AV361-'Stoping Schedule'!AV360*'Stoping Schedule'!AV361)/AV360,0)</f>
        <v>0</v>
      </c>
      <c r="AW361" s="3">
        <f>+IFERROR((AV360*AV361+'Monthly Reserve Generation'!AW360*'Monthly Reserve Generation'!AW361-'Stoping Schedule'!AW360*'Stoping Schedule'!AW361)/AW360,0)</f>
        <v>0</v>
      </c>
      <c r="AX361" s="3">
        <f>+IFERROR((AW360*AW361+'Monthly Reserve Generation'!AX360*'Monthly Reserve Generation'!AX361-'Stoping Schedule'!AX360*'Stoping Schedule'!AX361)/AX360,0)</f>
        <v>0</v>
      </c>
      <c r="AY361" s="3">
        <f>+IFERROR((AX360*AX361+'Monthly Reserve Generation'!AY360*'Monthly Reserve Generation'!AY361-'Stoping Schedule'!AY360*'Stoping Schedule'!AY361)/AY360,0)</f>
        <v>0</v>
      </c>
      <c r="AZ361" s="3">
        <f>+IFERROR((AY360*AY361+'Monthly Reserve Generation'!AZ360*'Monthly Reserve Generation'!AZ361-'Stoping Schedule'!AZ360*'Stoping Schedule'!AZ361)/AZ360,0)</f>
        <v>0</v>
      </c>
      <c r="BA361" s="3">
        <f>+IFERROR((AZ360*AZ361+'Monthly Reserve Generation'!BA360*'Monthly Reserve Generation'!BA361-'Stoping Schedule'!BA360*'Stoping Schedule'!BA361)/BA360,0)</f>
        <v>0</v>
      </c>
      <c r="BB361" s="3">
        <f>+IFERROR((BA360*BA361+'Monthly Reserve Generation'!BB360*'Monthly Reserve Generation'!BB361-'Stoping Schedule'!BB360*'Stoping Schedule'!BB361)/BB360,0)</f>
        <v>0</v>
      </c>
      <c r="BC361" s="3">
        <f>+IFERROR((BB360*BB361+'Monthly Reserve Generation'!BC360*'Monthly Reserve Generation'!BC361-'Stoping Schedule'!BC360*'Stoping Schedule'!BC361)/BC360,0)</f>
        <v>0</v>
      </c>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row>
    <row r="362" spans="1:123" hidden="1" outlineLevel="1" x14ac:dyDescent="0.3">
      <c r="A362" t="s">
        <v>58</v>
      </c>
      <c r="B362" t="s">
        <v>65</v>
      </c>
      <c r="C362" t="s">
        <v>3</v>
      </c>
      <c r="D362" s="3">
        <f>+'Monthly Reserve Generation'!D362-'Stoping Schedule'!D362</f>
        <v>0</v>
      </c>
      <c r="E362" s="3">
        <f>IF((D362+'Monthly Reserve Generation'!E362-'Stoping Schedule'!E362)&gt;1,(D362+'Monthly Reserve Generation'!E362-'Stoping Schedule'!E362),0)</f>
        <v>0</v>
      </c>
      <c r="F362" s="3">
        <f>IF((E362+'Monthly Reserve Generation'!F362-'Stoping Schedule'!F362)&gt;1,(E362+'Monthly Reserve Generation'!F362-'Stoping Schedule'!F362),0)</f>
        <v>0</v>
      </c>
      <c r="G362" s="3">
        <f>IF((F362+'Monthly Reserve Generation'!G362-'Stoping Schedule'!G362)&gt;1,(F362+'Monthly Reserve Generation'!G362-'Stoping Schedule'!G362),0)</f>
        <v>0</v>
      </c>
      <c r="H362" s="3">
        <f>IF((G362+'Monthly Reserve Generation'!H362-'Stoping Schedule'!H362)&gt;1,(G362+'Monthly Reserve Generation'!H362-'Stoping Schedule'!H362),0)</f>
        <v>0</v>
      </c>
      <c r="I362" s="3">
        <f>IF((H362+'Monthly Reserve Generation'!I362-'Stoping Schedule'!I362)&gt;1,(H362+'Monthly Reserve Generation'!I362-'Stoping Schedule'!I362),0)</f>
        <v>0</v>
      </c>
      <c r="J362" s="3">
        <f>IF((I362+'Monthly Reserve Generation'!J362-'Stoping Schedule'!J362)&gt;1,(I362+'Monthly Reserve Generation'!J362-'Stoping Schedule'!J362),0)</f>
        <v>0</v>
      </c>
      <c r="K362" s="3">
        <f>IF((J362+'Monthly Reserve Generation'!K362-'Stoping Schedule'!K362)&gt;1,(J362+'Monthly Reserve Generation'!K362-'Stoping Schedule'!K362),0)</f>
        <v>0</v>
      </c>
      <c r="L362" s="3">
        <f>IF((K362+'Monthly Reserve Generation'!L362-'Stoping Schedule'!L362)&gt;1,(K362+'Monthly Reserve Generation'!L362-'Stoping Schedule'!L362),0)</f>
        <v>0</v>
      </c>
      <c r="M362" s="3">
        <f>IF((L362+'Monthly Reserve Generation'!M362-'Stoping Schedule'!M362)&gt;1,(L362+'Monthly Reserve Generation'!M362-'Stoping Schedule'!M362),0)</f>
        <v>0</v>
      </c>
      <c r="N362" s="3">
        <f>IF((M362+'Monthly Reserve Generation'!N362-'Stoping Schedule'!N362)&gt;1,(M362+'Monthly Reserve Generation'!N362-'Stoping Schedule'!N362),0)</f>
        <v>0</v>
      </c>
      <c r="O362" s="3">
        <f>IF((N362+'Monthly Reserve Generation'!O362-'Stoping Schedule'!O362)&gt;1,(N362+'Monthly Reserve Generation'!O362-'Stoping Schedule'!O362),0)</f>
        <v>0</v>
      </c>
      <c r="P362" s="3">
        <f>IF((O362+'Monthly Reserve Generation'!P362-'Stoping Schedule'!P362)&gt;1,(O362+'Monthly Reserve Generation'!P362-'Stoping Schedule'!P362),0)</f>
        <v>0</v>
      </c>
      <c r="Q362" s="3">
        <f>IF((P362+'Monthly Reserve Generation'!Q362-'Stoping Schedule'!Q362)&gt;1,(P362+'Monthly Reserve Generation'!Q362-'Stoping Schedule'!Q362),0)</f>
        <v>0</v>
      </c>
      <c r="R362" s="3">
        <f>IF((Q362+'Monthly Reserve Generation'!R362-'Stoping Schedule'!R362)&gt;1,(Q362+'Monthly Reserve Generation'!R362-'Stoping Schedule'!R362),0)</f>
        <v>0</v>
      </c>
      <c r="S362" s="3">
        <f>IF((R362+'Monthly Reserve Generation'!S362-'Stoping Schedule'!S362)&gt;1,(R362+'Monthly Reserve Generation'!S362-'Stoping Schedule'!S362),0)</f>
        <v>0</v>
      </c>
      <c r="T362" s="3">
        <f>IF((S362+'Monthly Reserve Generation'!T362-'Stoping Schedule'!T362)&gt;1,(S362+'Monthly Reserve Generation'!T362-'Stoping Schedule'!T362),0)</f>
        <v>0</v>
      </c>
      <c r="U362" s="3">
        <f>IF((T362+'Monthly Reserve Generation'!U362-'Stoping Schedule'!U362)&gt;1,(T362+'Monthly Reserve Generation'!U362-'Stoping Schedule'!U362),0)</f>
        <v>0</v>
      </c>
      <c r="V362" s="3">
        <f>IF((U362+'Monthly Reserve Generation'!V362-'Stoping Schedule'!V362)&gt;1,(U362+'Monthly Reserve Generation'!V362-'Stoping Schedule'!V362),0)</f>
        <v>0</v>
      </c>
      <c r="W362" s="3">
        <f>IF((V362+'Monthly Reserve Generation'!W362-'Stoping Schedule'!W362)&gt;1,(V362+'Monthly Reserve Generation'!W362-'Stoping Schedule'!W362),0)</f>
        <v>0</v>
      </c>
      <c r="X362" s="3">
        <f>IF((W362+'Monthly Reserve Generation'!X362-'Stoping Schedule'!X362)&gt;1,(W362+'Monthly Reserve Generation'!X362-'Stoping Schedule'!X362),0)</f>
        <v>0</v>
      </c>
      <c r="Y362" s="3">
        <f>IF((X362+'Monthly Reserve Generation'!Y362-'Stoping Schedule'!Y362)&gt;1,(X362+'Monthly Reserve Generation'!Y362-'Stoping Schedule'!Y362),0)</f>
        <v>0</v>
      </c>
      <c r="Z362" s="3">
        <f>IF((Y362+'Monthly Reserve Generation'!Z362-'Stoping Schedule'!Z362)&gt;1,(Y362+'Monthly Reserve Generation'!Z362-'Stoping Schedule'!Z362),0)</f>
        <v>0</v>
      </c>
      <c r="AA362" s="3">
        <f>IF((Z362+'Monthly Reserve Generation'!AA362-'Stoping Schedule'!AA362)&gt;1,(Z362+'Monthly Reserve Generation'!AA362-'Stoping Schedule'!AA362),0)</f>
        <v>0</v>
      </c>
      <c r="AB362" s="3">
        <f>IF((AA362+'Monthly Reserve Generation'!AB362-'Stoping Schedule'!AB362)&gt;1,(AA362+'Monthly Reserve Generation'!AB362-'Stoping Schedule'!AB362),0)</f>
        <v>0</v>
      </c>
      <c r="AC362" s="3">
        <f>IF((AB362+'Monthly Reserve Generation'!AC362-'Stoping Schedule'!AC362)&gt;1,(AB362+'Monthly Reserve Generation'!AC362-'Stoping Schedule'!AC362),0)</f>
        <v>0</v>
      </c>
      <c r="AD362" s="3">
        <f>IF((AC362+'Monthly Reserve Generation'!AD362-'Stoping Schedule'!AD362)&gt;1,(AC362+'Monthly Reserve Generation'!AD362-'Stoping Schedule'!AD362),0)</f>
        <v>0</v>
      </c>
      <c r="AE362" s="3">
        <f>IF((AD362+'Monthly Reserve Generation'!AE362-'Stoping Schedule'!AE362)&gt;1,(AD362+'Monthly Reserve Generation'!AE362-'Stoping Schedule'!AE362),0)</f>
        <v>0</v>
      </c>
      <c r="AF362" s="3">
        <f>IF((AE362+'Monthly Reserve Generation'!AF362-'Stoping Schedule'!AF362)&gt;1,(AE362+'Monthly Reserve Generation'!AF362-'Stoping Schedule'!AF362),0)</f>
        <v>0</v>
      </c>
      <c r="AG362" s="3">
        <f>IF((AF362+'Monthly Reserve Generation'!AG362-'Stoping Schedule'!AG362)&gt;1,(AF362+'Monthly Reserve Generation'!AG362-'Stoping Schedule'!AG362),0)</f>
        <v>0</v>
      </c>
      <c r="AH362" s="3">
        <f>IF((AG362+'Monthly Reserve Generation'!AH362-'Stoping Schedule'!AH362)&gt;1,(AG362+'Monthly Reserve Generation'!AH362-'Stoping Schedule'!AH362),0)</f>
        <v>0</v>
      </c>
      <c r="AI362" s="3">
        <f>IF((AH362+'Monthly Reserve Generation'!AI362-'Stoping Schedule'!AI362)&gt;1,(AH362+'Monthly Reserve Generation'!AI362-'Stoping Schedule'!AI362),0)</f>
        <v>3965</v>
      </c>
      <c r="AJ362" s="3">
        <f>IF((AI362+'Monthly Reserve Generation'!AJ362-'Stoping Schedule'!AJ362)&gt;1,(AI362+'Monthly Reserve Generation'!AJ362-'Stoping Schedule'!AJ362),0)</f>
        <v>3965</v>
      </c>
      <c r="AK362" s="3">
        <f>IF((AJ362+'Monthly Reserve Generation'!AK362-'Stoping Schedule'!AK362)&gt;1,(AJ362+'Monthly Reserve Generation'!AK362-'Stoping Schedule'!AK362),0)</f>
        <v>3965</v>
      </c>
      <c r="AL362" s="3">
        <f>IF((AK362+'Monthly Reserve Generation'!AL362-'Stoping Schedule'!AL362)&gt;1,(AK362+'Monthly Reserve Generation'!AL362-'Stoping Schedule'!AL362),0)</f>
        <v>3965</v>
      </c>
      <c r="AM362" s="3">
        <f>IF((AL362+'Monthly Reserve Generation'!AM362-'Stoping Schedule'!AM362)&gt;1,(AL362+'Monthly Reserve Generation'!AM362-'Stoping Schedule'!AM362),0)</f>
        <v>2167</v>
      </c>
      <c r="AN362" s="3">
        <f>IF((AM362+'Monthly Reserve Generation'!AN362-'Stoping Schedule'!AN362)&gt;1,(AM362+'Monthly Reserve Generation'!AN362-'Stoping Schedule'!AN362),0)</f>
        <v>220</v>
      </c>
      <c r="AO362" s="3">
        <f>IF((AN362+'Monthly Reserve Generation'!AO362-'Stoping Schedule'!AO362)&gt;1,(AN362+'Monthly Reserve Generation'!AO362-'Stoping Schedule'!AO362),0)</f>
        <v>0</v>
      </c>
      <c r="AP362" s="3">
        <f>IF((AO362+'Monthly Reserve Generation'!AP362-'Stoping Schedule'!AP362)&gt;1,(AO362+'Monthly Reserve Generation'!AP362-'Stoping Schedule'!AP362),0)</f>
        <v>0</v>
      </c>
      <c r="AQ362" s="3">
        <f>IF((AP362+'Monthly Reserve Generation'!AQ362-'Stoping Schedule'!AQ362)&gt;1,(AP362+'Monthly Reserve Generation'!AQ362-'Stoping Schedule'!AQ362),0)</f>
        <v>0</v>
      </c>
      <c r="AR362" s="3">
        <f>IF((AQ362+'Monthly Reserve Generation'!AR362-'Stoping Schedule'!AR362)&gt;1,(AQ362+'Monthly Reserve Generation'!AR362-'Stoping Schedule'!AR362),0)</f>
        <v>0</v>
      </c>
      <c r="AS362" s="3">
        <f>IF((AR362+'Monthly Reserve Generation'!AS362-'Stoping Schedule'!AS362)&gt;1,(AR362+'Monthly Reserve Generation'!AS362-'Stoping Schedule'!AS362),0)</f>
        <v>0</v>
      </c>
      <c r="AT362" s="3">
        <f>IF((AS362+'Monthly Reserve Generation'!AT362-'Stoping Schedule'!AT362)&gt;1,(AS362+'Monthly Reserve Generation'!AT362-'Stoping Schedule'!AT362),0)</f>
        <v>0</v>
      </c>
      <c r="AU362" s="3">
        <f>IF((AT362+'Monthly Reserve Generation'!AU362-'Stoping Schedule'!AU362)&gt;1,(AT362+'Monthly Reserve Generation'!AU362-'Stoping Schedule'!AU362),0)</f>
        <v>0</v>
      </c>
      <c r="AV362" s="3">
        <f>IF((AU362+'Monthly Reserve Generation'!AV362-'Stoping Schedule'!AV362)&gt;1,(AU362+'Monthly Reserve Generation'!AV362-'Stoping Schedule'!AV362),0)</f>
        <v>0</v>
      </c>
      <c r="AW362" s="3">
        <f>IF((AV362+'Monthly Reserve Generation'!AW362-'Stoping Schedule'!AW362)&gt;1,(AV362+'Monthly Reserve Generation'!AW362-'Stoping Schedule'!AW362),0)</f>
        <v>0</v>
      </c>
      <c r="AX362" s="3">
        <f>IF((AW362+'Monthly Reserve Generation'!AX362-'Stoping Schedule'!AX362)&gt;1,(AW362+'Monthly Reserve Generation'!AX362-'Stoping Schedule'!AX362),0)</f>
        <v>0</v>
      </c>
      <c r="AY362" s="3">
        <f>IF((AX362+'Monthly Reserve Generation'!AY362-'Stoping Schedule'!AY362)&gt;1,(AX362+'Monthly Reserve Generation'!AY362-'Stoping Schedule'!AY362),0)</f>
        <v>0</v>
      </c>
      <c r="AZ362" s="3">
        <f>IF((AY362+'Monthly Reserve Generation'!AZ362-'Stoping Schedule'!AZ362)&gt;1,(AY362+'Monthly Reserve Generation'!AZ362-'Stoping Schedule'!AZ362),0)</f>
        <v>0</v>
      </c>
      <c r="BA362" s="3">
        <f>IF((AZ362+'Monthly Reserve Generation'!BA362-'Stoping Schedule'!BA362)&gt;1,(AZ362+'Monthly Reserve Generation'!BA362-'Stoping Schedule'!BA362),0)</f>
        <v>0</v>
      </c>
      <c r="BB362" s="3">
        <f>IF((BA362+'Monthly Reserve Generation'!BB362-'Stoping Schedule'!BB362)&gt;1,(BA362+'Monthly Reserve Generation'!BB362-'Stoping Schedule'!BB362),0)</f>
        <v>0</v>
      </c>
      <c r="BC362" s="3">
        <f>IF((BB362+'Monthly Reserve Generation'!BC362-'Stoping Schedule'!BC362)&gt;1,(BB362+'Monthly Reserve Generation'!BC362-'Stoping Schedule'!BC362),0)</f>
        <v>0</v>
      </c>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row>
    <row r="363" spans="1:123" hidden="1" outlineLevel="1" x14ac:dyDescent="0.3">
      <c r="A363" t="s">
        <v>58</v>
      </c>
      <c r="B363" t="s">
        <v>65</v>
      </c>
      <c r="C363" t="s">
        <v>4</v>
      </c>
      <c r="D363" s="3">
        <f>+IFERROR(('Monthly Reserve Generation'!D362*'Monthly Reserve Generation'!D363-'Stoping Schedule'!D362*'Stoping Schedule'!D363)/D362,0)</f>
        <v>0</v>
      </c>
      <c r="E363" s="3">
        <f>+IFERROR((D362*D363+'Monthly Reserve Generation'!E362*'Monthly Reserve Generation'!E363-'Stoping Schedule'!E362*'Stoping Schedule'!E363)/E362,0)</f>
        <v>0</v>
      </c>
      <c r="F363" s="3">
        <f>+IFERROR((E362*E363+'Monthly Reserve Generation'!F362*'Monthly Reserve Generation'!F363-'Stoping Schedule'!F362*'Stoping Schedule'!F363)/F362,0)</f>
        <v>0</v>
      </c>
      <c r="G363" s="3">
        <f>+IFERROR((F362*F363+'Monthly Reserve Generation'!G362*'Monthly Reserve Generation'!G363-'Stoping Schedule'!G362*'Stoping Schedule'!G363)/G362,0)</f>
        <v>0</v>
      </c>
      <c r="H363" s="3">
        <f>+IFERROR((G362*G363+'Monthly Reserve Generation'!H362*'Monthly Reserve Generation'!H363-'Stoping Schedule'!H362*'Stoping Schedule'!H363)/H362,0)</f>
        <v>0</v>
      </c>
      <c r="I363" s="3">
        <f>+IFERROR((H362*H363+'Monthly Reserve Generation'!I362*'Monthly Reserve Generation'!I363-'Stoping Schedule'!I362*'Stoping Schedule'!I363)/I362,0)</f>
        <v>0</v>
      </c>
      <c r="J363" s="3">
        <f>+IFERROR((I362*I363+'Monthly Reserve Generation'!J362*'Monthly Reserve Generation'!J363-'Stoping Schedule'!J362*'Stoping Schedule'!J363)/J362,0)</f>
        <v>0</v>
      </c>
      <c r="K363" s="3">
        <f>+IFERROR((J362*J363+'Monthly Reserve Generation'!K362*'Monthly Reserve Generation'!K363-'Stoping Schedule'!K362*'Stoping Schedule'!K363)/K362,0)</f>
        <v>0</v>
      </c>
      <c r="L363" s="3">
        <f>+IFERROR((K362*K363+'Monthly Reserve Generation'!L362*'Monthly Reserve Generation'!L363-'Stoping Schedule'!L362*'Stoping Schedule'!L363)/L362,0)</f>
        <v>0</v>
      </c>
      <c r="M363" s="3">
        <f>+IFERROR((L362*L363+'Monthly Reserve Generation'!M362*'Monthly Reserve Generation'!M363-'Stoping Schedule'!M362*'Stoping Schedule'!M363)/M362,0)</f>
        <v>0</v>
      </c>
      <c r="N363" s="3">
        <f>+IFERROR((M362*M363+'Monthly Reserve Generation'!N362*'Monthly Reserve Generation'!N363-'Stoping Schedule'!N362*'Stoping Schedule'!N363)/N362,0)</f>
        <v>0</v>
      </c>
      <c r="O363" s="3">
        <f>+IFERROR((N362*N363+'Monthly Reserve Generation'!O362*'Monthly Reserve Generation'!O363-'Stoping Schedule'!O362*'Stoping Schedule'!O363)/O362,0)</f>
        <v>0</v>
      </c>
      <c r="P363" s="3">
        <f>+IFERROR((O362*O363+'Monthly Reserve Generation'!P362*'Monthly Reserve Generation'!P363-'Stoping Schedule'!P362*'Stoping Schedule'!P363)/P362,0)</f>
        <v>0</v>
      </c>
      <c r="Q363" s="3">
        <f>+IFERROR((P362*P363+'Monthly Reserve Generation'!Q362*'Monthly Reserve Generation'!Q363-'Stoping Schedule'!Q362*'Stoping Schedule'!Q363)/Q362,0)</f>
        <v>0</v>
      </c>
      <c r="R363" s="3">
        <f>+IFERROR((Q362*Q363+'Monthly Reserve Generation'!R362*'Monthly Reserve Generation'!R363-'Stoping Schedule'!R362*'Stoping Schedule'!R363)/R362,0)</f>
        <v>0</v>
      </c>
      <c r="S363" s="3">
        <f>+IFERROR((R362*R363+'Monthly Reserve Generation'!S362*'Monthly Reserve Generation'!S363-'Stoping Schedule'!S362*'Stoping Schedule'!S363)/S362,0)</f>
        <v>0</v>
      </c>
      <c r="T363" s="3">
        <f>+IFERROR((S362*S363+'Monthly Reserve Generation'!T362*'Monthly Reserve Generation'!T363-'Stoping Schedule'!T362*'Stoping Schedule'!T363)/T362,0)</f>
        <v>0</v>
      </c>
      <c r="U363" s="3">
        <f>+IFERROR((T362*T363+'Monthly Reserve Generation'!U362*'Monthly Reserve Generation'!U363-'Stoping Schedule'!U362*'Stoping Schedule'!U363)/U362,0)</f>
        <v>0</v>
      </c>
      <c r="V363" s="3">
        <f>+IFERROR((U362*U363+'Monthly Reserve Generation'!V362*'Monthly Reserve Generation'!V363-'Stoping Schedule'!V362*'Stoping Schedule'!V363)/V362,0)</f>
        <v>0</v>
      </c>
      <c r="W363" s="3">
        <f>+IFERROR((V362*V363+'Monthly Reserve Generation'!W362*'Monthly Reserve Generation'!W363-'Stoping Schedule'!W362*'Stoping Schedule'!W363)/W362,0)</f>
        <v>0</v>
      </c>
      <c r="X363" s="3">
        <f>+IFERROR((W362*W363+'Monthly Reserve Generation'!X362*'Monthly Reserve Generation'!X363-'Stoping Schedule'!X362*'Stoping Schedule'!X363)/X362,0)</f>
        <v>0</v>
      </c>
      <c r="Y363" s="3">
        <f>+IFERROR((X362*X363+'Monthly Reserve Generation'!Y362*'Monthly Reserve Generation'!Y363-'Stoping Schedule'!Y362*'Stoping Schedule'!Y363)/Y362,0)</f>
        <v>0</v>
      </c>
      <c r="Z363" s="3">
        <f>+IFERROR((Y362*Y363+'Monthly Reserve Generation'!Z362*'Monthly Reserve Generation'!Z363-'Stoping Schedule'!Z362*'Stoping Schedule'!Z363)/Z362,0)</f>
        <v>0</v>
      </c>
      <c r="AA363" s="3">
        <f>+IFERROR((Z362*Z363+'Monthly Reserve Generation'!AA362*'Monthly Reserve Generation'!AA363-'Stoping Schedule'!AA362*'Stoping Schedule'!AA363)/AA362,0)</f>
        <v>0</v>
      </c>
      <c r="AB363" s="3">
        <f>+IFERROR((AA362*AA363+'Monthly Reserve Generation'!AB362*'Monthly Reserve Generation'!AB363-'Stoping Schedule'!AB362*'Stoping Schedule'!AB363)/AB362,0)</f>
        <v>0</v>
      </c>
      <c r="AC363" s="3">
        <f>+IFERROR((AB362*AB363+'Monthly Reserve Generation'!AC362*'Monthly Reserve Generation'!AC363-'Stoping Schedule'!AC362*'Stoping Schedule'!AC363)/AC362,0)</f>
        <v>0</v>
      </c>
      <c r="AD363" s="3">
        <f>+IFERROR((AC362*AC363+'Monthly Reserve Generation'!AD362*'Monthly Reserve Generation'!AD363-'Stoping Schedule'!AD362*'Stoping Schedule'!AD363)/AD362,0)</f>
        <v>0</v>
      </c>
      <c r="AE363" s="3">
        <f>+IFERROR((AD362*AD363+'Monthly Reserve Generation'!AE362*'Monthly Reserve Generation'!AE363-'Stoping Schedule'!AE362*'Stoping Schedule'!AE363)/AE362,0)</f>
        <v>0</v>
      </c>
      <c r="AF363" s="3">
        <f>+IFERROR((AE362*AE363+'Monthly Reserve Generation'!AF362*'Monthly Reserve Generation'!AF363-'Stoping Schedule'!AF362*'Stoping Schedule'!AF363)/AF362,0)</f>
        <v>0</v>
      </c>
      <c r="AG363" s="3">
        <f>+IFERROR((AF362*AF363+'Monthly Reserve Generation'!AG362*'Monthly Reserve Generation'!AG363-'Stoping Schedule'!AG362*'Stoping Schedule'!AG363)/AG362,0)</f>
        <v>0</v>
      </c>
      <c r="AH363" s="3">
        <f>+IFERROR((AG362*AG363+'Monthly Reserve Generation'!AH362*'Monthly Reserve Generation'!AH363-'Stoping Schedule'!AH362*'Stoping Schedule'!AH363)/AH362,0)</f>
        <v>0</v>
      </c>
      <c r="AI363" s="3">
        <f>+IFERROR((AH362*AH363+'Monthly Reserve Generation'!AI362*'Monthly Reserve Generation'!AI363-'Stoping Schedule'!AI362*'Stoping Schedule'!AI363)/AI362,0)</f>
        <v>1.85</v>
      </c>
      <c r="AJ363" s="3">
        <f>+IFERROR((AI362*AI363+'Monthly Reserve Generation'!AJ362*'Monthly Reserve Generation'!AJ363-'Stoping Schedule'!AJ362*'Stoping Schedule'!AJ363)/AJ362,0)</f>
        <v>1.85</v>
      </c>
      <c r="AK363" s="3">
        <f>+IFERROR((AJ362*AJ363+'Monthly Reserve Generation'!AK362*'Monthly Reserve Generation'!AK363-'Stoping Schedule'!AK362*'Stoping Schedule'!AK363)/AK362,0)</f>
        <v>1.85</v>
      </c>
      <c r="AL363" s="3">
        <f>+IFERROR((AK362*AK363+'Monthly Reserve Generation'!AL362*'Monthly Reserve Generation'!AL363-'Stoping Schedule'!AL362*'Stoping Schedule'!AL363)/AL362,0)</f>
        <v>1.85</v>
      </c>
      <c r="AM363" s="3">
        <f>+IFERROR((AL362*AL363+'Monthly Reserve Generation'!AM362*'Monthly Reserve Generation'!AM363-'Stoping Schedule'!AM362*'Stoping Schedule'!AM363)/AM362,0)</f>
        <v>1.8499999999999999</v>
      </c>
      <c r="AN363" s="3">
        <f>+IFERROR((AM362*AM363+'Monthly Reserve Generation'!AN362*'Monthly Reserve Generation'!AN363-'Stoping Schedule'!AN362*'Stoping Schedule'!AN363)/AN362,0)</f>
        <v>1.8499999999999979</v>
      </c>
      <c r="AO363" s="3">
        <f>+IFERROR((AN362*AN363+'Monthly Reserve Generation'!AO362*'Monthly Reserve Generation'!AO363-'Stoping Schedule'!AO362*'Stoping Schedule'!AO363)/AO362,0)</f>
        <v>0</v>
      </c>
      <c r="AP363" s="3">
        <f>+IFERROR((AO362*AO363+'Monthly Reserve Generation'!AP362*'Monthly Reserve Generation'!AP363-'Stoping Schedule'!AP362*'Stoping Schedule'!AP363)/AP362,0)</f>
        <v>0</v>
      </c>
      <c r="AQ363" s="3">
        <f>+IFERROR((AP362*AP363+'Monthly Reserve Generation'!AQ362*'Monthly Reserve Generation'!AQ363-'Stoping Schedule'!AQ362*'Stoping Schedule'!AQ363)/AQ362,0)</f>
        <v>0</v>
      </c>
      <c r="AR363" s="3">
        <f>+IFERROR((AQ362*AQ363+'Monthly Reserve Generation'!AR362*'Monthly Reserve Generation'!AR363-'Stoping Schedule'!AR362*'Stoping Schedule'!AR363)/AR362,0)</f>
        <v>0</v>
      </c>
      <c r="AS363" s="3">
        <f>+IFERROR((AR362*AR363+'Monthly Reserve Generation'!AS362*'Monthly Reserve Generation'!AS363-'Stoping Schedule'!AS362*'Stoping Schedule'!AS363)/AS362,0)</f>
        <v>0</v>
      </c>
      <c r="AT363" s="3">
        <f>+IFERROR((AS362*AS363+'Monthly Reserve Generation'!AT362*'Monthly Reserve Generation'!AT363-'Stoping Schedule'!AT362*'Stoping Schedule'!AT363)/AT362,0)</f>
        <v>0</v>
      </c>
      <c r="AU363" s="3">
        <f>+IFERROR((AT362*AT363+'Monthly Reserve Generation'!AU362*'Monthly Reserve Generation'!AU363-'Stoping Schedule'!AU362*'Stoping Schedule'!AU363)/AU362,0)</f>
        <v>0</v>
      </c>
      <c r="AV363" s="3">
        <f>+IFERROR((AU362*AU363+'Monthly Reserve Generation'!AV362*'Monthly Reserve Generation'!AV363-'Stoping Schedule'!AV362*'Stoping Schedule'!AV363)/AV362,0)</f>
        <v>0</v>
      </c>
      <c r="AW363" s="3">
        <f>+IFERROR((AV362*AV363+'Monthly Reserve Generation'!AW362*'Monthly Reserve Generation'!AW363-'Stoping Schedule'!AW362*'Stoping Schedule'!AW363)/AW362,0)</f>
        <v>0</v>
      </c>
      <c r="AX363" s="3">
        <f>+IFERROR((AW362*AW363+'Monthly Reserve Generation'!AX362*'Monthly Reserve Generation'!AX363-'Stoping Schedule'!AX362*'Stoping Schedule'!AX363)/AX362,0)</f>
        <v>0</v>
      </c>
      <c r="AY363" s="3">
        <f>+IFERROR((AX362*AX363+'Monthly Reserve Generation'!AY362*'Monthly Reserve Generation'!AY363-'Stoping Schedule'!AY362*'Stoping Schedule'!AY363)/AY362,0)</f>
        <v>0</v>
      </c>
      <c r="AZ363" s="3">
        <f>+IFERROR((AY362*AY363+'Monthly Reserve Generation'!AZ362*'Monthly Reserve Generation'!AZ363-'Stoping Schedule'!AZ362*'Stoping Schedule'!AZ363)/AZ362,0)</f>
        <v>0</v>
      </c>
      <c r="BA363" s="3">
        <f>+IFERROR((AZ362*AZ363+'Monthly Reserve Generation'!BA362*'Monthly Reserve Generation'!BA363-'Stoping Schedule'!BA362*'Stoping Schedule'!BA363)/BA362,0)</f>
        <v>0</v>
      </c>
      <c r="BB363" s="3">
        <f>+IFERROR((BA362*BA363+'Monthly Reserve Generation'!BB362*'Monthly Reserve Generation'!BB363-'Stoping Schedule'!BB362*'Stoping Schedule'!BB363)/BB362,0)</f>
        <v>0</v>
      </c>
      <c r="BC363" s="3">
        <f>+IFERROR((BB362*BB363+'Monthly Reserve Generation'!BC362*'Monthly Reserve Generation'!BC363-'Stoping Schedule'!BC362*'Stoping Schedule'!BC363)/BC362,0)</f>
        <v>0</v>
      </c>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row>
    <row r="364" spans="1:123" hidden="1" outlineLevel="1" x14ac:dyDescent="0.3">
      <c r="A364" t="s">
        <v>58</v>
      </c>
      <c r="B364" t="s">
        <v>66</v>
      </c>
      <c r="C364" t="s">
        <v>3</v>
      </c>
      <c r="D364" s="3">
        <f>+'Monthly Reserve Generation'!D364-'Stoping Schedule'!D364</f>
        <v>0</v>
      </c>
      <c r="E364" s="3">
        <f>IF((D364+'Monthly Reserve Generation'!E364-'Stoping Schedule'!E364)&gt;1,(D364+'Monthly Reserve Generation'!E364-'Stoping Schedule'!E364),0)</f>
        <v>0</v>
      </c>
      <c r="F364" s="3">
        <f>IF((E364+'Monthly Reserve Generation'!F364-'Stoping Schedule'!F364)&gt;1,(E364+'Monthly Reserve Generation'!F364-'Stoping Schedule'!F364),0)</f>
        <v>0</v>
      </c>
      <c r="G364" s="3">
        <f>IF((F364+'Monthly Reserve Generation'!G364-'Stoping Schedule'!G364)&gt;1,(F364+'Monthly Reserve Generation'!G364-'Stoping Schedule'!G364),0)</f>
        <v>0</v>
      </c>
      <c r="H364" s="3">
        <f>IF((G364+'Monthly Reserve Generation'!H364-'Stoping Schedule'!H364)&gt;1,(G364+'Monthly Reserve Generation'!H364-'Stoping Schedule'!H364),0)</f>
        <v>0</v>
      </c>
      <c r="I364" s="3">
        <f>IF((H364+'Monthly Reserve Generation'!I364-'Stoping Schedule'!I364)&gt;1,(H364+'Monthly Reserve Generation'!I364-'Stoping Schedule'!I364),0)</f>
        <v>0</v>
      </c>
      <c r="J364" s="3">
        <f>IF((I364+'Monthly Reserve Generation'!J364-'Stoping Schedule'!J364)&gt;1,(I364+'Monthly Reserve Generation'!J364-'Stoping Schedule'!J364),0)</f>
        <v>0</v>
      </c>
      <c r="K364" s="3">
        <f>IF((J364+'Monthly Reserve Generation'!K364-'Stoping Schedule'!K364)&gt;1,(J364+'Monthly Reserve Generation'!K364-'Stoping Schedule'!K364),0)</f>
        <v>0</v>
      </c>
      <c r="L364" s="3">
        <f>IF((K364+'Monthly Reserve Generation'!L364-'Stoping Schedule'!L364)&gt;1,(K364+'Monthly Reserve Generation'!L364-'Stoping Schedule'!L364),0)</f>
        <v>0</v>
      </c>
      <c r="M364" s="3">
        <f>IF((L364+'Monthly Reserve Generation'!M364-'Stoping Schedule'!M364)&gt;1,(L364+'Monthly Reserve Generation'!M364-'Stoping Schedule'!M364),0)</f>
        <v>0</v>
      </c>
      <c r="N364" s="3">
        <f>IF((M364+'Monthly Reserve Generation'!N364-'Stoping Schedule'!N364)&gt;1,(M364+'Monthly Reserve Generation'!N364-'Stoping Schedule'!N364),0)</f>
        <v>0</v>
      </c>
      <c r="O364" s="3">
        <f>IF((N364+'Monthly Reserve Generation'!O364-'Stoping Schedule'!O364)&gt;1,(N364+'Monthly Reserve Generation'!O364-'Stoping Schedule'!O364),0)</f>
        <v>0</v>
      </c>
      <c r="P364" s="3">
        <f>IF((O364+'Monthly Reserve Generation'!P364-'Stoping Schedule'!P364)&gt;1,(O364+'Monthly Reserve Generation'!P364-'Stoping Schedule'!P364),0)</f>
        <v>0</v>
      </c>
      <c r="Q364" s="3">
        <f>IF((P364+'Monthly Reserve Generation'!Q364-'Stoping Schedule'!Q364)&gt;1,(P364+'Monthly Reserve Generation'!Q364-'Stoping Schedule'!Q364),0)</f>
        <v>0</v>
      </c>
      <c r="R364" s="3">
        <f>IF((Q364+'Monthly Reserve Generation'!R364-'Stoping Schedule'!R364)&gt;1,(Q364+'Monthly Reserve Generation'!R364-'Stoping Schedule'!R364),0)</f>
        <v>0</v>
      </c>
      <c r="S364" s="3">
        <f>IF((R364+'Monthly Reserve Generation'!S364-'Stoping Schedule'!S364)&gt;1,(R364+'Monthly Reserve Generation'!S364-'Stoping Schedule'!S364),0)</f>
        <v>0</v>
      </c>
      <c r="T364" s="3">
        <f>IF((S364+'Monthly Reserve Generation'!T364-'Stoping Schedule'!T364)&gt;1,(S364+'Monthly Reserve Generation'!T364-'Stoping Schedule'!T364),0)</f>
        <v>0</v>
      </c>
      <c r="U364" s="3">
        <f>IF((T364+'Monthly Reserve Generation'!U364-'Stoping Schedule'!U364)&gt;1,(T364+'Monthly Reserve Generation'!U364-'Stoping Schedule'!U364),0)</f>
        <v>0</v>
      </c>
      <c r="V364" s="3">
        <f>IF((U364+'Monthly Reserve Generation'!V364-'Stoping Schedule'!V364)&gt;1,(U364+'Monthly Reserve Generation'!V364-'Stoping Schedule'!V364),0)</f>
        <v>0</v>
      </c>
      <c r="W364" s="3">
        <f>IF((V364+'Monthly Reserve Generation'!W364-'Stoping Schedule'!W364)&gt;1,(V364+'Monthly Reserve Generation'!W364-'Stoping Schedule'!W364),0)</f>
        <v>0</v>
      </c>
      <c r="X364" s="3">
        <f>IF((W364+'Monthly Reserve Generation'!X364-'Stoping Schedule'!X364)&gt;1,(W364+'Monthly Reserve Generation'!X364-'Stoping Schedule'!X364),0)</f>
        <v>0</v>
      </c>
      <c r="Y364" s="3">
        <f>IF((X364+'Monthly Reserve Generation'!Y364-'Stoping Schedule'!Y364)&gt;1,(X364+'Monthly Reserve Generation'!Y364-'Stoping Schedule'!Y364),0)</f>
        <v>0</v>
      </c>
      <c r="Z364" s="3">
        <f>IF((Y364+'Monthly Reserve Generation'!Z364-'Stoping Schedule'!Z364)&gt;1,(Y364+'Monthly Reserve Generation'!Z364-'Stoping Schedule'!Z364),0)</f>
        <v>0</v>
      </c>
      <c r="AA364" s="3">
        <f>IF((Z364+'Monthly Reserve Generation'!AA364-'Stoping Schedule'!AA364)&gt;1,(Z364+'Monthly Reserve Generation'!AA364-'Stoping Schedule'!AA364),0)</f>
        <v>0</v>
      </c>
      <c r="AB364" s="3">
        <f>IF((AA364+'Monthly Reserve Generation'!AB364-'Stoping Schedule'!AB364)&gt;1,(AA364+'Monthly Reserve Generation'!AB364-'Stoping Schedule'!AB364),0)</f>
        <v>0</v>
      </c>
      <c r="AC364" s="3">
        <f>IF((AB364+'Monthly Reserve Generation'!AC364-'Stoping Schedule'!AC364)&gt;1,(AB364+'Monthly Reserve Generation'!AC364-'Stoping Schedule'!AC364),0)</f>
        <v>0</v>
      </c>
      <c r="AD364" s="3">
        <f>IF((AC364+'Monthly Reserve Generation'!AD364-'Stoping Schedule'!AD364)&gt;1,(AC364+'Monthly Reserve Generation'!AD364-'Stoping Schedule'!AD364),0)</f>
        <v>0</v>
      </c>
      <c r="AE364" s="3">
        <f>IF((AD364+'Monthly Reserve Generation'!AE364-'Stoping Schedule'!AE364)&gt;1,(AD364+'Monthly Reserve Generation'!AE364-'Stoping Schedule'!AE364),0)</f>
        <v>0</v>
      </c>
      <c r="AF364" s="3">
        <f>IF((AE364+'Monthly Reserve Generation'!AF364-'Stoping Schedule'!AF364)&gt;1,(AE364+'Monthly Reserve Generation'!AF364-'Stoping Schedule'!AF364),0)</f>
        <v>0</v>
      </c>
      <c r="AG364" s="3">
        <f>IF((AF364+'Monthly Reserve Generation'!AG364-'Stoping Schedule'!AG364)&gt;1,(AF364+'Monthly Reserve Generation'!AG364-'Stoping Schedule'!AG364),0)</f>
        <v>0</v>
      </c>
      <c r="AH364" s="3">
        <f>IF((AG364+'Monthly Reserve Generation'!AH364-'Stoping Schedule'!AH364)&gt;1,(AG364+'Monthly Reserve Generation'!AH364-'Stoping Schedule'!AH364),0)</f>
        <v>0</v>
      </c>
      <c r="AI364" s="3">
        <f>IF((AH364+'Monthly Reserve Generation'!AI364-'Stoping Schedule'!AI364)&gt;1,(AH364+'Monthly Reserve Generation'!AI364-'Stoping Schedule'!AI364),0)</f>
        <v>5256</v>
      </c>
      <c r="AJ364" s="3">
        <f>IF((AI364+'Monthly Reserve Generation'!AJ364-'Stoping Schedule'!AJ364)&gt;1,(AI364+'Monthly Reserve Generation'!AJ364-'Stoping Schedule'!AJ364),0)</f>
        <v>5256</v>
      </c>
      <c r="AK364" s="3">
        <f>IF((AJ364+'Monthly Reserve Generation'!AK364-'Stoping Schedule'!AK364)&gt;1,(AJ364+'Monthly Reserve Generation'!AK364-'Stoping Schedule'!AK364),0)</f>
        <v>5256</v>
      </c>
      <c r="AL364" s="3">
        <f>IF((AK364+'Monthly Reserve Generation'!AL364-'Stoping Schedule'!AL364)&gt;1,(AK364+'Monthly Reserve Generation'!AL364-'Stoping Schedule'!AL364),0)</f>
        <v>5256</v>
      </c>
      <c r="AM364" s="3">
        <f>IF((AL364+'Monthly Reserve Generation'!AM364-'Stoping Schedule'!AM364)&gt;1,(AL364+'Monthly Reserve Generation'!AM364-'Stoping Schedule'!AM364),0)</f>
        <v>5256</v>
      </c>
      <c r="AN364" s="3">
        <f>IF((AM364+'Monthly Reserve Generation'!AN364-'Stoping Schedule'!AN364)&gt;1,(AM364+'Monthly Reserve Generation'!AN364-'Stoping Schedule'!AN364),0)</f>
        <v>3309</v>
      </c>
      <c r="AO364" s="3">
        <f>IF((AN364+'Monthly Reserve Generation'!AO364-'Stoping Schedule'!AO364)&gt;1,(AN364+'Monthly Reserve Generation'!AO364-'Stoping Schedule'!AO364),0)</f>
        <v>1287</v>
      </c>
      <c r="AP364" s="3">
        <f>IF((AO364+'Monthly Reserve Generation'!AP364-'Stoping Schedule'!AP364)&gt;1,(AO364+'Monthly Reserve Generation'!AP364-'Stoping Schedule'!AP364),0)</f>
        <v>0</v>
      </c>
      <c r="AQ364" s="3">
        <f>IF((AP364+'Monthly Reserve Generation'!AQ364-'Stoping Schedule'!AQ364)&gt;1,(AP364+'Monthly Reserve Generation'!AQ364-'Stoping Schedule'!AQ364),0)</f>
        <v>0</v>
      </c>
      <c r="AR364" s="3">
        <f>IF((AQ364+'Monthly Reserve Generation'!AR364-'Stoping Schedule'!AR364)&gt;1,(AQ364+'Monthly Reserve Generation'!AR364-'Stoping Schedule'!AR364),0)</f>
        <v>0</v>
      </c>
      <c r="AS364" s="3">
        <f>IF((AR364+'Monthly Reserve Generation'!AS364-'Stoping Schedule'!AS364)&gt;1,(AR364+'Monthly Reserve Generation'!AS364-'Stoping Schedule'!AS364),0)</f>
        <v>0</v>
      </c>
      <c r="AT364" s="3">
        <f>IF((AS364+'Monthly Reserve Generation'!AT364-'Stoping Schedule'!AT364)&gt;1,(AS364+'Monthly Reserve Generation'!AT364-'Stoping Schedule'!AT364),0)</f>
        <v>0</v>
      </c>
      <c r="AU364" s="3">
        <f>IF((AT364+'Monthly Reserve Generation'!AU364-'Stoping Schedule'!AU364)&gt;1,(AT364+'Monthly Reserve Generation'!AU364-'Stoping Schedule'!AU364),0)</f>
        <v>0</v>
      </c>
      <c r="AV364" s="3">
        <f>IF((AU364+'Monthly Reserve Generation'!AV364-'Stoping Schedule'!AV364)&gt;1,(AU364+'Monthly Reserve Generation'!AV364-'Stoping Schedule'!AV364),0)</f>
        <v>0</v>
      </c>
      <c r="AW364" s="3">
        <f>IF((AV364+'Monthly Reserve Generation'!AW364-'Stoping Schedule'!AW364)&gt;1,(AV364+'Monthly Reserve Generation'!AW364-'Stoping Schedule'!AW364),0)</f>
        <v>0</v>
      </c>
      <c r="AX364" s="3">
        <f>IF((AW364+'Monthly Reserve Generation'!AX364-'Stoping Schedule'!AX364)&gt;1,(AW364+'Monthly Reserve Generation'!AX364-'Stoping Schedule'!AX364),0)</f>
        <v>0</v>
      </c>
      <c r="AY364" s="3">
        <f>IF((AX364+'Monthly Reserve Generation'!AY364-'Stoping Schedule'!AY364)&gt;1,(AX364+'Monthly Reserve Generation'!AY364-'Stoping Schedule'!AY364),0)</f>
        <v>0</v>
      </c>
      <c r="AZ364" s="3">
        <f>IF((AY364+'Monthly Reserve Generation'!AZ364-'Stoping Schedule'!AZ364)&gt;1,(AY364+'Monthly Reserve Generation'!AZ364-'Stoping Schedule'!AZ364),0)</f>
        <v>0</v>
      </c>
      <c r="BA364" s="3">
        <f>IF((AZ364+'Monthly Reserve Generation'!BA364-'Stoping Schedule'!BA364)&gt;1,(AZ364+'Monthly Reserve Generation'!BA364-'Stoping Schedule'!BA364),0)</f>
        <v>0</v>
      </c>
      <c r="BB364" s="3">
        <f>IF((BA364+'Monthly Reserve Generation'!BB364-'Stoping Schedule'!BB364)&gt;1,(BA364+'Monthly Reserve Generation'!BB364-'Stoping Schedule'!BB364),0)</f>
        <v>0</v>
      </c>
      <c r="BC364" s="3">
        <f>IF((BB364+'Monthly Reserve Generation'!BC364-'Stoping Schedule'!BC364)&gt;1,(BB364+'Monthly Reserve Generation'!BC364-'Stoping Schedule'!BC364),0)</f>
        <v>0</v>
      </c>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row>
    <row r="365" spans="1:123" hidden="1" outlineLevel="1" x14ac:dyDescent="0.3">
      <c r="A365" t="s">
        <v>58</v>
      </c>
      <c r="B365" t="s">
        <v>66</v>
      </c>
      <c r="C365" t="s">
        <v>4</v>
      </c>
      <c r="D365" s="3">
        <f>+IFERROR(('Monthly Reserve Generation'!D364*'Monthly Reserve Generation'!D365-'Stoping Schedule'!D364*'Stoping Schedule'!D365)/D364,0)</f>
        <v>0</v>
      </c>
      <c r="E365" s="3">
        <f>+IFERROR((D364*D365+'Monthly Reserve Generation'!E364*'Monthly Reserve Generation'!E365-'Stoping Schedule'!E364*'Stoping Schedule'!E365)/E364,0)</f>
        <v>0</v>
      </c>
      <c r="F365" s="3">
        <f>+IFERROR((E364*E365+'Monthly Reserve Generation'!F364*'Monthly Reserve Generation'!F365-'Stoping Schedule'!F364*'Stoping Schedule'!F365)/F364,0)</f>
        <v>0</v>
      </c>
      <c r="G365" s="3">
        <f>+IFERROR((F364*F365+'Monthly Reserve Generation'!G364*'Monthly Reserve Generation'!G365-'Stoping Schedule'!G364*'Stoping Schedule'!G365)/G364,0)</f>
        <v>0</v>
      </c>
      <c r="H365" s="3">
        <f>+IFERROR((G364*G365+'Monthly Reserve Generation'!H364*'Monthly Reserve Generation'!H365-'Stoping Schedule'!H364*'Stoping Schedule'!H365)/H364,0)</f>
        <v>0</v>
      </c>
      <c r="I365" s="3">
        <f>+IFERROR((H364*H365+'Monthly Reserve Generation'!I364*'Monthly Reserve Generation'!I365-'Stoping Schedule'!I364*'Stoping Schedule'!I365)/I364,0)</f>
        <v>0</v>
      </c>
      <c r="J365" s="3">
        <f>+IFERROR((I364*I365+'Monthly Reserve Generation'!J364*'Monthly Reserve Generation'!J365-'Stoping Schedule'!J364*'Stoping Schedule'!J365)/J364,0)</f>
        <v>0</v>
      </c>
      <c r="K365" s="3">
        <f>+IFERROR((J364*J365+'Monthly Reserve Generation'!K364*'Monthly Reserve Generation'!K365-'Stoping Schedule'!K364*'Stoping Schedule'!K365)/K364,0)</f>
        <v>0</v>
      </c>
      <c r="L365" s="3">
        <f>+IFERROR((K364*K365+'Monthly Reserve Generation'!L364*'Monthly Reserve Generation'!L365-'Stoping Schedule'!L364*'Stoping Schedule'!L365)/L364,0)</f>
        <v>0</v>
      </c>
      <c r="M365" s="3">
        <f>+IFERROR((L364*L365+'Monthly Reserve Generation'!M364*'Monthly Reserve Generation'!M365-'Stoping Schedule'!M364*'Stoping Schedule'!M365)/M364,0)</f>
        <v>0</v>
      </c>
      <c r="N365" s="3">
        <f>+IFERROR((M364*M365+'Monthly Reserve Generation'!N364*'Monthly Reserve Generation'!N365-'Stoping Schedule'!N364*'Stoping Schedule'!N365)/N364,0)</f>
        <v>0</v>
      </c>
      <c r="O365" s="3">
        <f>+IFERROR((N364*N365+'Monthly Reserve Generation'!O364*'Monthly Reserve Generation'!O365-'Stoping Schedule'!O364*'Stoping Schedule'!O365)/O364,0)</f>
        <v>0</v>
      </c>
      <c r="P365" s="3">
        <f>+IFERROR((O364*O365+'Monthly Reserve Generation'!P364*'Monthly Reserve Generation'!P365-'Stoping Schedule'!P364*'Stoping Schedule'!P365)/P364,0)</f>
        <v>0</v>
      </c>
      <c r="Q365" s="3">
        <f>+IFERROR((P364*P365+'Monthly Reserve Generation'!Q364*'Monthly Reserve Generation'!Q365-'Stoping Schedule'!Q364*'Stoping Schedule'!Q365)/Q364,0)</f>
        <v>0</v>
      </c>
      <c r="R365" s="3">
        <f>+IFERROR((Q364*Q365+'Monthly Reserve Generation'!R364*'Monthly Reserve Generation'!R365-'Stoping Schedule'!R364*'Stoping Schedule'!R365)/R364,0)</f>
        <v>0</v>
      </c>
      <c r="S365" s="3">
        <f>+IFERROR((R364*R365+'Monthly Reserve Generation'!S364*'Monthly Reserve Generation'!S365-'Stoping Schedule'!S364*'Stoping Schedule'!S365)/S364,0)</f>
        <v>0</v>
      </c>
      <c r="T365" s="3">
        <f>+IFERROR((S364*S365+'Monthly Reserve Generation'!T364*'Monthly Reserve Generation'!T365-'Stoping Schedule'!T364*'Stoping Schedule'!T365)/T364,0)</f>
        <v>0</v>
      </c>
      <c r="U365" s="3">
        <f>+IFERROR((T364*T365+'Monthly Reserve Generation'!U364*'Monthly Reserve Generation'!U365-'Stoping Schedule'!U364*'Stoping Schedule'!U365)/U364,0)</f>
        <v>0</v>
      </c>
      <c r="V365" s="3">
        <f>+IFERROR((U364*U365+'Monthly Reserve Generation'!V364*'Monthly Reserve Generation'!V365-'Stoping Schedule'!V364*'Stoping Schedule'!V365)/V364,0)</f>
        <v>0</v>
      </c>
      <c r="W365" s="3">
        <f>+IFERROR((V364*V365+'Monthly Reserve Generation'!W364*'Monthly Reserve Generation'!W365-'Stoping Schedule'!W364*'Stoping Schedule'!W365)/W364,0)</f>
        <v>0</v>
      </c>
      <c r="X365" s="3">
        <f>+IFERROR((W364*W365+'Monthly Reserve Generation'!X364*'Monthly Reserve Generation'!X365-'Stoping Schedule'!X364*'Stoping Schedule'!X365)/X364,0)</f>
        <v>0</v>
      </c>
      <c r="Y365" s="3">
        <f>+IFERROR((X364*X365+'Monthly Reserve Generation'!Y364*'Monthly Reserve Generation'!Y365-'Stoping Schedule'!Y364*'Stoping Schedule'!Y365)/Y364,0)</f>
        <v>0</v>
      </c>
      <c r="Z365" s="3">
        <f>+IFERROR((Y364*Y365+'Monthly Reserve Generation'!Z364*'Monthly Reserve Generation'!Z365-'Stoping Schedule'!Z364*'Stoping Schedule'!Z365)/Z364,0)</f>
        <v>0</v>
      </c>
      <c r="AA365" s="3">
        <f>+IFERROR((Z364*Z365+'Monthly Reserve Generation'!AA364*'Monthly Reserve Generation'!AA365-'Stoping Schedule'!AA364*'Stoping Schedule'!AA365)/AA364,0)</f>
        <v>0</v>
      </c>
      <c r="AB365" s="3">
        <f>+IFERROR((AA364*AA365+'Monthly Reserve Generation'!AB364*'Monthly Reserve Generation'!AB365-'Stoping Schedule'!AB364*'Stoping Schedule'!AB365)/AB364,0)</f>
        <v>0</v>
      </c>
      <c r="AC365" s="3">
        <f>+IFERROR((AB364*AB365+'Monthly Reserve Generation'!AC364*'Monthly Reserve Generation'!AC365-'Stoping Schedule'!AC364*'Stoping Schedule'!AC365)/AC364,0)</f>
        <v>0</v>
      </c>
      <c r="AD365" s="3">
        <f>+IFERROR((AC364*AC365+'Monthly Reserve Generation'!AD364*'Monthly Reserve Generation'!AD365-'Stoping Schedule'!AD364*'Stoping Schedule'!AD365)/AD364,0)</f>
        <v>0</v>
      </c>
      <c r="AE365" s="3">
        <f>+IFERROR((AD364*AD365+'Monthly Reserve Generation'!AE364*'Monthly Reserve Generation'!AE365-'Stoping Schedule'!AE364*'Stoping Schedule'!AE365)/AE364,0)</f>
        <v>0</v>
      </c>
      <c r="AF365" s="3">
        <f>+IFERROR((AE364*AE365+'Monthly Reserve Generation'!AF364*'Monthly Reserve Generation'!AF365-'Stoping Schedule'!AF364*'Stoping Schedule'!AF365)/AF364,0)</f>
        <v>0</v>
      </c>
      <c r="AG365" s="3">
        <f>+IFERROR((AF364*AF365+'Monthly Reserve Generation'!AG364*'Monthly Reserve Generation'!AG365-'Stoping Schedule'!AG364*'Stoping Schedule'!AG365)/AG364,0)</f>
        <v>0</v>
      </c>
      <c r="AH365" s="3">
        <f>+IFERROR((AG364*AG365+'Monthly Reserve Generation'!AH364*'Monthly Reserve Generation'!AH365-'Stoping Schedule'!AH364*'Stoping Schedule'!AH365)/AH364,0)</f>
        <v>0</v>
      </c>
      <c r="AI365" s="3">
        <f>+IFERROR((AH364*AH365+'Monthly Reserve Generation'!AI364*'Monthly Reserve Generation'!AI365-'Stoping Schedule'!AI364*'Stoping Schedule'!AI365)/AI364,0)</f>
        <v>3.9699999999999998</v>
      </c>
      <c r="AJ365" s="3">
        <f>+IFERROR((AI364*AI365+'Monthly Reserve Generation'!AJ364*'Monthly Reserve Generation'!AJ365-'Stoping Schedule'!AJ364*'Stoping Schedule'!AJ365)/AJ364,0)</f>
        <v>3.9699999999999998</v>
      </c>
      <c r="AK365" s="3">
        <f>+IFERROR((AJ364*AJ365+'Monthly Reserve Generation'!AK364*'Monthly Reserve Generation'!AK365-'Stoping Schedule'!AK364*'Stoping Schedule'!AK365)/AK364,0)</f>
        <v>3.9699999999999998</v>
      </c>
      <c r="AL365" s="3">
        <f>+IFERROR((AK364*AK365+'Monthly Reserve Generation'!AL364*'Monthly Reserve Generation'!AL365-'Stoping Schedule'!AL364*'Stoping Schedule'!AL365)/AL364,0)</f>
        <v>3.9699999999999998</v>
      </c>
      <c r="AM365" s="3">
        <f>+IFERROR((AL364*AL365+'Monthly Reserve Generation'!AM364*'Monthly Reserve Generation'!AM365-'Stoping Schedule'!AM364*'Stoping Schedule'!AM365)/AM364,0)</f>
        <v>3.9699999999999998</v>
      </c>
      <c r="AN365" s="3">
        <f>+IFERROR((AM364*AM365+'Monthly Reserve Generation'!AN364*'Monthly Reserve Generation'!AN365-'Stoping Schedule'!AN364*'Stoping Schedule'!AN365)/AN364,0)</f>
        <v>3.9699999999999998</v>
      </c>
      <c r="AO365" s="3">
        <f>+IFERROR((AN364*AN365+'Monthly Reserve Generation'!AO364*'Monthly Reserve Generation'!AO365-'Stoping Schedule'!AO364*'Stoping Schedule'!AO365)/AO364,0)</f>
        <v>3.9699999999999998</v>
      </c>
      <c r="AP365" s="3">
        <f>+IFERROR((AO364*AO365+'Monthly Reserve Generation'!AP364*'Monthly Reserve Generation'!AP365-'Stoping Schedule'!AP364*'Stoping Schedule'!AP365)/AP364,0)</f>
        <v>0</v>
      </c>
      <c r="AQ365" s="3">
        <f>+IFERROR((AP364*AP365+'Monthly Reserve Generation'!AQ364*'Monthly Reserve Generation'!AQ365-'Stoping Schedule'!AQ364*'Stoping Schedule'!AQ365)/AQ364,0)</f>
        <v>0</v>
      </c>
      <c r="AR365" s="3">
        <f>+IFERROR((AQ364*AQ365+'Monthly Reserve Generation'!AR364*'Monthly Reserve Generation'!AR365-'Stoping Schedule'!AR364*'Stoping Schedule'!AR365)/AR364,0)</f>
        <v>0</v>
      </c>
      <c r="AS365" s="3">
        <f>+IFERROR((AR364*AR365+'Monthly Reserve Generation'!AS364*'Monthly Reserve Generation'!AS365-'Stoping Schedule'!AS364*'Stoping Schedule'!AS365)/AS364,0)</f>
        <v>0</v>
      </c>
      <c r="AT365" s="3">
        <f>+IFERROR((AS364*AS365+'Monthly Reserve Generation'!AT364*'Monthly Reserve Generation'!AT365-'Stoping Schedule'!AT364*'Stoping Schedule'!AT365)/AT364,0)</f>
        <v>0</v>
      </c>
      <c r="AU365" s="3">
        <f>+IFERROR((AT364*AT365+'Monthly Reserve Generation'!AU364*'Monthly Reserve Generation'!AU365-'Stoping Schedule'!AU364*'Stoping Schedule'!AU365)/AU364,0)</f>
        <v>0</v>
      </c>
      <c r="AV365" s="3">
        <f>+IFERROR((AU364*AU365+'Monthly Reserve Generation'!AV364*'Monthly Reserve Generation'!AV365-'Stoping Schedule'!AV364*'Stoping Schedule'!AV365)/AV364,0)</f>
        <v>0</v>
      </c>
      <c r="AW365" s="3">
        <f>+IFERROR((AV364*AV365+'Monthly Reserve Generation'!AW364*'Monthly Reserve Generation'!AW365-'Stoping Schedule'!AW364*'Stoping Schedule'!AW365)/AW364,0)</f>
        <v>0</v>
      </c>
      <c r="AX365" s="3">
        <f>+IFERROR((AW364*AW365+'Monthly Reserve Generation'!AX364*'Monthly Reserve Generation'!AX365-'Stoping Schedule'!AX364*'Stoping Schedule'!AX365)/AX364,0)</f>
        <v>0</v>
      </c>
      <c r="AY365" s="3">
        <f>+IFERROR((AX364*AX365+'Monthly Reserve Generation'!AY364*'Monthly Reserve Generation'!AY365-'Stoping Schedule'!AY364*'Stoping Schedule'!AY365)/AY364,0)</f>
        <v>0</v>
      </c>
      <c r="AZ365" s="3">
        <f>+IFERROR((AY364*AY365+'Monthly Reserve Generation'!AZ364*'Monthly Reserve Generation'!AZ365-'Stoping Schedule'!AZ364*'Stoping Schedule'!AZ365)/AZ364,0)</f>
        <v>0</v>
      </c>
      <c r="BA365" s="3">
        <f>+IFERROR((AZ364*AZ365+'Monthly Reserve Generation'!BA364*'Monthly Reserve Generation'!BA365-'Stoping Schedule'!BA364*'Stoping Schedule'!BA365)/BA364,0)</f>
        <v>0</v>
      </c>
      <c r="BB365" s="3">
        <f>+IFERROR((BA364*BA365+'Monthly Reserve Generation'!BB364*'Monthly Reserve Generation'!BB365-'Stoping Schedule'!BB364*'Stoping Schedule'!BB365)/BB364,0)</f>
        <v>0</v>
      </c>
      <c r="BC365" s="3">
        <f>+IFERROR((BB364*BB365+'Monthly Reserve Generation'!BC364*'Monthly Reserve Generation'!BC365-'Stoping Schedule'!BC364*'Stoping Schedule'!BC365)/BC364,0)</f>
        <v>0</v>
      </c>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row>
    <row r="366" spans="1:123" hidden="1" outlineLevel="1" x14ac:dyDescent="0.3">
      <c r="A366" t="s">
        <v>58</v>
      </c>
      <c r="B366" t="s">
        <v>67</v>
      </c>
      <c r="C366" t="s">
        <v>3</v>
      </c>
      <c r="D366" s="3">
        <f>+'Monthly Reserve Generation'!D366-'Stoping Schedule'!D366</f>
        <v>0</v>
      </c>
      <c r="E366" s="3">
        <f>IF((D366+'Monthly Reserve Generation'!E366-'Stoping Schedule'!E366)&gt;1,(D366+'Monthly Reserve Generation'!E366-'Stoping Schedule'!E366),0)</f>
        <v>0</v>
      </c>
      <c r="F366" s="3">
        <f>IF((E366+'Monthly Reserve Generation'!F366-'Stoping Schedule'!F366)&gt;1,(E366+'Monthly Reserve Generation'!F366-'Stoping Schedule'!F366),0)</f>
        <v>0</v>
      </c>
      <c r="G366" s="3">
        <f>IF((F366+'Monthly Reserve Generation'!G366-'Stoping Schedule'!G366)&gt;1,(F366+'Monthly Reserve Generation'!G366-'Stoping Schedule'!G366),0)</f>
        <v>0</v>
      </c>
      <c r="H366" s="3">
        <f>IF((G366+'Monthly Reserve Generation'!H366-'Stoping Schedule'!H366)&gt;1,(G366+'Monthly Reserve Generation'!H366-'Stoping Schedule'!H366),0)</f>
        <v>0</v>
      </c>
      <c r="I366" s="3">
        <f>IF((H366+'Monthly Reserve Generation'!I366-'Stoping Schedule'!I366)&gt;1,(H366+'Monthly Reserve Generation'!I366-'Stoping Schedule'!I366),0)</f>
        <v>0</v>
      </c>
      <c r="J366" s="3">
        <f>IF((I366+'Monthly Reserve Generation'!J366-'Stoping Schedule'!J366)&gt;1,(I366+'Monthly Reserve Generation'!J366-'Stoping Schedule'!J366),0)</f>
        <v>0</v>
      </c>
      <c r="K366" s="3">
        <f>IF((J366+'Monthly Reserve Generation'!K366-'Stoping Schedule'!K366)&gt;1,(J366+'Monthly Reserve Generation'!K366-'Stoping Schedule'!K366),0)</f>
        <v>0</v>
      </c>
      <c r="L366" s="3">
        <f>IF((K366+'Monthly Reserve Generation'!L366-'Stoping Schedule'!L366)&gt;1,(K366+'Monthly Reserve Generation'!L366-'Stoping Schedule'!L366),0)</f>
        <v>0</v>
      </c>
      <c r="M366" s="3">
        <f>IF((L366+'Monthly Reserve Generation'!M366-'Stoping Schedule'!M366)&gt;1,(L366+'Monthly Reserve Generation'!M366-'Stoping Schedule'!M366),0)</f>
        <v>0</v>
      </c>
      <c r="N366" s="3">
        <f>IF((M366+'Monthly Reserve Generation'!N366-'Stoping Schedule'!N366)&gt;1,(M366+'Monthly Reserve Generation'!N366-'Stoping Schedule'!N366),0)</f>
        <v>0</v>
      </c>
      <c r="O366" s="3">
        <f>IF((N366+'Monthly Reserve Generation'!O366-'Stoping Schedule'!O366)&gt;1,(N366+'Monthly Reserve Generation'!O366-'Stoping Schedule'!O366),0)</f>
        <v>0</v>
      </c>
      <c r="P366" s="3">
        <f>IF((O366+'Monthly Reserve Generation'!P366-'Stoping Schedule'!P366)&gt;1,(O366+'Monthly Reserve Generation'!P366-'Stoping Schedule'!P366),0)</f>
        <v>0</v>
      </c>
      <c r="Q366" s="3">
        <f>IF((P366+'Monthly Reserve Generation'!Q366-'Stoping Schedule'!Q366)&gt;1,(P366+'Monthly Reserve Generation'!Q366-'Stoping Schedule'!Q366),0)</f>
        <v>0</v>
      </c>
      <c r="R366" s="3">
        <f>IF((Q366+'Monthly Reserve Generation'!R366-'Stoping Schedule'!R366)&gt;1,(Q366+'Monthly Reserve Generation'!R366-'Stoping Schedule'!R366),0)</f>
        <v>0</v>
      </c>
      <c r="S366" s="3">
        <f>IF((R366+'Monthly Reserve Generation'!S366-'Stoping Schedule'!S366)&gt;1,(R366+'Monthly Reserve Generation'!S366-'Stoping Schedule'!S366),0)</f>
        <v>0</v>
      </c>
      <c r="T366" s="3">
        <f>IF((S366+'Monthly Reserve Generation'!T366-'Stoping Schedule'!T366)&gt;1,(S366+'Monthly Reserve Generation'!T366-'Stoping Schedule'!T366),0)</f>
        <v>0</v>
      </c>
      <c r="U366" s="3">
        <f>IF((T366+'Monthly Reserve Generation'!U366-'Stoping Schedule'!U366)&gt;1,(T366+'Monthly Reserve Generation'!U366-'Stoping Schedule'!U366),0)</f>
        <v>0</v>
      </c>
      <c r="V366" s="3">
        <f>IF((U366+'Monthly Reserve Generation'!V366-'Stoping Schedule'!V366)&gt;1,(U366+'Monthly Reserve Generation'!V366-'Stoping Schedule'!V366),0)</f>
        <v>0</v>
      </c>
      <c r="W366" s="3">
        <f>IF((V366+'Monthly Reserve Generation'!W366-'Stoping Schedule'!W366)&gt;1,(V366+'Monthly Reserve Generation'!W366-'Stoping Schedule'!W366),0)</f>
        <v>0</v>
      </c>
      <c r="X366" s="3">
        <f>IF((W366+'Monthly Reserve Generation'!X366-'Stoping Schedule'!X366)&gt;1,(W366+'Monthly Reserve Generation'!X366-'Stoping Schedule'!X366),0)</f>
        <v>0</v>
      </c>
      <c r="Y366" s="3">
        <f>IF((X366+'Monthly Reserve Generation'!Y366-'Stoping Schedule'!Y366)&gt;1,(X366+'Monthly Reserve Generation'!Y366-'Stoping Schedule'!Y366),0)</f>
        <v>0</v>
      </c>
      <c r="Z366" s="3">
        <f>IF((Y366+'Monthly Reserve Generation'!Z366-'Stoping Schedule'!Z366)&gt;1,(Y366+'Monthly Reserve Generation'!Z366-'Stoping Schedule'!Z366),0)</f>
        <v>0</v>
      </c>
      <c r="AA366" s="3">
        <f>IF((Z366+'Monthly Reserve Generation'!AA366-'Stoping Schedule'!AA366)&gt;1,(Z366+'Monthly Reserve Generation'!AA366-'Stoping Schedule'!AA366),0)</f>
        <v>0</v>
      </c>
      <c r="AB366" s="3">
        <f>IF((AA366+'Monthly Reserve Generation'!AB366-'Stoping Schedule'!AB366)&gt;1,(AA366+'Monthly Reserve Generation'!AB366-'Stoping Schedule'!AB366),0)</f>
        <v>0</v>
      </c>
      <c r="AC366" s="3">
        <f>IF((AB366+'Monthly Reserve Generation'!AC366-'Stoping Schedule'!AC366)&gt;1,(AB366+'Monthly Reserve Generation'!AC366-'Stoping Schedule'!AC366),0)</f>
        <v>0</v>
      </c>
      <c r="AD366" s="3">
        <f>IF((AC366+'Monthly Reserve Generation'!AD366-'Stoping Schedule'!AD366)&gt;1,(AC366+'Monthly Reserve Generation'!AD366-'Stoping Schedule'!AD366),0)</f>
        <v>0</v>
      </c>
      <c r="AE366" s="3">
        <f>IF((AD366+'Monthly Reserve Generation'!AE366-'Stoping Schedule'!AE366)&gt;1,(AD366+'Monthly Reserve Generation'!AE366-'Stoping Schedule'!AE366),0)</f>
        <v>0</v>
      </c>
      <c r="AF366" s="3">
        <f>IF((AE366+'Monthly Reserve Generation'!AF366-'Stoping Schedule'!AF366)&gt;1,(AE366+'Monthly Reserve Generation'!AF366-'Stoping Schedule'!AF366),0)</f>
        <v>0</v>
      </c>
      <c r="AG366" s="3">
        <f>IF((AF366+'Monthly Reserve Generation'!AG366-'Stoping Schedule'!AG366)&gt;1,(AF366+'Monthly Reserve Generation'!AG366-'Stoping Schedule'!AG366),0)</f>
        <v>0</v>
      </c>
      <c r="AH366" s="3">
        <f>IF((AG366+'Monthly Reserve Generation'!AH366-'Stoping Schedule'!AH366)&gt;1,(AG366+'Monthly Reserve Generation'!AH366-'Stoping Schedule'!AH366),0)</f>
        <v>0</v>
      </c>
      <c r="AI366" s="3">
        <f>IF((AH366+'Monthly Reserve Generation'!AI366-'Stoping Schedule'!AI366)&gt;1,(AH366+'Monthly Reserve Generation'!AI366-'Stoping Schedule'!AI366),0)</f>
        <v>963</v>
      </c>
      <c r="AJ366" s="3">
        <f>IF((AI366+'Monthly Reserve Generation'!AJ366-'Stoping Schedule'!AJ366)&gt;1,(AI366+'Monthly Reserve Generation'!AJ366-'Stoping Schedule'!AJ366),0)</f>
        <v>963</v>
      </c>
      <c r="AK366" s="3">
        <f>IF((AJ366+'Monthly Reserve Generation'!AK366-'Stoping Schedule'!AK366)&gt;1,(AJ366+'Monthly Reserve Generation'!AK366-'Stoping Schedule'!AK366),0)</f>
        <v>0</v>
      </c>
      <c r="AL366" s="3">
        <f>IF((AK366+'Monthly Reserve Generation'!AL366-'Stoping Schedule'!AL366)&gt;1,(AK366+'Monthly Reserve Generation'!AL366-'Stoping Schedule'!AL366),0)</f>
        <v>0</v>
      </c>
      <c r="AM366" s="3">
        <f>IF((AL366+'Monthly Reserve Generation'!AM366-'Stoping Schedule'!AM366)&gt;1,(AL366+'Monthly Reserve Generation'!AM366-'Stoping Schedule'!AM366),0)</f>
        <v>0</v>
      </c>
      <c r="AN366" s="3">
        <f>IF((AM366+'Monthly Reserve Generation'!AN366-'Stoping Schedule'!AN366)&gt;1,(AM366+'Monthly Reserve Generation'!AN366-'Stoping Schedule'!AN366),0)</f>
        <v>0</v>
      </c>
      <c r="AO366" s="3">
        <f>IF((AN366+'Monthly Reserve Generation'!AO366-'Stoping Schedule'!AO366)&gt;1,(AN366+'Monthly Reserve Generation'!AO366-'Stoping Schedule'!AO366),0)</f>
        <v>0</v>
      </c>
      <c r="AP366" s="3">
        <f>IF((AO366+'Monthly Reserve Generation'!AP366-'Stoping Schedule'!AP366)&gt;1,(AO366+'Monthly Reserve Generation'!AP366-'Stoping Schedule'!AP366),0)</f>
        <v>0</v>
      </c>
      <c r="AQ366" s="3">
        <f>IF((AP366+'Monthly Reserve Generation'!AQ366-'Stoping Schedule'!AQ366)&gt;1,(AP366+'Monthly Reserve Generation'!AQ366-'Stoping Schedule'!AQ366),0)</f>
        <v>0</v>
      </c>
      <c r="AR366" s="3">
        <f>IF((AQ366+'Monthly Reserve Generation'!AR366-'Stoping Schedule'!AR366)&gt;1,(AQ366+'Monthly Reserve Generation'!AR366-'Stoping Schedule'!AR366),0)</f>
        <v>0</v>
      </c>
      <c r="AS366" s="3">
        <f>IF((AR366+'Monthly Reserve Generation'!AS366-'Stoping Schedule'!AS366)&gt;1,(AR366+'Monthly Reserve Generation'!AS366-'Stoping Schedule'!AS366),0)</f>
        <v>0</v>
      </c>
      <c r="AT366" s="3">
        <f>IF((AS366+'Monthly Reserve Generation'!AT366-'Stoping Schedule'!AT366)&gt;1,(AS366+'Monthly Reserve Generation'!AT366-'Stoping Schedule'!AT366),0)</f>
        <v>0</v>
      </c>
      <c r="AU366" s="3">
        <f>IF((AT366+'Monthly Reserve Generation'!AU366-'Stoping Schedule'!AU366)&gt;1,(AT366+'Monthly Reserve Generation'!AU366-'Stoping Schedule'!AU366),0)</f>
        <v>0</v>
      </c>
      <c r="AV366" s="3">
        <f>IF((AU366+'Monthly Reserve Generation'!AV366-'Stoping Schedule'!AV366)&gt;1,(AU366+'Monthly Reserve Generation'!AV366-'Stoping Schedule'!AV366),0)</f>
        <v>0</v>
      </c>
      <c r="AW366" s="3">
        <f>IF((AV366+'Monthly Reserve Generation'!AW366-'Stoping Schedule'!AW366)&gt;1,(AV366+'Monthly Reserve Generation'!AW366-'Stoping Schedule'!AW366),0)</f>
        <v>0</v>
      </c>
      <c r="AX366" s="3">
        <f>IF((AW366+'Monthly Reserve Generation'!AX366-'Stoping Schedule'!AX366)&gt;1,(AW366+'Monthly Reserve Generation'!AX366-'Stoping Schedule'!AX366),0)</f>
        <v>0</v>
      </c>
      <c r="AY366" s="3">
        <f>IF((AX366+'Monthly Reserve Generation'!AY366-'Stoping Schedule'!AY366)&gt;1,(AX366+'Monthly Reserve Generation'!AY366-'Stoping Schedule'!AY366),0)</f>
        <v>0</v>
      </c>
      <c r="AZ366" s="3">
        <f>IF((AY366+'Monthly Reserve Generation'!AZ366-'Stoping Schedule'!AZ366)&gt;1,(AY366+'Monthly Reserve Generation'!AZ366-'Stoping Schedule'!AZ366),0)</f>
        <v>0</v>
      </c>
      <c r="BA366" s="3">
        <f>IF((AZ366+'Monthly Reserve Generation'!BA366-'Stoping Schedule'!BA366)&gt;1,(AZ366+'Monthly Reserve Generation'!BA366-'Stoping Schedule'!BA366),0)</f>
        <v>0</v>
      </c>
      <c r="BB366" s="3">
        <f>IF((BA366+'Monthly Reserve Generation'!BB366-'Stoping Schedule'!BB366)&gt;1,(BA366+'Monthly Reserve Generation'!BB366-'Stoping Schedule'!BB366),0)</f>
        <v>0</v>
      </c>
      <c r="BC366" s="3">
        <f>IF((BB366+'Monthly Reserve Generation'!BC366-'Stoping Schedule'!BC366)&gt;1,(BB366+'Monthly Reserve Generation'!BC366-'Stoping Schedule'!BC366),0)</f>
        <v>0</v>
      </c>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row>
    <row r="367" spans="1:123" hidden="1" outlineLevel="1" x14ac:dyDescent="0.3">
      <c r="A367" t="s">
        <v>58</v>
      </c>
      <c r="B367" t="s">
        <v>67</v>
      </c>
      <c r="C367" t="s">
        <v>4</v>
      </c>
      <c r="D367" s="3">
        <f>+IFERROR(('Monthly Reserve Generation'!D366*'Monthly Reserve Generation'!D367-'Stoping Schedule'!D366*'Stoping Schedule'!D367)/D366,0)</f>
        <v>0</v>
      </c>
      <c r="E367" s="3">
        <f>+IFERROR((D366*D367+'Monthly Reserve Generation'!E366*'Monthly Reserve Generation'!E367-'Stoping Schedule'!E366*'Stoping Schedule'!E367)/E366,0)</f>
        <v>0</v>
      </c>
      <c r="F367" s="3">
        <f>+IFERROR((E366*E367+'Monthly Reserve Generation'!F366*'Monthly Reserve Generation'!F367-'Stoping Schedule'!F366*'Stoping Schedule'!F367)/F366,0)</f>
        <v>0</v>
      </c>
      <c r="G367" s="3">
        <f>+IFERROR((F366*F367+'Monthly Reserve Generation'!G366*'Monthly Reserve Generation'!G367-'Stoping Schedule'!G366*'Stoping Schedule'!G367)/G366,0)</f>
        <v>0</v>
      </c>
      <c r="H367" s="3">
        <f>+IFERROR((G366*G367+'Monthly Reserve Generation'!H366*'Monthly Reserve Generation'!H367-'Stoping Schedule'!H366*'Stoping Schedule'!H367)/H366,0)</f>
        <v>0</v>
      </c>
      <c r="I367" s="3">
        <f>+IFERROR((H366*H367+'Monthly Reserve Generation'!I366*'Monthly Reserve Generation'!I367-'Stoping Schedule'!I366*'Stoping Schedule'!I367)/I366,0)</f>
        <v>0</v>
      </c>
      <c r="J367" s="3">
        <f>+IFERROR((I366*I367+'Monthly Reserve Generation'!J366*'Monthly Reserve Generation'!J367-'Stoping Schedule'!J366*'Stoping Schedule'!J367)/J366,0)</f>
        <v>0</v>
      </c>
      <c r="K367" s="3">
        <f>+IFERROR((J366*J367+'Monthly Reserve Generation'!K366*'Monthly Reserve Generation'!K367-'Stoping Schedule'!K366*'Stoping Schedule'!K367)/K366,0)</f>
        <v>0</v>
      </c>
      <c r="L367" s="3">
        <f>+IFERROR((K366*K367+'Monthly Reserve Generation'!L366*'Monthly Reserve Generation'!L367-'Stoping Schedule'!L366*'Stoping Schedule'!L367)/L366,0)</f>
        <v>0</v>
      </c>
      <c r="M367" s="3">
        <f>+IFERROR((L366*L367+'Monthly Reserve Generation'!M366*'Monthly Reserve Generation'!M367-'Stoping Schedule'!M366*'Stoping Schedule'!M367)/M366,0)</f>
        <v>0</v>
      </c>
      <c r="N367" s="3">
        <f>+IFERROR((M366*M367+'Monthly Reserve Generation'!N366*'Monthly Reserve Generation'!N367-'Stoping Schedule'!N366*'Stoping Schedule'!N367)/N366,0)</f>
        <v>0</v>
      </c>
      <c r="O367" s="3">
        <f>+IFERROR((N366*N367+'Monthly Reserve Generation'!O366*'Monthly Reserve Generation'!O367-'Stoping Schedule'!O366*'Stoping Schedule'!O367)/O366,0)</f>
        <v>0</v>
      </c>
      <c r="P367" s="3">
        <f>+IFERROR((O366*O367+'Monthly Reserve Generation'!P366*'Monthly Reserve Generation'!P367-'Stoping Schedule'!P366*'Stoping Schedule'!P367)/P366,0)</f>
        <v>0</v>
      </c>
      <c r="Q367" s="3">
        <f>+IFERROR((P366*P367+'Monthly Reserve Generation'!Q366*'Monthly Reserve Generation'!Q367-'Stoping Schedule'!Q366*'Stoping Schedule'!Q367)/Q366,0)</f>
        <v>0</v>
      </c>
      <c r="R367" s="3">
        <f>+IFERROR((Q366*Q367+'Monthly Reserve Generation'!R366*'Monthly Reserve Generation'!R367-'Stoping Schedule'!R366*'Stoping Schedule'!R367)/R366,0)</f>
        <v>0</v>
      </c>
      <c r="S367" s="3">
        <f>+IFERROR((R366*R367+'Monthly Reserve Generation'!S366*'Monthly Reserve Generation'!S367-'Stoping Schedule'!S366*'Stoping Schedule'!S367)/S366,0)</f>
        <v>0</v>
      </c>
      <c r="T367" s="3">
        <f>+IFERROR((S366*S367+'Monthly Reserve Generation'!T366*'Monthly Reserve Generation'!T367-'Stoping Schedule'!T366*'Stoping Schedule'!T367)/T366,0)</f>
        <v>0</v>
      </c>
      <c r="U367" s="3">
        <f>+IFERROR((T366*T367+'Monthly Reserve Generation'!U366*'Monthly Reserve Generation'!U367-'Stoping Schedule'!U366*'Stoping Schedule'!U367)/U366,0)</f>
        <v>0</v>
      </c>
      <c r="V367" s="3">
        <f>+IFERROR((U366*U367+'Monthly Reserve Generation'!V366*'Monthly Reserve Generation'!V367-'Stoping Schedule'!V366*'Stoping Schedule'!V367)/V366,0)</f>
        <v>0</v>
      </c>
      <c r="W367" s="3">
        <f>+IFERROR((V366*V367+'Monthly Reserve Generation'!W366*'Monthly Reserve Generation'!W367-'Stoping Schedule'!W366*'Stoping Schedule'!W367)/W366,0)</f>
        <v>0</v>
      </c>
      <c r="X367" s="3">
        <f>+IFERROR((W366*W367+'Monthly Reserve Generation'!X366*'Monthly Reserve Generation'!X367-'Stoping Schedule'!X366*'Stoping Schedule'!X367)/X366,0)</f>
        <v>0</v>
      </c>
      <c r="Y367" s="3">
        <f>+IFERROR((X366*X367+'Monthly Reserve Generation'!Y366*'Monthly Reserve Generation'!Y367-'Stoping Schedule'!Y366*'Stoping Schedule'!Y367)/Y366,0)</f>
        <v>0</v>
      </c>
      <c r="Z367" s="3">
        <f>+IFERROR((Y366*Y367+'Monthly Reserve Generation'!Z366*'Monthly Reserve Generation'!Z367-'Stoping Schedule'!Z366*'Stoping Schedule'!Z367)/Z366,0)</f>
        <v>0</v>
      </c>
      <c r="AA367" s="3">
        <f>+IFERROR((Z366*Z367+'Monthly Reserve Generation'!AA366*'Monthly Reserve Generation'!AA367-'Stoping Schedule'!AA366*'Stoping Schedule'!AA367)/AA366,0)</f>
        <v>0</v>
      </c>
      <c r="AB367" s="3">
        <f>+IFERROR((AA366*AA367+'Monthly Reserve Generation'!AB366*'Monthly Reserve Generation'!AB367-'Stoping Schedule'!AB366*'Stoping Schedule'!AB367)/AB366,0)</f>
        <v>0</v>
      </c>
      <c r="AC367" s="3">
        <f>+IFERROR((AB366*AB367+'Monthly Reserve Generation'!AC366*'Monthly Reserve Generation'!AC367-'Stoping Schedule'!AC366*'Stoping Schedule'!AC367)/AC366,0)</f>
        <v>0</v>
      </c>
      <c r="AD367" s="3">
        <f>+IFERROR((AC366*AC367+'Monthly Reserve Generation'!AD366*'Monthly Reserve Generation'!AD367-'Stoping Schedule'!AD366*'Stoping Schedule'!AD367)/AD366,0)</f>
        <v>0</v>
      </c>
      <c r="AE367" s="3">
        <f>+IFERROR((AD366*AD367+'Monthly Reserve Generation'!AE366*'Monthly Reserve Generation'!AE367-'Stoping Schedule'!AE366*'Stoping Schedule'!AE367)/AE366,0)</f>
        <v>0</v>
      </c>
      <c r="AF367" s="3">
        <f>+IFERROR((AE366*AE367+'Monthly Reserve Generation'!AF366*'Monthly Reserve Generation'!AF367-'Stoping Schedule'!AF366*'Stoping Schedule'!AF367)/AF366,0)</f>
        <v>0</v>
      </c>
      <c r="AG367" s="3">
        <f>+IFERROR((AF366*AF367+'Monthly Reserve Generation'!AG366*'Monthly Reserve Generation'!AG367-'Stoping Schedule'!AG366*'Stoping Schedule'!AG367)/AG366,0)</f>
        <v>0</v>
      </c>
      <c r="AH367" s="3">
        <f>+IFERROR((AG366*AG367+'Monthly Reserve Generation'!AH366*'Monthly Reserve Generation'!AH367-'Stoping Schedule'!AH366*'Stoping Schedule'!AH367)/AH366,0)</f>
        <v>0</v>
      </c>
      <c r="AI367" s="3">
        <f>+IFERROR((AH366*AH367+'Monthly Reserve Generation'!AI366*'Monthly Reserve Generation'!AI367-'Stoping Schedule'!AI366*'Stoping Schedule'!AI367)/AI366,0)</f>
        <v>3.5</v>
      </c>
      <c r="AJ367" s="3">
        <f>+IFERROR((AI366*AI367+'Monthly Reserve Generation'!AJ366*'Monthly Reserve Generation'!AJ367-'Stoping Schedule'!AJ366*'Stoping Schedule'!AJ367)/AJ366,0)</f>
        <v>3.5</v>
      </c>
      <c r="AK367" s="3">
        <f>+IFERROR((AJ366*AJ367+'Monthly Reserve Generation'!AK366*'Monthly Reserve Generation'!AK367-'Stoping Schedule'!AK366*'Stoping Schedule'!AK367)/AK366,0)</f>
        <v>0</v>
      </c>
      <c r="AL367" s="3">
        <f>+IFERROR((AK366*AK367+'Monthly Reserve Generation'!AL366*'Monthly Reserve Generation'!AL367-'Stoping Schedule'!AL366*'Stoping Schedule'!AL367)/AL366,0)</f>
        <v>0</v>
      </c>
      <c r="AM367" s="3">
        <f>+IFERROR((AL366*AL367+'Monthly Reserve Generation'!AM366*'Monthly Reserve Generation'!AM367-'Stoping Schedule'!AM366*'Stoping Schedule'!AM367)/AM366,0)</f>
        <v>0</v>
      </c>
      <c r="AN367" s="3">
        <f>+IFERROR((AM366*AM367+'Monthly Reserve Generation'!AN366*'Monthly Reserve Generation'!AN367-'Stoping Schedule'!AN366*'Stoping Schedule'!AN367)/AN366,0)</f>
        <v>0</v>
      </c>
      <c r="AO367" s="3">
        <f>+IFERROR((AN366*AN367+'Monthly Reserve Generation'!AO366*'Monthly Reserve Generation'!AO367-'Stoping Schedule'!AO366*'Stoping Schedule'!AO367)/AO366,0)</f>
        <v>0</v>
      </c>
      <c r="AP367" s="3">
        <f>+IFERROR((AO366*AO367+'Monthly Reserve Generation'!AP366*'Monthly Reserve Generation'!AP367-'Stoping Schedule'!AP366*'Stoping Schedule'!AP367)/AP366,0)</f>
        <v>0</v>
      </c>
      <c r="AQ367" s="3">
        <f>+IFERROR((AP366*AP367+'Monthly Reserve Generation'!AQ366*'Monthly Reserve Generation'!AQ367-'Stoping Schedule'!AQ366*'Stoping Schedule'!AQ367)/AQ366,0)</f>
        <v>0</v>
      </c>
      <c r="AR367" s="3">
        <f>+IFERROR((AQ366*AQ367+'Monthly Reserve Generation'!AR366*'Monthly Reserve Generation'!AR367-'Stoping Schedule'!AR366*'Stoping Schedule'!AR367)/AR366,0)</f>
        <v>0</v>
      </c>
      <c r="AS367" s="3">
        <f>+IFERROR((AR366*AR367+'Monthly Reserve Generation'!AS366*'Monthly Reserve Generation'!AS367-'Stoping Schedule'!AS366*'Stoping Schedule'!AS367)/AS366,0)</f>
        <v>0</v>
      </c>
      <c r="AT367" s="3">
        <f>+IFERROR((AS366*AS367+'Monthly Reserve Generation'!AT366*'Monthly Reserve Generation'!AT367-'Stoping Schedule'!AT366*'Stoping Schedule'!AT367)/AT366,0)</f>
        <v>0</v>
      </c>
      <c r="AU367" s="3">
        <f>+IFERROR((AT366*AT367+'Monthly Reserve Generation'!AU366*'Monthly Reserve Generation'!AU367-'Stoping Schedule'!AU366*'Stoping Schedule'!AU367)/AU366,0)</f>
        <v>0</v>
      </c>
      <c r="AV367" s="3">
        <f>+IFERROR((AU366*AU367+'Monthly Reserve Generation'!AV366*'Monthly Reserve Generation'!AV367-'Stoping Schedule'!AV366*'Stoping Schedule'!AV367)/AV366,0)</f>
        <v>0</v>
      </c>
      <c r="AW367" s="3">
        <f>+IFERROR((AV366*AV367+'Monthly Reserve Generation'!AW366*'Monthly Reserve Generation'!AW367-'Stoping Schedule'!AW366*'Stoping Schedule'!AW367)/AW366,0)</f>
        <v>0</v>
      </c>
      <c r="AX367" s="3">
        <f>+IFERROR((AW366*AW367+'Monthly Reserve Generation'!AX366*'Monthly Reserve Generation'!AX367-'Stoping Schedule'!AX366*'Stoping Schedule'!AX367)/AX366,0)</f>
        <v>0</v>
      </c>
      <c r="AY367" s="3">
        <f>+IFERROR((AX366*AX367+'Monthly Reserve Generation'!AY366*'Monthly Reserve Generation'!AY367-'Stoping Schedule'!AY366*'Stoping Schedule'!AY367)/AY366,0)</f>
        <v>0</v>
      </c>
      <c r="AZ367" s="3">
        <f>+IFERROR((AY366*AY367+'Monthly Reserve Generation'!AZ366*'Monthly Reserve Generation'!AZ367-'Stoping Schedule'!AZ366*'Stoping Schedule'!AZ367)/AZ366,0)</f>
        <v>0</v>
      </c>
      <c r="BA367" s="3">
        <f>+IFERROR((AZ366*AZ367+'Monthly Reserve Generation'!BA366*'Monthly Reserve Generation'!BA367-'Stoping Schedule'!BA366*'Stoping Schedule'!BA367)/BA366,0)</f>
        <v>0</v>
      </c>
      <c r="BB367" s="3">
        <f>+IFERROR((BA366*BA367+'Monthly Reserve Generation'!BB366*'Monthly Reserve Generation'!BB367-'Stoping Schedule'!BB366*'Stoping Schedule'!BB367)/BB366,0)</f>
        <v>0</v>
      </c>
      <c r="BC367" s="3">
        <f>+IFERROR((BB366*BB367+'Monthly Reserve Generation'!BC366*'Monthly Reserve Generation'!BC367-'Stoping Schedule'!BC366*'Stoping Schedule'!BC367)/BC366,0)</f>
        <v>0</v>
      </c>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row>
    <row r="368" spans="1:123" hidden="1" outlineLevel="1" x14ac:dyDescent="0.3">
      <c r="A368" t="s">
        <v>58</v>
      </c>
      <c r="B368" t="s">
        <v>68</v>
      </c>
      <c r="C368" t="s">
        <v>3</v>
      </c>
      <c r="D368" s="3">
        <f>+'Monthly Reserve Generation'!D368-'Stoping Schedule'!D368</f>
        <v>0</v>
      </c>
      <c r="E368" s="3">
        <f>IF((D368+'Monthly Reserve Generation'!E368-'Stoping Schedule'!E368)&gt;1,(D368+'Monthly Reserve Generation'!E368-'Stoping Schedule'!E368),0)</f>
        <v>0</v>
      </c>
      <c r="F368" s="3">
        <f>IF((E368+'Monthly Reserve Generation'!F368-'Stoping Schedule'!F368)&gt;1,(E368+'Monthly Reserve Generation'!F368-'Stoping Schedule'!F368),0)</f>
        <v>0</v>
      </c>
      <c r="G368" s="3">
        <f>IF((F368+'Monthly Reserve Generation'!G368-'Stoping Schedule'!G368)&gt;1,(F368+'Monthly Reserve Generation'!G368-'Stoping Schedule'!G368),0)</f>
        <v>0</v>
      </c>
      <c r="H368" s="3">
        <f>IF((G368+'Monthly Reserve Generation'!H368-'Stoping Schedule'!H368)&gt;1,(G368+'Monthly Reserve Generation'!H368-'Stoping Schedule'!H368),0)</f>
        <v>0</v>
      </c>
      <c r="I368" s="3">
        <f>IF((H368+'Monthly Reserve Generation'!I368-'Stoping Schedule'!I368)&gt;1,(H368+'Monthly Reserve Generation'!I368-'Stoping Schedule'!I368),0)</f>
        <v>0</v>
      </c>
      <c r="J368" s="3">
        <f>IF((I368+'Monthly Reserve Generation'!J368-'Stoping Schedule'!J368)&gt;1,(I368+'Monthly Reserve Generation'!J368-'Stoping Schedule'!J368),0)</f>
        <v>0</v>
      </c>
      <c r="K368" s="3">
        <f>IF((J368+'Monthly Reserve Generation'!K368-'Stoping Schedule'!K368)&gt;1,(J368+'Monthly Reserve Generation'!K368-'Stoping Schedule'!K368),0)</f>
        <v>0</v>
      </c>
      <c r="L368" s="3">
        <f>IF((K368+'Monthly Reserve Generation'!L368-'Stoping Schedule'!L368)&gt;1,(K368+'Monthly Reserve Generation'!L368-'Stoping Schedule'!L368),0)</f>
        <v>0</v>
      </c>
      <c r="M368" s="3">
        <f>IF((L368+'Monthly Reserve Generation'!M368-'Stoping Schedule'!M368)&gt;1,(L368+'Monthly Reserve Generation'!M368-'Stoping Schedule'!M368),0)</f>
        <v>0</v>
      </c>
      <c r="N368" s="3">
        <f>IF((M368+'Monthly Reserve Generation'!N368-'Stoping Schedule'!N368)&gt;1,(M368+'Monthly Reserve Generation'!N368-'Stoping Schedule'!N368),0)</f>
        <v>0</v>
      </c>
      <c r="O368" s="3">
        <f>IF((N368+'Monthly Reserve Generation'!O368-'Stoping Schedule'!O368)&gt;1,(N368+'Monthly Reserve Generation'!O368-'Stoping Schedule'!O368),0)</f>
        <v>0</v>
      </c>
      <c r="P368" s="3">
        <f>IF((O368+'Monthly Reserve Generation'!P368-'Stoping Schedule'!P368)&gt;1,(O368+'Monthly Reserve Generation'!P368-'Stoping Schedule'!P368),0)</f>
        <v>0</v>
      </c>
      <c r="Q368" s="3">
        <f>IF((P368+'Monthly Reserve Generation'!Q368-'Stoping Schedule'!Q368)&gt;1,(P368+'Monthly Reserve Generation'!Q368-'Stoping Schedule'!Q368),0)</f>
        <v>0</v>
      </c>
      <c r="R368" s="3">
        <f>IF((Q368+'Monthly Reserve Generation'!R368-'Stoping Schedule'!R368)&gt;1,(Q368+'Monthly Reserve Generation'!R368-'Stoping Schedule'!R368),0)</f>
        <v>0</v>
      </c>
      <c r="S368" s="3">
        <f>IF((R368+'Monthly Reserve Generation'!S368-'Stoping Schedule'!S368)&gt;1,(R368+'Monthly Reserve Generation'!S368-'Stoping Schedule'!S368),0)</f>
        <v>0</v>
      </c>
      <c r="T368" s="3">
        <f>IF((S368+'Monthly Reserve Generation'!T368-'Stoping Schedule'!T368)&gt;1,(S368+'Monthly Reserve Generation'!T368-'Stoping Schedule'!T368),0)</f>
        <v>0</v>
      </c>
      <c r="U368" s="3">
        <f>IF((T368+'Monthly Reserve Generation'!U368-'Stoping Schedule'!U368)&gt;1,(T368+'Monthly Reserve Generation'!U368-'Stoping Schedule'!U368),0)</f>
        <v>0</v>
      </c>
      <c r="V368" s="3">
        <f>IF((U368+'Monthly Reserve Generation'!V368-'Stoping Schedule'!V368)&gt;1,(U368+'Monthly Reserve Generation'!V368-'Stoping Schedule'!V368),0)</f>
        <v>0</v>
      </c>
      <c r="W368" s="3">
        <f>IF((V368+'Monthly Reserve Generation'!W368-'Stoping Schedule'!W368)&gt;1,(V368+'Monthly Reserve Generation'!W368-'Stoping Schedule'!W368),0)</f>
        <v>0</v>
      </c>
      <c r="X368" s="3">
        <f>IF((W368+'Monthly Reserve Generation'!X368-'Stoping Schedule'!X368)&gt;1,(W368+'Monthly Reserve Generation'!X368-'Stoping Schedule'!X368),0)</f>
        <v>0</v>
      </c>
      <c r="Y368" s="3">
        <f>IF((X368+'Monthly Reserve Generation'!Y368-'Stoping Schedule'!Y368)&gt;1,(X368+'Monthly Reserve Generation'!Y368-'Stoping Schedule'!Y368),0)</f>
        <v>0</v>
      </c>
      <c r="Z368" s="3">
        <f>IF((Y368+'Monthly Reserve Generation'!Z368-'Stoping Schedule'!Z368)&gt;1,(Y368+'Monthly Reserve Generation'!Z368-'Stoping Schedule'!Z368),0)</f>
        <v>0</v>
      </c>
      <c r="AA368" s="3">
        <f>IF((Z368+'Monthly Reserve Generation'!AA368-'Stoping Schedule'!AA368)&gt;1,(Z368+'Monthly Reserve Generation'!AA368-'Stoping Schedule'!AA368),0)</f>
        <v>0</v>
      </c>
      <c r="AB368" s="3">
        <f>IF((AA368+'Monthly Reserve Generation'!AB368-'Stoping Schedule'!AB368)&gt;1,(AA368+'Monthly Reserve Generation'!AB368-'Stoping Schedule'!AB368),0)</f>
        <v>0</v>
      </c>
      <c r="AC368" s="3">
        <f>IF((AB368+'Monthly Reserve Generation'!AC368-'Stoping Schedule'!AC368)&gt;1,(AB368+'Monthly Reserve Generation'!AC368-'Stoping Schedule'!AC368),0)</f>
        <v>0</v>
      </c>
      <c r="AD368" s="3">
        <f>IF((AC368+'Monthly Reserve Generation'!AD368-'Stoping Schedule'!AD368)&gt;1,(AC368+'Monthly Reserve Generation'!AD368-'Stoping Schedule'!AD368),0)</f>
        <v>0</v>
      </c>
      <c r="AE368" s="3">
        <f>IF((AD368+'Monthly Reserve Generation'!AE368-'Stoping Schedule'!AE368)&gt;1,(AD368+'Monthly Reserve Generation'!AE368-'Stoping Schedule'!AE368),0)</f>
        <v>0</v>
      </c>
      <c r="AF368" s="3">
        <f>IF((AE368+'Monthly Reserve Generation'!AF368-'Stoping Schedule'!AF368)&gt;1,(AE368+'Monthly Reserve Generation'!AF368-'Stoping Schedule'!AF368),0)</f>
        <v>0</v>
      </c>
      <c r="AG368" s="3">
        <f>IF((AF368+'Monthly Reserve Generation'!AG368-'Stoping Schedule'!AG368)&gt;1,(AF368+'Monthly Reserve Generation'!AG368-'Stoping Schedule'!AG368),0)</f>
        <v>0</v>
      </c>
      <c r="AH368" s="3">
        <f>IF((AG368+'Monthly Reserve Generation'!AH368-'Stoping Schedule'!AH368)&gt;1,(AG368+'Monthly Reserve Generation'!AH368-'Stoping Schedule'!AH368),0)</f>
        <v>2794</v>
      </c>
      <c r="AI368" s="3">
        <f>IF((AH368+'Monthly Reserve Generation'!AI368-'Stoping Schedule'!AI368)&gt;1,(AH368+'Monthly Reserve Generation'!AI368-'Stoping Schedule'!AI368),0)</f>
        <v>2794</v>
      </c>
      <c r="AJ368" s="3">
        <f>IF((AI368+'Monthly Reserve Generation'!AJ368-'Stoping Schedule'!AJ368)&gt;1,(AI368+'Monthly Reserve Generation'!AJ368-'Stoping Schedule'!AJ368),0)</f>
        <v>2794</v>
      </c>
      <c r="AK368" s="3">
        <f>IF((AJ368+'Monthly Reserve Generation'!AK368-'Stoping Schedule'!AK368)&gt;1,(AJ368+'Monthly Reserve Generation'!AK368-'Stoping Schedule'!AK368),0)</f>
        <v>2794</v>
      </c>
      <c r="AL368" s="3">
        <f>IF((AK368+'Monthly Reserve Generation'!AL368-'Stoping Schedule'!AL368)&gt;1,(AK368+'Monthly Reserve Generation'!AL368-'Stoping Schedule'!AL368),0)</f>
        <v>922</v>
      </c>
      <c r="AM368" s="3">
        <f>IF((AL368+'Monthly Reserve Generation'!AM368-'Stoping Schedule'!AM368)&gt;1,(AL368+'Monthly Reserve Generation'!AM368-'Stoping Schedule'!AM368),0)</f>
        <v>0</v>
      </c>
      <c r="AN368" s="3">
        <f>IF((AM368+'Monthly Reserve Generation'!AN368-'Stoping Schedule'!AN368)&gt;1,(AM368+'Monthly Reserve Generation'!AN368-'Stoping Schedule'!AN368),0)</f>
        <v>0</v>
      </c>
      <c r="AO368" s="3">
        <f>IF((AN368+'Monthly Reserve Generation'!AO368-'Stoping Schedule'!AO368)&gt;1,(AN368+'Monthly Reserve Generation'!AO368-'Stoping Schedule'!AO368),0)</f>
        <v>0</v>
      </c>
      <c r="AP368" s="3">
        <f>IF((AO368+'Monthly Reserve Generation'!AP368-'Stoping Schedule'!AP368)&gt;1,(AO368+'Monthly Reserve Generation'!AP368-'Stoping Schedule'!AP368),0)</f>
        <v>0</v>
      </c>
      <c r="AQ368" s="3">
        <f>IF((AP368+'Monthly Reserve Generation'!AQ368-'Stoping Schedule'!AQ368)&gt;1,(AP368+'Monthly Reserve Generation'!AQ368-'Stoping Schedule'!AQ368),0)</f>
        <v>0</v>
      </c>
      <c r="AR368" s="3">
        <f>IF((AQ368+'Monthly Reserve Generation'!AR368-'Stoping Schedule'!AR368)&gt;1,(AQ368+'Monthly Reserve Generation'!AR368-'Stoping Schedule'!AR368),0)</f>
        <v>0</v>
      </c>
      <c r="AS368" s="3">
        <f>IF((AR368+'Monthly Reserve Generation'!AS368-'Stoping Schedule'!AS368)&gt;1,(AR368+'Monthly Reserve Generation'!AS368-'Stoping Schedule'!AS368),0)</f>
        <v>0</v>
      </c>
      <c r="AT368" s="3">
        <f>IF((AS368+'Monthly Reserve Generation'!AT368-'Stoping Schedule'!AT368)&gt;1,(AS368+'Monthly Reserve Generation'!AT368-'Stoping Schedule'!AT368),0)</f>
        <v>0</v>
      </c>
      <c r="AU368" s="3">
        <f>IF((AT368+'Monthly Reserve Generation'!AU368-'Stoping Schedule'!AU368)&gt;1,(AT368+'Monthly Reserve Generation'!AU368-'Stoping Schedule'!AU368),0)</f>
        <v>0</v>
      </c>
      <c r="AV368" s="3">
        <f>IF((AU368+'Monthly Reserve Generation'!AV368-'Stoping Schedule'!AV368)&gt;1,(AU368+'Monthly Reserve Generation'!AV368-'Stoping Schedule'!AV368),0)</f>
        <v>0</v>
      </c>
      <c r="AW368" s="3">
        <f>IF((AV368+'Monthly Reserve Generation'!AW368-'Stoping Schedule'!AW368)&gt;1,(AV368+'Monthly Reserve Generation'!AW368-'Stoping Schedule'!AW368),0)</f>
        <v>0</v>
      </c>
      <c r="AX368" s="3">
        <f>IF((AW368+'Monthly Reserve Generation'!AX368-'Stoping Schedule'!AX368)&gt;1,(AW368+'Monthly Reserve Generation'!AX368-'Stoping Schedule'!AX368),0)</f>
        <v>0</v>
      </c>
      <c r="AY368" s="3">
        <f>IF((AX368+'Monthly Reserve Generation'!AY368-'Stoping Schedule'!AY368)&gt;1,(AX368+'Monthly Reserve Generation'!AY368-'Stoping Schedule'!AY368),0)</f>
        <v>0</v>
      </c>
      <c r="AZ368" s="3">
        <f>IF((AY368+'Monthly Reserve Generation'!AZ368-'Stoping Schedule'!AZ368)&gt;1,(AY368+'Monthly Reserve Generation'!AZ368-'Stoping Schedule'!AZ368),0)</f>
        <v>0</v>
      </c>
      <c r="BA368" s="3">
        <f>IF((AZ368+'Monthly Reserve Generation'!BA368-'Stoping Schedule'!BA368)&gt;1,(AZ368+'Monthly Reserve Generation'!BA368-'Stoping Schedule'!BA368),0)</f>
        <v>0</v>
      </c>
      <c r="BB368" s="3">
        <f>IF((BA368+'Monthly Reserve Generation'!BB368-'Stoping Schedule'!BB368)&gt;1,(BA368+'Monthly Reserve Generation'!BB368-'Stoping Schedule'!BB368),0)</f>
        <v>0</v>
      </c>
      <c r="BC368" s="3">
        <f>IF((BB368+'Monthly Reserve Generation'!BC368-'Stoping Schedule'!BC368)&gt;1,(BB368+'Monthly Reserve Generation'!BC368-'Stoping Schedule'!BC368),0)</f>
        <v>0</v>
      </c>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row>
    <row r="369" spans="1:123" hidden="1" outlineLevel="1" x14ac:dyDescent="0.3">
      <c r="A369" t="s">
        <v>58</v>
      </c>
      <c r="B369" t="s">
        <v>68</v>
      </c>
      <c r="C369" t="s">
        <v>4</v>
      </c>
      <c r="D369" s="3">
        <f>+IFERROR(('Monthly Reserve Generation'!D368*'Monthly Reserve Generation'!D369-'Stoping Schedule'!D368*'Stoping Schedule'!D369)/D368,0)</f>
        <v>0</v>
      </c>
      <c r="E369" s="3">
        <f>+IFERROR((D368*D369+'Monthly Reserve Generation'!E368*'Monthly Reserve Generation'!E369-'Stoping Schedule'!E368*'Stoping Schedule'!E369)/E368,0)</f>
        <v>0</v>
      </c>
      <c r="F369" s="3">
        <f>+IFERROR((E368*E369+'Monthly Reserve Generation'!F368*'Monthly Reserve Generation'!F369-'Stoping Schedule'!F368*'Stoping Schedule'!F369)/F368,0)</f>
        <v>0</v>
      </c>
      <c r="G369" s="3">
        <f>+IFERROR((F368*F369+'Monthly Reserve Generation'!G368*'Monthly Reserve Generation'!G369-'Stoping Schedule'!G368*'Stoping Schedule'!G369)/G368,0)</f>
        <v>0</v>
      </c>
      <c r="H369" s="3">
        <f>+IFERROR((G368*G369+'Monthly Reserve Generation'!H368*'Monthly Reserve Generation'!H369-'Stoping Schedule'!H368*'Stoping Schedule'!H369)/H368,0)</f>
        <v>0</v>
      </c>
      <c r="I369" s="3">
        <f>+IFERROR((H368*H369+'Monthly Reserve Generation'!I368*'Monthly Reserve Generation'!I369-'Stoping Schedule'!I368*'Stoping Schedule'!I369)/I368,0)</f>
        <v>0</v>
      </c>
      <c r="J369" s="3">
        <f>+IFERROR((I368*I369+'Monthly Reserve Generation'!J368*'Monthly Reserve Generation'!J369-'Stoping Schedule'!J368*'Stoping Schedule'!J369)/J368,0)</f>
        <v>0</v>
      </c>
      <c r="K369" s="3">
        <f>+IFERROR((J368*J369+'Monthly Reserve Generation'!K368*'Monthly Reserve Generation'!K369-'Stoping Schedule'!K368*'Stoping Schedule'!K369)/K368,0)</f>
        <v>0</v>
      </c>
      <c r="L369" s="3">
        <f>+IFERROR((K368*K369+'Monthly Reserve Generation'!L368*'Monthly Reserve Generation'!L369-'Stoping Schedule'!L368*'Stoping Schedule'!L369)/L368,0)</f>
        <v>0</v>
      </c>
      <c r="M369" s="3">
        <f>+IFERROR((L368*L369+'Monthly Reserve Generation'!M368*'Monthly Reserve Generation'!M369-'Stoping Schedule'!M368*'Stoping Schedule'!M369)/M368,0)</f>
        <v>0</v>
      </c>
      <c r="N369" s="3">
        <f>+IFERROR((M368*M369+'Monthly Reserve Generation'!N368*'Monthly Reserve Generation'!N369-'Stoping Schedule'!N368*'Stoping Schedule'!N369)/N368,0)</f>
        <v>0</v>
      </c>
      <c r="O369" s="3">
        <f>+IFERROR((N368*N369+'Monthly Reserve Generation'!O368*'Monthly Reserve Generation'!O369-'Stoping Schedule'!O368*'Stoping Schedule'!O369)/O368,0)</f>
        <v>0</v>
      </c>
      <c r="P369" s="3">
        <f>+IFERROR((O368*O369+'Monthly Reserve Generation'!P368*'Monthly Reserve Generation'!P369-'Stoping Schedule'!P368*'Stoping Schedule'!P369)/P368,0)</f>
        <v>0</v>
      </c>
      <c r="Q369" s="3">
        <f>+IFERROR((P368*P369+'Monthly Reserve Generation'!Q368*'Monthly Reserve Generation'!Q369-'Stoping Schedule'!Q368*'Stoping Schedule'!Q369)/Q368,0)</f>
        <v>0</v>
      </c>
      <c r="R369" s="3">
        <f>+IFERROR((Q368*Q369+'Monthly Reserve Generation'!R368*'Monthly Reserve Generation'!R369-'Stoping Schedule'!R368*'Stoping Schedule'!R369)/R368,0)</f>
        <v>0</v>
      </c>
      <c r="S369" s="3">
        <f>+IFERROR((R368*R369+'Monthly Reserve Generation'!S368*'Monthly Reserve Generation'!S369-'Stoping Schedule'!S368*'Stoping Schedule'!S369)/S368,0)</f>
        <v>0</v>
      </c>
      <c r="T369" s="3">
        <f>+IFERROR((S368*S369+'Monthly Reserve Generation'!T368*'Monthly Reserve Generation'!T369-'Stoping Schedule'!T368*'Stoping Schedule'!T369)/T368,0)</f>
        <v>0</v>
      </c>
      <c r="U369" s="3">
        <f>+IFERROR((T368*T369+'Monthly Reserve Generation'!U368*'Monthly Reserve Generation'!U369-'Stoping Schedule'!U368*'Stoping Schedule'!U369)/U368,0)</f>
        <v>0</v>
      </c>
      <c r="V369" s="3">
        <f>+IFERROR((U368*U369+'Monthly Reserve Generation'!V368*'Monthly Reserve Generation'!V369-'Stoping Schedule'!V368*'Stoping Schedule'!V369)/V368,0)</f>
        <v>0</v>
      </c>
      <c r="W369" s="3">
        <f>+IFERROR((V368*V369+'Monthly Reserve Generation'!W368*'Monthly Reserve Generation'!W369-'Stoping Schedule'!W368*'Stoping Schedule'!W369)/W368,0)</f>
        <v>0</v>
      </c>
      <c r="X369" s="3">
        <f>+IFERROR((W368*W369+'Monthly Reserve Generation'!X368*'Monthly Reserve Generation'!X369-'Stoping Schedule'!X368*'Stoping Schedule'!X369)/X368,0)</f>
        <v>0</v>
      </c>
      <c r="Y369" s="3">
        <f>+IFERROR((X368*X369+'Monthly Reserve Generation'!Y368*'Monthly Reserve Generation'!Y369-'Stoping Schedule'!Y368*'Stoping Schedule'!Y369)/Y368,0)</f>
        <v>0</v>
      </c>
      <c r="Z369" s="3">
        <f>+IFERROR((Y368*Y369+'Monthly Reserve Generation'!Z368*'Monthly Reserve Generation'!Z369-'Stoping Schedule'!Z368*'Stoping Schedule'!Z369)/Z368,0)</f>
        <v>0</v>
      </c>
      <c r="AA369" s="3">
        <f>+IFERROR((Z368*Z369+'Monthly Reserve Generation'!AA368*'Monthly Reserve Generation'!AA369-'Stoping Schedule'!AA368*'Stoping Schedule'!AA369)/AA368,0)</f>
        <v>0</v>
      </c>
      <c r="AB369" s="3">
        <f>+IFERROR((AA368*AA369+'Monthly Reserve Generation'!AB368*'Monthly Reserve Generation'!AB369-'Stoping Schedule'!AB368*'Stoping Schedule'!AB369)/AB368,0)</f>
        <v>0</v>
      </c>
      <c r="AC369" s="3">
        <f>+IFERROR((AB368*AB369+'Monthly Reserve Generation'!AC368*'Monthly Reserve Generation'!AC369-'Stoping Schedule'!AC368*'Stoping Schedule'!AC369)/AC368,0)</f>
        <v>0</v>
      </c>
      <c r="AD369" s="3">
        <f>+IFERROR((AC368*AC369+'Monthly Reserve Generation'!AD368*'Monthly Reserve Generation'!AD369-'Stoping Schedule'!AD368*'Stoping Schedule'!AD369)/AD368,0)</f>
        <v>0</v>
      </c>
      <c r="AE369" s="3">
        <f>+IFERROR((AD368*AD369+'Monthly Reserve Generation'!AE368*'Monthly Reserve Generation'!AE369-'Stoping Schedule'!AE368*'Stoping Schedule'!AE369)/AE368,0)</f>
        <v>0</v>
      </c>
      <c r="AF369" s="3">
        <f>+IFERROR((AE368*AE369+'Monthly Reserve Generation'!AF368*'Monthly Reserve Generation'!AF369-'Stoping Schedule'!AF368*'Stoping Schedule'!AF369)/AF368,0)</f>
        <v>0</v>
      </c>
      <c r="AG369" s="3">
        <f>+IFERROR((AF368*AF369+'Monthly Reserve Generation'!AG368*'Monthly Reserve Generation'!AG369-'Stoping Schedule'!AG368*'Stoping Schedule'!AG369)/AG368,0)</f>
        <v>0</v>
      </c>
      <c r="AH369" s="3">
        <f>+IFERROR((AG368*AG369+'Monthly Reserve Generation'!AH368*'Monthly Reserve Generation'!AH369-'Stoping Schedule'!AH368*'Stoping Schedule'!AH369)/AH368,0)</f>
        <v>3.97</v>
      </c>
      <c r="AI369" s="3">
        <f>+IFERROR((AH368*AH369+'Monthly Reserve Generation'!AI368*'Monthly Reserve Generation'!AI369-'Stoping Schedule'!AI368*'Stoping Schedule'!AI369)/AI368,0)</f>
        <v>3.97</v>
      </c>
      <c r="AJ369" s="3">
        <f>+IFERROR((AI368*AI369+'Monthly Reserve Generation'!AJ368*'Monthly Reserve Generation'!AJ369-'Stoping Schedule'!AJ368*'Stoping Schedule'!AJ369)/AJ368,0)</f>
        <v>3.97</v>
      </c>
      <c r="AK369" s="3">
        <f>+IFERROR((AJ368*AJ369+'Monthly Reserve Generation'!AK368*'Monthly Reserve Generation'!AK369-'Stoping Schedule'!AK368*'Stoping Schedule'!AK369)/AK368,0)</f>
        <v>3.97</v>
      </c>
      <c r="AL369" s="3">
        <f>+IFERROR((AK368*AK369+'Monthly Reserve Generation'!AL368*'Monthly Reserve Generation'!AL369-'Stoping Schedule'!AL368*'Stoping Schedule'!AL369)/AL368,0)</f>
        <v>3.97</v>
      </c>
      <c r="AM369" s="3">
        <f>+IFERROR((AL368*AL369+'Monthly Reserve Generation'!AM368*'Monthly Reserve Generation'!AM369-'Stoping Schedule'!AM368*'Stoping Schedule'!AM369)/AM368,0)</f>
        <v>0</v>
      </c>
      <c r="AN369" s="3">
        <f>+IFERROR((AM368*AM369+'Monthly Reserve Generation'!AN368*'Monthly Reserve Generation'!AN369-'Stoping Schedule'!AN368*'Stoping Schedule'!AN369)/AN368,0)</f>
        <v>0</v>
      </c>
      <c r="AO369" s="3">
        <f>+IFERROR((AN368*AN369+'Monthly Reserve Generation'!AO368*'Monthly Reserve Generation'!AO369-'Stoping Schedule'!AO368*'Stoping Schedule'!AO369)/AO368,0)</f>
        <v>0</v>
      </c>
      <c r="AP369" s="3">
        <f>+IFERROR((AO368*AO369+'Monthly Reserve Generation'!AP368*'Monthly Reserve Generation'!AP369-'Stoping Schedule'!AP368*'Stoping Schedule'!AP369)/AP368,0)</f>
        <v>0</v>
      </c>
      <c r="AQ369" s="3">
        <f>+IFERROR((AP368*AP369+'Monthly Reserve Generation'!AQ368*'Monthly Reserve Generation'!AQ369-'Stoping Schedule'!AQ368*'Stoping Schedule'!AQ369)/AQ368,0)</f>
        <v>0</v>
      </c>
      <c r="AR369" s="3">
        <f>+IFERROR((AQ368*AQ369+'Monthly Reserve Generation'!AR368*'Monthly Reserve Generation'!AR369-'Stoping Schedule'!AR368*'Stoping Schedule'!AR369)/AR368,0)</f>
        <v>0</v>
      </c>
      <c r="AS369" s="3">
        <f>+IFERROR((AR368*AR369+'Monthly Reserve Generation'!AS368*'Monthly Reserve Generation'!AS369-'Stoping Schedule'!AS368*'Stoping Schedule'!AS369)/AS368,0)</f>
        <v>0</v>
      </c>
      <c r="AT369" s="3">
        <f>+IFERROR((AS368*AS369+'Monthly Reserve Generation'!AT368*'Monthly Reserve Generation'!AT369-'Stoping Schedule'!AT368*'Stoping Schedule'!AT369)/AT368,0)</f>
        <v>0</v>
      </c>
      <c r="AU369" s="3">
        <f>+IFERROR((AT368*AT369+'Monthly Reserve Generation'!AU368*'Monthly Reserve Generation'!AU369-'Stoping Schedule'!AU368*'Stoping Schedule'!AU369)/AU368,0)</f>
        <v>0</v>
      </c>
      <c r="AV369" s="3">
        <f>+IFERROR((AU368*AU369+'Monthly Reserve Generation'!AV368*'Monthly Reserve Generation'!AV369-'Stoping Schedule'!AV368*'Stoping Schedule'!AV369)/AV368,0)</f>
        <v>0</v>
      </c>
      <c r="AW369" s="3">
        <f>+IFERROR((AV368*AV369+'Monthly Reserve Generation'!AW368*'Monthly Reserve Generation'!AW369-'Stoping Schedule'!AW368*'Stoping Schedule'!AW369)/AW368,0)</f>
        <v>0</v>
      </c>
      <c r="AX369" s="3">
        <f>+IFERROR((AW368*AW369+'Monthly Reserve Generation'!AX368*'Monthly Reserve Generation'!AX369-'Stoping Schedule'!AX368*'Stoping Schedule'!AX369)/AX368,0)</f>
        <v>0</v>
      </c>
      <c r="AY369" s="3">
        <f>+IFERROR((AX368*AX369+'Monthly Reserve Generation'!AY368*'Monthly Reserve Generation'!AY369-'Stoping Schedule'!AY368*'Stoping Schedule'!AY369)/AY368,0)</f>
        <v>0</v>
      </c>
      <c r="AZ369" s="3">
        <f>+IFERROR((AY368*AY369+'Monthly Reserve Generation'!AZ368*'Monthly Reserve Generation'!AZ369-'Stoping Schedule'!AZ368*'Stoping Schedule'!AZ369)/AZ368,0)</f>
        <v>0</v>
      </c>
      <c r="BA369" s="3">
        <f>+IFERROR((AZ368*AZ369+'Monthly Reserve Generation'!BA368*'Monthly Reserve Generation'!BA369-'Stoping Schedule'!BA368*'Stoping Schedule'!BA369)/BA368,0)</f>
        <v>0</v>
      </c>
      <c r="BB369" s="3">
        <f>+IFERROR((BA368*BA369+'Monthly Reserve Generation'!BB368*'Monthly Reserve Generation'!BB369-'Stoping Schedule'!BB368*'Stoping Schedule'!BB369)/BB368,0)</f>
        <v>0</v>
      </c>
      <c r="BC369" s="3">
        <f>+IFERROR((BB368*BB369+'Monthly Reserve Generation'!BC368*'Monthly Reserve Generation'!BC369-'Stoping Schedule'!BC368*'Stoping Schedule'!BC369)/BC368,0)</f>
        <v>0</v>
      </c>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row>
    <row r="370" spans="1:123" hidden="1" outlineLevel="1" x14ac:dyDescent="0.3">
      <c r="A370" t="s">
        <v>58</v>
      </c>
      <c r="B370" t="s">
        <v>69</v>
      </c>
      <c r="C370" t="s">
        <v>3</v>
      </c>
      <c r="D370" s="3">
        <f>+'Monthly Reserve Generation'!D370-'Stoping Schedule'!D370</f>
        <v>0</v>
      </c>
      <c r="E370" s="3">
        <f>IF((D370+'Monthly Reserve Generation'!E370-'Stoping Schedule'!E370)&gt;1,(D370+'Monthly Reserve Generation'!E370-'Stoping Schedule'!E370),0)</f>
        <v>0</v>
      </c>
      <c r="F370" s="3">
        <f>IF((E370+'Monthly Reserve Generation'!F370-'Stoping Schedule'!F370)&gt;1,(E370+'Monthly Reserve Generation'!F370-'Stoping Schedule'!F370),0)</f>
        <v>0</v>
      </c>
      <c r="G370" s="3">
        <f>IF((F370+'Monthly Reserve Generation'!G370-'Stoping Schedule'!G370)&gt;1,(F370+'Monthly Reserve Generation'!G370-'Stoping Schedule'!G370),0)</f>
        <v>0</v>
      </c>
      <c r="H370" s="3">
        <f>IF((G370+'Monthly Reserve Generation'!H370-'Stoping Schedule'!H370)&gt;1,(G370+'Monthly Reserve Generation'!H370-'Stoping Schedule'!H370),0)</f>
        <v>0</v>
      </c>
      <c r="I370" s="3">
        <f>IF((H370+'Monthly Reserve Generation'!I370-'Stoping Schedule'!I370)&gt;1,(H370+'Monthly Reserve Generation'!I370-'Stoping Schedule'!I370),0)</f>
        <v>0</v>
      </c>
      <c r="J370" s="3">
        <f>IF((I370+'Monthly Reserve Generation'!J370-'Stoping Schedule'!J370)&gt;1,(I370+'Monthly Reserve Generation'!J370-'Stoping Schedule'!J370),0)</f>
        <v>0</v>
      </c>
      <c r="K370" s="3">
        <f>IF((J370+'Monthly Reserve Generation'!K370-'Stoping Schedule'!K370)&gt;1,(J370+'Monthly Reserve Generation'!K370-'Stoping Schedule'!K370),0)</f>
        <v>0</v>
      </c>
      <c r="L370" s="3">
        <f>IF((K370+'Monthly Reserve Generation'!L370-'Stoping Schedule'!L370)&gt;1,(K370+'Monthly Reserve Generation'!L370-'Stoping Schedule'!L370),0)</f>
        <v>0</v>
      </c>
      <c r="M370" s="3">
        <f>IF((L370+'Monthly Reserve Generation'!M370-'Stoping Schedule'!M370)&gt;1,(L370+'Monthly Reserve Generation'!M370-'Stoping Schedule'!M370),0)</f>
        <v>0</v>
      </c>
      <c r="N370" s="3">
        <f>IF((M370+'Monthly Reserve Generation'!N370-'Stoping Schedule'!N370)&gt;1,(M370+'Monthly Reserve Generation'!N370-'Stoping Schedule'!N370),0)</f>
        <v>0</v>
      </c>
      <c r="O370" s="3">
        <f>IF((N370+'Monthly Reserve Generation'!O370-'Stoping Schedule'!O370)&gt;1,(N370+'Monthly Reserve Generation'!O370-'Stoping Schedule'!O370),0)</f>
        <v>0</v>
      </c>
      <c r="P370" s="3">
        <f>IF((O370+'Monthly Reserve Generation'!P370-'Stoping Schedule'!P370)&gt;1,(O370+'Monthly Reserve Generation'!P370-'Stoping Schedule'!P370),0)</f>
        <v>0</v>
      </c>
      <c r="Q370" s="3">
        <f>IF((P370+'Monthly Reserve Generation'!Q370-'Stoping Schedule'!Q370)&gt;1,(P370+'Monthly Reserve Generation'!Q370-'Stoping Schedule'!Q370),0)</f>
        <v>0</v>
      </c>
      <c r="R370" s="3">
        <f>IF((Q370+'Monthly Reserve Generation'!R370-'Stoping Schedule'!R370)&gt;1,(Q370+'Monthly Reserve Generation'!R370-'Stoping Schedule'!R370),0)</f>
        <v>0</v>
      </c>
      <c r="S370" s="3">
        <f>IF((R370+'Monthly Reserve Generation'!S370-'Stoping Schedule'!S370)&gt;1,(R370+'Monthly Reserve Generation'!S370-'Stoping Schedule'!S370),0)</f>
        <v>0</v>
      </c>
      <c r="T370" s="3">
        <f>IF((S370+'Monthly Reserve Generation'!T370-'Stoping Schedule'!T370)&gt;1,(S370+'Monthly Reserve Generation'!T370-'Stoping Schedule'!T370),0)</f>
        <v>0</v>
      </c>
      <c r="U370" s="3">
        <f>IF((T370+'Monthly Reserve Generation'!U370-'Stoping Schedule'!U370)&gt;1,(T370+'Monthly Reserve Generation'!U370-'Stoping Schedule'!U370),0)</f>
        <v>0</v>
      </c>
      <c r="V370" s="3">
        <f>IF((U370+'Monthly Reserve Generation'!V370-'Stoping Schedule'!V370)&gt;1,(U370+'Monthly Reserve Generation'!V370-'Stoping Schedule'!V370),0)</f>
        <v>0</v>
      </c>
      <c r="W370" s="3">
        <f>IF((V370+'Monthly Reserve Generation'!W370-'Stoping Schedule'!W370)&gt;1,(V370+'Monthly Reserve Generation'!W370-'Stoping Schedule'!W370),0)</f>
        <v>0</v>
      </c>
      <c r="X370" s="3">
        <f>IF((W370+'Monthly Reserve Generation'!X370-'Stoping Schedule'!X370)&gt;1,(W370+'Monthly Reserve Generation'!X370-'Stoping Schedule'!X370),0)</f>
        <v>0</v>
      </c>
      <c r="Y370" s="3">
        <f>IF((X370+'Monthly Reserve Generation'!Y370-'Stoping Schedule'!Y370)&gt;1,(X370+'Monthly Reserve Generation'!Y370-'Stoping Schedule'!Y370),0)</f>
        <v>0</v>
      </c>
      <c r="Z370" s="3">
        <f>IF((Y370+'Monthly Reserve Generation'!Z370-'Stoping Schedule'!Z370)&gt;1,(Y370+'Monthly Reserve Generation'!Z370-'Stoping Schedule'!Z370),0)</f>
        <v>0</v>
      </c>
      <c r="AA370" s="3">
        <f>IF((Z370+'Monthly Reserve Generation'!AA370-'Stoping Schedule'!AA370)&gt;1,(Z370+'Monthly Reserve Generation'!AA370-'Stoping Schedule'!AA370),0)</f>
        <v>0</v>
      </c>
      <c r="AB370" s="3">
        <f>IF((AA370+'Monthly Reserve Generation'!AB370-'Stoping Schedule'!AB370)&gt;1,(AA370+'Monthly Reserve Generation'!AB370-'Stoping Schedule'!AB370),0)</f>
        <v>0</v>
      </c>
      <c r="AC370" s="3">
        <f>IF((AB370+'Monthly Reserve Generation'!AC370-'Stoping Schedule'!AC370)&gt;1,(AB370+'Monthly Reserve Generation'!AC370-'Stoping Schedule'!AC370),0)</f>
        <v>0</v>
      </c>
      <c r="AD370" s="3">
        <f>IF((AC370+'Monthly Reserve Generation'!AD370-'Stoping Schedule'!AD370)&gt;1,(AC370+'Monthly Reserve Generation'!AD370-'Stoping Schedule'!AD370),0)</f>
        <v>0</v>
      </c>
      <c r="AE370" s="3">
        <f>IF((AD370+'Monthly Reserve Generation'!AE370-'Stoping Schedule'!AE370)&gt;1,(AD370+'Monthly Reserve Generation'!AE370-'Stoping Schedule'!AE370),0)</f>
        <v>0</v>
      </c>
      <c r="AF370" s="3">
        <f>IF((AE370+'Monthly Reserve Generation'!AF370-'Stoping Schedule'!AF370)&gt;1,(AE370+'Monthly Reserve Generation'!AF370-'Stoping Schedule'!AF370),0)</f>
        <v>0</v>
      </c>
      <c r="AG370" s="3">
        <f>IF((AF370+'Monthly Reserve Generation'!AG370-'Stoping Schedule'!AG370)&gt;1,(AF370+'Monthly Reserve Generation'!AG370-'Stoping Schedule'!AG370),0)</f>
        <v>0</v>
      </c>
      <c r="AH370" s="3">
        <f>IF((AG370+'Monthly Reserve Generation'!AH370-'Stoping Schedule'!AH370)&gt;1,(AG370+'Monthly Reserve Generation'!AH370-'Stoping Schedule'!AH370),0)</f>
        <v>3592</v>
      </c>
      <c r="AI370" s="3">
        <f>IF((AH370+'Monthly Reserve Generation'!AI370-'Stoping Schedule'!AI370)&gt;1,(AH370+'Monthly Reserve Generation'!AI370-'Stoping Schedule'!AI370),0)</f>
        <v>3592</v>
      </c>
      <c r="AJ370" s="3">
        <f>IF((AI370+'Monthly Reserve Generation'!AJ370-'Stoping Schedule'!AJ370)&gt;1,(AI370+'Monthly Reserve Generation'!AJ370-'Stoping Schedule'!AJ370),0)</f>
        <v>3592</v>
      </c>
      <c r="AK370" s="3">
        <f>IF((AJ370+'Monthly Reserve Generation'!AK370-'Stoping Schedule'!AK370)&gt;1,(AJ370+'Monthly Reserve Generation'!AK370-'Stoping Schedule'!AK370),0)</f>
        <v>3592</v>
      </c>
      <c r="AL370" s="3">
        <f>IF((AK370+'Monthly Reserve Generation'!AL370-'Stoping Schedule'!AL370)&gt;1,(AK370+'Monthly Reserve Generation'!AL370-'Stoping Schedule'!AL370),0)</f>
        <v>3592</v>
      </c>
      <c r="AM370" s="3">
        <f>IF((AL370+'Monthly Reserve Generation'!AM370-'Stoping Schedule'!AM370)&gt;1,(AL370+'Monthly Reserve Generation'!AM370-'Stoping Schedule'!AM370),0)</f>
        <v>3592</v>
      </c>
      <c r="AN370" s="3">
        <f>IF((AM370+'Monthly Reserve Generation'!AN370-'Stoping Schedule'!AN370)&gt;1,(AM370+'Monthly Reserve Generation'!AN370-'Stoping Schedule'!AN370),0)</f>
        <v>3592</v>
      </c>
      <c r="AO370" s="3">
        <f>IF((AN370+'Monthly Reserve Generation'!AO370-'Stoping Schedule'!AO370)&gt;1,(AN370+'Monthly Reserve Generation'!AO370-'Stoping Schedule'!AO370),0)</f>
        <v>1570</v>
      </c>
      <c r="AP370" s="3">
        <f>IF((AO370+'Monthly Reserve Generation'!AP370-'Stoping Schedule'!AP370)&gt;1,(AO370+'Monthly Reserve Generation'!AP370-'Stoping Schedule'!AP370),0)</f>
        <v>0</v>
      </c>
      <c r="AQ370" s="3">
        <f>IF((AP370+'Monthly Reserve Generation'!AQ370-'Stoping Schedule'!AQ370)&gt;1,(AP370+'Monthly Reserve Generation'!AQ370-'Stoping Schedule'!AQ370),0)</f>
        <v>0</v>
      </c>
      <c r="AR370" s="3">
        <f>IF((AQ370+'Monthly Reserve Generation'!AR370-'Stoping Schedule'!AR370)&gt;1,(AQ370+'Monthly Reserve Generation'!AR370-'Stoping Schedule'!AR370),0)</f>
        <v>0</v>
      </c>
      <c r="AS370" s="3">
        <f>IF((AR370+'Monthly Reserve Generation'!AS370-'Stoping Schedule'!AS370)&gt;1,(AR370+'Monthly Reserve Generation'!AS370-'Stoping Schedule'!AS370),0)</f>
        <v>0</v>
      </c>
      <c r="AT370" s="3">
        <f>IF((AS370+'Monthly Reserve Generation'!AT370-'Stoping Schedule'!AT370)&gt;1,(AS370+'Monthly Reserve Generation'!AT370-'Stoping Schedule'!AT370),0)</f>
        <v>0</v>
      </c>
      <c r="AU370" s="3">
        <f>IF((AT370+'Monthly Reserve Generation'!AU370-'Stoping Schedule'!AU370)&gt;1,(AT370+'Monthly Reserve Generation'!AU370-'Stoping Schedule'!AU370),0)</f>
        <v>0</v>
      </c>
      <c r="AV370" s="3">
        <f>IF((AU370+'Monthly Reserve Generation'!AV370-'Stoping Schedule'!AV370)&gt;1,(AU370+'Monthly Reserve Generation'!AV370-'Stoping Schedule'!AV370),0)</f>
        <v>0</v>
      </c>
      <c r="AW370" s="3">
        <f>IF((AV370+'Monthly Reserve Generation'!AW370-'Stoping Schedule'!AW370)&gt;1,(AV370+'Monthly Reserve Generation'!AW370-'Stoping Schedule'!AW370),0)</f>
        <v>0</v>
      </c>
      <c r="AX370" s="3">
        <f>IF((AW370+'Monthly Reserve Generation'!AX370-'Stoping Schedule'!AX370)&gt;1,(AW370+'Monthly Reserve Generation'!AX370-'Stoping Schedule'!AX370),0)</f>
        <v>0</v>
      </c>
      <c r="AY370" s="3">
        <f>IF((AX370+'Monthly Reserve Generation'!AY370-'Stoping Schedule'!AY370)&gt;1,(AX370+'Monthly Reserve Generation'!AY370-'Stoping Schedule'!AY370),0)</f>
        <v>0</v>
      </c>
      <c r="AZ370" s="3">
        <f>IF((AY370+'Monthly Reserve Generation'!AZ370-'Stoping Schedule'!AZ370)&gt;1,(AY370+'Monthly Reserve Generation'!AZ370-'Stoping Schedule'!AZ370),0)</f>
        <v>0</v>
      </c>
      <c r="BA370" s="3">
        <f>IF((AZ370+'Monthly Reserve Generation'!BA370-'Stoping Schedule'!BA370)&gt;1,(AZ370+'Monthly Reserve Generation'!BA370-'Stoping Schedule'!BA370),0)</f>
        <v>0</v>
      </c>
      <c r="BB370" s="3">
        <f>IF((BA370+'Monthly Reserve Generation'!BB370-'Stoping Schedule'!BB370)&gt;1,(BA370+'Monthly Reserve Generation'!BB370-'Stoping Schedule'!BB370),0)</f>
        <v>0</v>
      </c>
      <c r="BC370" s="3">
        <f>IF((BB370+'Monthly Reserve Generation'!BC370-'Stoping Schedule'!BC370)&gt;1,(BB370+'Monthly Reserve Generation'!BC370-'Stoping Schedule'!BC370),0)</f>
        <v>0</v>
      </c>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row>
    <row r="371" spans="1:123" hidden="1" outlineLevel="1" x14ac:dyDescent="0.3">
      <c r="A371" t="s">
        <v>58</v>
      </c>
      <c r="B371" t="s">
        <v>69</v>
      </c>
      <c r="C371" t="s">
        <v>4</v>
      </c>
      <c r="D371" s="3">
        <f>+IFERROR(('Monthly Reserve Generation'!D370*'Monthly Reserve Generation'!D371-'Stoping Schedule'!D370*'Stoping Schedule'!D371)/D370,0)</f>
        <v>0</v>
      </c>
      <c r="E371" s="3">
        <f>+IFERROR((D370*D371+'Monthly Reserve Generation'!E370*'Monthly Reserve Generation'!E371-'Stoping Schedule'!E370*'Stoping Schedule'!E371)/E370,0)</f>
        <v>0</v>
      </c>
      <c r="F371" s="3">
        <f>+IFERROR((E370*E371+'Monthly Reserve Generation'!F370*'Monthly Reserve Generation'!F371-'Stoping Schedule'!F370*'Stoping Schedule'!F371)/F370,0)</f>
        <v>0</v>
      </c>
      <c r="G371" s="3">
        <f>+IFERROR((F370*F371+'Monthly Reserve Generation'!G370*'Monthly Reserve Generation'!G371-'Stoping Schedule'!G370*'Stoping Schedule'!G371)/G370,0)</f>
        <v>0</v>
      </c>
      <c r="H371" s="3">
        <f>+IFERROR((G370*G371+'Monthly Reserve Generation'!H370*'Monthly Reserve Generation'!H371-'Stoping Schedule'!H370*'Stoping Schedule'!H371)/H370,0)</f>
        <v>0</v>
      </c>
      <c r="I371" s="3">
        <f>+IFERROR((H370*H371+'Monthly Reserve Generation'!I370*'Monthly Reserve Generation'!I371-'Stoping Schedule'!I370*'Stoping Schedule'!I371)/I370,0)</f>
        <v>0</v>
      </c>
      <c r="J371" s="3">
        <f>+IFERROR((I370*I371+'Monthly Reserve Generation'!J370*'Monthly Reserve Generation'!J371-'Stoping Schedule'!J370*'Stoping Schedule'!J371)/J370,0)</f>
        <v>0</v>
      </c>
      <c r="K371" s="3">
        <f>+IFERROR((J370*J371+'Monthly Reserve Generation'!K370*'Monthly Reserve Generation'!K371-'Stoping Schedule'!K370*'Stoping Schedule'!K371)/K370,0)</f>
        <v>0</v>
      </c>
      <c r="L371" s="3">
        <f>+IFERROR((K370*K371+'Monthly Reserve Generation'!L370*'Monthly Reserve Generation'!L371-'Stoping Schedule'!L370*'Stoping Schedule'!L371)/L370,0)</f>
        <v>0</v>
      </c>
      <c r="M371" s="3">
        <f>+IFERROR((L370*L371+'Monthly Reserve Generation'!M370*'Monthly Reserve Generation'!M371-'Stoping Schedule'!M370*'Stoping Schedule'!M371)/M370,0)</f>
        <v>0</v>
      </c>
      <c r="N371" s="3">
        <f>+IFERROR((M370*M371+'Monthly Reserve Generation'!N370*'Monthly Reserve Generation'!N371-'Stoping Schedule'!N370*'Stoping Schedule'!N371)/N370,0)</f>
        <v>0</v>
      </c>
      <c r="O371" s="3">
        <f>+IFERROR((N370*N371+'Monthly Reserve Generation'!O370*'Monthly Reserve Generation'!O371-'Stoping Schedule'!O370*'Stoping Schedule'!O371)/O370,0)</f>
        <v>0</v>
      </c>
      <c r="P371" s="3">
        <f>+IFERROR((O370*O371+'Monthly Reserve Generation'!P370*'Monthly Reserve Generation'!P371-'Stoping Schedule'!P370*'Stoping Schedule'!P371)/P370,0)</f>
        <v>0</v>
      </c>
      <c r="Q371" s="3">
        <f>+IFERROR((P370*P371+'Monthly Reserve Generation'!Q370*'Monthly Reserve Generation'!Q371-'Stoping Schedule'!Q370*'Stoping Schedule'!Q371)/Q370,0)</f>
        <v>0</v>
      </c>
      <c r="R371" s="3">
        <f>+IFERROR((Q370*Q371+'Monthly Reserve Generation'!R370*'Monthly Reserve Generation'!R371-'Stoping Schedule'!R370*'Stoping Schedule'!R371)/R370,0)</f>
        <v>0</v>
      </c>
      <c r="S371" s="3">
        <f>+IFERROR((R370*R371+'Monthly Reserve Generation'!S370*'Monthly Reserve Generation'!S371-'Stoping Schedule'!S370*'Stoping Schedule'!S371)/S370,0)</f>
        <v>0</v>
      </c>
      <c r="T371" s="3">
        <f>+IFERROR((S370*S371+'Monthly Reserve Generation'!T370*'Monthly Reserve Generation'!T371-'Stoping Schedule'!T370*'Stoping Schedule'!T371)/T370,0)</f>
        <v>0</v>
      </c>
      <c r="U371" s="3">
        <f>+IFERROR((T370*T371+'Monthly Reserve Generation'!U370*'Monthly Reserve Generation'!U371-'Stoping Schedule'!U370*'Stoping Schedule'!U371)/U370,0)</f>
        <v>0</v>
      </c>
      <c r="V371" s="3">
        <f>+IFERROR((U370*U371+'Monthly Reserve Generation'!V370*'Monthly Reserve Generation'!V371-'Stoping Schedule'!V370*'Stoping Schedule'!V371)/V370,0)</f>
        <v>0</v>
      </c>
      <c r="W371" s="3">
        <f>+IFERROR((V370*V371+'Monthly Reserve Generation'!W370*'Monthly Reserve Generation'!W371-'Stoping Schedule'!W370*'Stoping Schedule'!W371)/W370,0)</f>
        <v>0</v>
      </c>
      <c r="X371" s="3">
        <f>+IFERROR((W370*W371+'Monthly Reserve Generation'!X370*'Monthly Reserve Generation'!X371-'Stoping Schedule'!X370*'Stoping Schedule'!X371)/X370,0)</f>
        <v>0</v>
      </c>
      <c r="Y371" s="3">
        <f>+IFERROR((X370*X371+'Monthly Reserve Generation'!Y370*'Monthly Reserve Generation'!Y371-'Stoping Schedule'!Y370*'Stoping Schedule'!Y371)/Y370,0)</f>
        <v>0</v>
      </c>
      <c r="Z371" s="3">
        <f>+IFERROR((Y370*Y371+'Monthly Reserve Generation'!Z370*'Monthly Reserve Generation'!Z371-'Stoping Schedule'!Z370*'Stoping Schedule'!Z371)/Z370,0)</f>
        <v>0</v>
      </c>
      <c r="AA371" s="3">
        <f>+IFERROR((Z370*Z371+'Monthly Reserve Generation'!AA370*'Monthly Reserve Generation'!AA371-'Stoping Schedule'!AA370*'Stoping Schedule'!AA371)/AA370,0)</f>
        <v>0</v>
      </c>
      <c r="AB371" s="3">
        <f>+IFERROR((AA370*AA371+'Monthly Reserve Generation'!AB370*'Monthly Reserve Generation'!AB371-'Stoping Schedule'!AB370*'Stoping Schedule'!AB371)/AB370,0)</f>
        <v>0</v>
      </c>
      <c r="AC371" s="3">
        <f>+IFERROR((AB370*AB371+'Monthly Reserve Generation'!AC370*'Monthly Reserve Generation'!AC371-'Stoping Schedule'!AC370*'Stoping Schedule'!AC371)/AC370,0)</f>
        <v>0</v>
      </c>
      <c r="AD371" s="3">
        <f>+IFERROR((AC370*AC371+'Monthly Reserve Generation'!AD370*'Monthly Reserve Generation'!AD371-'Stoping Schedule'!AD370*'Stoping Schedule'!AD371)/AD370,0)</f>
        <v>0</v>
      </c>
      <c r="AE371" s="3">
        <f>+IFERROR((AD370*AD371+'Monthly Reserve Generation'!AE370*'Monthly Reserve Generation'!AE371-'Stoping Schedule'!AE370*'Stoping Schedule'!AE371)/AE370,0)</f>
        <v>0</v>
      </c>
      <c r="AF371" s="3">
        <f>+IFERROR((AE370*AE371+'Monthly Reserve Generation'!AF370*'Monthly Reserve Generation'!AF371-'Stoping Schedule'!AF370*'Stoping Schedule'!AF371)/AF370,0)</f>
        <v>0</v>
      </c>
      <c r="AG371" s="3">
        <f>+IFERROR((AF370*AF371+'Monthly Reserve Generation'!AG370*'Monthly Reserve Generation'!AG371-'Stoping Schedule'!AG370*'Stoping Schedule'!AG371)/AG370,0)</f>
        <v>0</v>
      </c>
      <c r="AH371" s="3">
        <f>+IFERROR((AG370*AG371+'Monthly Reserve Generation'!AH370*'Monthly Reserve Generation'!AH371-'Stoping Schedule'!AH370*'Stoping Schedule'!AH371)/AH370,0)</f>
        <v>1.8800000000000001</v>
      </c>
      <c r="AI371" s="3">
        <f>+IFERROR((AH370*AH371+'Monthly Reserve Generation'!AI370*'Monthly Reserve Generation'!AI371-'Stoping Schedule'!AI370*'Stoping Schedule'!AI371)/AI370,0)</f>
        <v>1.8800000000000001</v>
      </c>
      <c r="AJ371" s="3">
        <f>+IFERROR((AI370*AI371+'Monthly Reserve Generation'!AJ370*'Monthly Reserve Generation'!AJ371-'Stoping Schedule'!AJ370*'Stoping Schedule'!AJ371)/AJ370,0)</f>
        <v>1.8800000000000001</v>
      </c>
      <c r="AK371" s="3">
        <f>+IFERROR((AJ370*AJ371+'Monthly Reserve Generation'!AK370*'Monthly Reserve Generation'!AK371-'Stoping Schedule'!AK370*'Stoping Schedule'!AK371)/AK370,0)</f>
        <v>1.8800000000000001</v>
      </c>
      <c r="AL371" s="3">
        <f>+IFERROR((AK370*AK371+'Monthly Reserve Generation'!AL370*'Monthly Reserve Generation'!AL371-'Stoping Schedule'!AL370*'Stoping Schedule'!AL371)/AL370,0)</f>
        <v>1.8800000000000001</v>
      </c>
      <c r="AM371" s="3">
        <f>+IFERROR((AL370*AL371+'Monthly Reserve Generation'!AM370*'Monthly Reserve Generation'!AM371-'Stoping Schedule'!AM370*'Stoping Schedule'!AM371)/AM370,0)</f>
        <v>1.8800000000000001</v>
      </c>
      <c r="AN371" s="3">
        <f>+IFERROR((AM370*AM371+'Monthly Reserve Generation'!AN370*'Monthly Reserve Generation'!AN371-'Stoping Schedule'!AN370*'Stoping Schedule'!AN371)/AN370,0)</f>
        <v>1.8800000000000001</v>
      </c>
      <c r="AO371" s="3">
        <f>+IFERROR((AN370*AN371+'Monthly Reserve Generation'!AO370*'Monthly Reserve Generation'!AO371-'Stoping Schedule'!AO370*'Stoping Schedule'!AO371)/AO370,0)</f>
        <v>1.8800000000000003</v>
      </c>
      <c r="AP371" s="3">
        <f>+IFERROR((AO370*AO371+'Monthly Reserve Generation'!AP370*'Monthly Reserve Generation'!AP371-'Stoping Schedule'!AP370*'Stoping Schedule'!AP371)/AP370,0)</f>
        <v>0</v>
      </c>
      <c r="AQ371" s="3">
        <f>+IFERROR((AP370*AP371+'Monthly Reserve Generation'!AQ370*'Monthly Reserve Generation'!AQ371-'Stoping Schedule'!AQ370*'Stoping Schedule'!AQ371)/AQ370,0)</f>
        <v>0</v>
      </c>
      <c r="AR371" s="3">
        <f>+IFERROR((AQ370*AQ371+'Monthly Reserve Generation'!AR370*'Monthly Reserve Generation'!AR371-'Stoping Schedule'!AR370*'Stoping Schedule'!AR371)/AR370,0)</f>
        <v>0</v>
      </c>
      <c r="AS371" s="3">
        <f>+IFERROR((AR370*AR371+'Monthly Reserve Generation'!AS370*'Monthly Reserve Generation'!AS371-'Stoping Schedule'!AS370*'Stoping Schedule'!AS371)/AS370,0)</f>
        <v>0</v>
      </c>
      <c r="AT371" s="3">
        <f>+IFERROR((AS370*AS371+'Monthly Reserve Generation'!AT370*'Monthly Reserve Generation'!AT371-'Stoping Schedule'!AT370*'Stoping Schedule'!AT371)/AT370,0)</f>
        <v>0</v>
      </c>
      <c r="AU371" s="3">
        <f>+IFERROR((AT370*AT371+'Monthly Reserve Generation'!AU370*'Monthly Reserve Generation'!AU371-'Stoping Schedule'!AU370*'Stoping Schedule'!AU371)/AU370,0)</f>
        <v>0</v>
      </c>
      <c r="AV371" s="3">
        <f>+IFERROR((AU370*AU371+'Monthly Reserve Generation'!AV370*'Monthly Reserve Generation'!AV371-'Stoping Schedule'!AV370*'Stoping Schedule'!AV371)/AV370,0)</f>
        <v>0</v>
      </c>
      <c r="AW371" s="3">
        <f>+IFERROR((AV370*AV371+'Monthly Reserve Generation'!AW370*'Monthly Reserve Generation'!AW371-'Stoping Schedule'!AW370*'Stoping Schedule'!AW371)/AW370,0)</f>
        <v>0</v>
      </c>
      <c r="AX371" s="3">
        <f>+IFERROR((AW370*AW371+'Monthly Reserve Generation'!AX370*'Monthly Reserve Generation'!AX371-'Stoping Schedule'!AX370*'Stoping Schedule'!AX371)/AX370,0)</f>
        <v>0</v>
      </c>
      <c r="AY371" s="3">
        <f>+IFERROR((AX370*AX371+'Monthly Reserve Generation'!AY370*'Monthly Reserve Generation'!AY371-'Stoping Schedule'!AY370*'Stoping Schedule'!AY371)/AY370,0)</f>
        <v>0</v>
      </c>
      <c r="AZ371" s="3">
        <f>+IFERROR((AY370*AY371+'Monthly Reserve Generation'!AZ370*'Monthly Reserve Generation'!AZ371-'Stoping Schedule'!AZ370*'Stoping Schedule'!AZ371)/AZ370,0)</f>
        <v>0</v>
      </c>
      <c r="BA371" s="3">
        <f>+IFERROR((AZ370*AZ371+'Monthly Reserve Generation'!BA370*'Monthly Reserve Generation'!BA371-'Stoping Schedule'!BA370*'Stoping Schedule'!BA371)/BA370,0)</f>
        <v>0</v>
      </c>
      <c r="BB371" s="3">
        <f>+IFERROR((BA370*BA371+'Monthly Reserve Generation'!BB370*'Monthly Reserve Generation'!BB371-'Stoping Schedule'!BB370*'Stoping Schedule'!BB371)/BB370,0)</f>
        <v>0</v>
      </c>
      <c r="BC371" s="3">
        <f>+IFERROR((BB370*BB371+'Monthly Reserve Generation'!BC370*'Monthly Reserve Generation'!BC371-'Stoping Schedule'!BC370*'Stoping Schedule'!BC371)/BC370,0)</f>
        <v>0</v>
      </c>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row>
    <row r="372" spans="1:123" hidden="1" outlineLevel="1" x14ac:dyDescent="0.3">
      <c r="A372" t="s">
        <v>58</v>
      </c>
      <c r="B372" t="s">
        <v>70</v>
      </c>
      <c r="C372" t="s">
        <v>3</v>
      </c>
      <c r="D372" s="3">
        <f>+'Monthly Reserve Generation'!D372-'Stoping Schedule'!D372</f>
        <v>0</v>
      </c>
      <c r="E372" s="3">
        <f>IF((D372+'Monthly Reserve Generation'!E372-'Stoping Schedule'!E372)&gt;1,(D372+'Monthly Reserve Generation'!E372-'Stoping Schedule'!E372),0)</f>
        <v>0</v>
      </c>
      <c r="F372" s="3">
        <f>IF((E372+'Monthly Reserve Generation'!F372-'Stoping Schedule'!F372)&gt;1,(E372+'Monthly Reserve Generation'!F372-'Stoping Schedule'!F372),0)</f>
        <v>0</v>
      </c>
      <c r="G372" s="3">
        <f>IF((F372+'Monthly Reserve Generation'!G372-'Stoping Schedule'!G372)&gt;1,(F372+'Monthly Reserve Generation'!G372-'Stoping Schedule'!G372),0)</f>
        <v>0</v>
      </c>
      <c r="H372" s="3">
        <f>IF((G372+'Monthly Reserve Generation'!H372-'Stoping Schedule'!H372)&gt;1,(G372+'Monthly Reserve Generation'!H372-'Stoping Schedule'!H372),0)</f>
        <v>0</v>
      </c>
      <c r="I372" s="3">
        <f>IF((H372+'Monthly Reserve Generation'!I372-'Stoping Schedule'!I372)&gt;1,(H372+'Monthly Reserve Generation'!I372-'Stoping Schedule'!I372),0)</f>
        <v>0</v>
      </c>
      <c r="J372" s="3">
        <f>IF((I372+'Monthly Reserve Generation'!J372-'Stoping Schedule'!J372)&gt;1,(I372+'Monthly Reserve Generation'!J372-'Stoping Schedule'!J372),0)</f>
        <v>0</v>
      </c>
      <c r="K372" s="3">
        <f>IF((J372+'Monthly Reserve Generation'!K372-'Stoping Schedule'!K372)&gt;1,(J372+'Monthly Reserve Generation'!K372-'Stoping Schedule'!K372),0)</f>
        <v>0</v>
      </c>
      <c r="L372" s="3">
        <f>IF((K372+'Monthly Reserve Generation'!L372-'Stoping Schedule'!L372)&gt;1,(K372+'Monthly Reserve Generation'!L372-'Stoping Schedule'!L372),0)</f>
        <v>0</v>
      </c>
      <c r="M372" s="3">
        <f>IF((L372+'Monthly Reserve Generation'!M372-'Stoping Schedule'!M372)&gt;1,(L372+'Monthly Reserve Generation'!M372-'Stoping Schedule'!M372),0)</f>
        <v>0</v>
      </c>
      <c r="N372" s="3">
        <f>IF((M372+'Monthly Reserve Generation'!N372-'Stoping Schedule'!N372)&gt;1,(M372+'Monthly Reserve Generation'!N372-'Stoping Schedule'!N372),0)</f>
        <v>0</v>
      </c>
      <c r="O372" s="3">
        <f>IF((N372+'Monthly Reserve Generation'!O372-'Stoping Schedule'!O372)&gt;1,(N372+'Monthly Reserve Generation'!O372-'Stoping Schedule'!O372),0)</f>
        <v>0</v>
      </c>
      <c r="P372" s="3">
        <f>IF((O372+'Monthly Reserve Generation'!P372-'Stoping Schedule'!P372)&gt;1,(O372+'Monthly Reserve Generation'!P372-'Stoping Schedule'!P372),0)</f>
        <v>0</v>
      </c>
      <c r="Q372" s="3">
        <f>IF((P372+'Monthly Reserve Generation'!Q372-'Stoping Schedule'!Q372)&gt;1,(P372+'Monthly Reserve Generation'!Q372-'Stoping Schedule'!Q372),0)</f>
        <v>0</v>
      </c>
      <c r="R372" s="3">
        <f>IF((Q372+'Monthly Reserve Generation'!R372-'Stoping Schedule'!R372)&gt;1,(Q372+'Monthly Reserve Generation'!R372-'Stoping Schedule'!R372),0)</f>
        <v>0</v>
      </c>
      <c r="S372" s="3">
        <f>IF((R372+'Monthly Reserve Generation'!S372-'Stoping Schedule'!S372)&gt;1,(R372+'Monthly Reserve Generation'!S372-'Stoping Schedule'!S372),0)</f>
        <v>0</v>
      </c>
      <c r="T372" s="3">
        <f>IF((S372+'Monthly Reserve Generation'!T372-'Stoping Schedule'!T372)&gt;1,(S372+'Monthly Reserve Generation'!T372-'Stoping Schedule'!T372),0)</f>
        <v>0</v>
      </c>
      <c r="U372" s="3">
        <f>IF((T372+'Monthly Reserve Generation'!U372-'Stoping Schedule'!U372)&gt;1,(T372+'Monthly Reserve Generation'!U372-'Stoping Schedule'!U372),0)</f>
        <v>0</v>
      </c>
      <c r="V372" s="3">
        <f>IF((U372+'Monthly Reserve Generation'!V372-'Stoping Schedule'!V372)&gt;1,(U372+'Monthly Reserve Generation'!V372-'Stoping Schedule'!V372),0)</f>
        <v>0</v>
      </c>
      <c r="W372" s="3">
        <f>IF((V372+'Monthly Reserve Generation'!W372-'Stoping Schedule'!W372)&gt;1,(V372+'Monthly Reserve Generation'!W372-'Stoping Schedule'!W372),0)</f>
        <v>0</v>
      </c>
      <c r="X372" s="3">
        <f>IF((W372+'Monthly Reserve Generation'!X372-'Stoping Schedule'!X372)&gt;1,(W372+'Monthly Reserve Generation'!X372-'Stoping Schedule'!X372),0)</f>
        <v>0</v>
      </c>
      <c r="Y372" s="3">
        <f>IF((X372+'Monthly Reserve Generation'!Y372-'Stoping Schedule'!Y372)&gt;1,(X372+'Monthly Reserve Generation'!Y372-'Stoping Schedule'!Y372),0)</f>
        <v>0</v>
      </c>
      <c r="Z372" s="3">
        <f>IF((Y372+'Monthly Reserve Generation'!Z372-'Stoping Schedule'!Z372)&gt;1,(Y372+'Monthly Reserve Generation'!Z372-'Stoping Schedule'!Z372),0)</f>
        <v>0</v>
      </c>
      <c r="AA372" s="3">
        <f>IF((Z372+'Monthly Reserve Generation'!AA372-'Stoping Schedule'!AA372)&gt;1,(Z372+'Monthly Reserve Generation'!AA372-'Stoping Schedule'!AA372),0)</f>
        <v>0</v>
      </c>
      <c r="AB372" s="3">
        <f>IF((AA372+'Monthly Reserve Generation'!AB372-'Stoping Schedule'!AB372)&gt;1,(AA372+'Monthly Reserve Generation'!AB372-'Stoping Schedule'!AB372),0)</f>
        <v>0</v>
      </c>
      <c r="AC372" s="3">
        <f>IF((AB372+'Monthly Reserve Generation'!AC372-'Stoping Schedule'!AC372)&gt;1,(AB372+'Monthly Reserve Generation'!AC372-'Stoping Schedule'!AC372),0)</f>
        <v>0</v>
      </c>
      <c r="AD372" s="3">
        <f>IF((AC372+'Monthly Reserve Generation'!AD372-'Stoping Schedule'!AD372)&gt;1,(AC372+'Monthly Reserve Generation'!AD372-'Stoping Schedule'!AD372),0)</f>
        <v>0</v>
      </c>
      <c r="AE372" s="3">
        <f>IF((AD372+'Monthly Reserve Generation'!AE372-'Stoping Schedule'!AE372)&gt;1,(AD372+'Monthly Reserve Generation'!AE372-'Stoping Schedule'!AE372),0)</f>
        <v>0</v>
      </c>
      <c r="AF372" s="3">
        <f>IF((AE372+'Monthly Reserve Generation'!AF372-'Stoping Schedule'!AF372)&gt;1,(AE372+'Monthly Reserve Generation'!AF372-'Stoping Schedule'!AF372),0)</f>
        <v>0</v>
      </c>
      <c r="AG372" s="3">
        <f>IF((AF372+'Monthly Reserve Generation'!AG372-'Stoping Schedule'!AG372)&gt;1,(AF372+'Monthly Reserve Generation'!AG372-'Stoping Schedule'!AG372),0)</f>
        <v>0</v>
      </c>
      <c r="AH372" s="3">
        <f>IF((AG372+'Monthly Reserve Generation'!AH372-'Stoping Schedule'!AH372)&gt;1,(AG372+'Monthly Reserve Generation'!AH372-'Stoping Schedule'!AH372),0)</f>
        <v>1432</v>
      </c>
      <c r="AI372" s="3">
        <f>IF((AH372+'Monthly Reserve Generation'!AI372-'Stoping Schedule'!AI372)&gt;1,(AH372+'Monthly Reserve Generation'!AI372-'Stoping Schedule'!AI372),0)</f>
        <v>1432</v>
      </c>
      <c r="AJ372" s="3">
        <f>IF((AI372+'Monthly Reserve Generation'!AJ372-'Stoping Schedule'!AJ372)&gt;1,(AI372+'Monthly Reserve Generation'!AJ372-'Stoping Schedule'!AJ372),0)</f>
        <v>0</v>
      </c>
      <c r="AK372" s="3">
        <f>IF((AJ372+'Monthly Reserve Generation'!AK372-'Stoping Schedule'!AK372)&gt;1,(AJ372+'Monthly Reserve Generation'!AK372-'Stoping Schedule'!AK372),0)</f>
        <v>0</v>
      </c>
      <c r="AL372" s="3">
        <f>IF((AK372+'Monthly Reserve Generation'!AL372-'Stoping Schedule'!AL372)&gt;1,(AK372+'Monthly Reserve Generation'!AL372-'Stoping Schedule'!AL372),0)</f>
        <v>0</v>
      </c>
      <c r="AM372" s="3">
        <f>IF((AL372+'Monthly Reserve Generation'!AM372-'Stoping Schedule'!AM372)&gt;1,(AL372+'Monthly Reserve Generation'!AM372-'Stoping Schedule'!AM372),0)</f>
        <v>0</v>
      </c>
      <c r="AN372" s="3">
        <f>IF((AM372+'Monthly Reserve Generation'!AN372-'Stoping Schedule'!AN372)&gt;1,(AM372+'Monthly Reserve Generation'!AN372-'Stoping Schedule'!AN372),0)</f>
        <v>0</v>
      </c>
      <c r="AO372" s="3">
        <f>IF((AN372+'Monthly Reserve Generation'!AO372-'Stoping Schedule'!AO372)&gt;1,(AN372+'Monthly Reserve Generation'!AO372-'Stoping Schedule'!AO372),0)</f>
        <v>0</v>
      </c>
      <c r="AP372" s="3">
        <f>IF((AO372+'Monthly Reserve Generation'!AP372-'Stoping Schedule'!AP372)&gt;1,(AO372+'Monthly Reserve Generation'!AP372-'Stoping Schedule'!AP372),0)</f>
        <v>0</v>
      </c>
      <c r="AQ372" s="3">
        <f>IF((AP372+'Monthly Reserve Generation'!AQ372-'Stoping Schedule'!AQ372)&gt;1,(AP372+'Monthly Reserve Generation'!AQ372-'Stoping Schedule'!AQ372),0)</f>
        <v>0</v>
      </c>
      <c r="AR372" s="3">
        <f>IF((AQ372+'Monthly Reserve Generation'!AR372-'Stoping Schedule'!AR372)&gt;1,(AQ372+'Monthly Reserve Generation'!AR372-'Stoping Schedule'!AR372),0)</f>
        <v>0</v>
      </c>
      <c r="AS372" s="3">
        <f>IF((AR372+'Monthly Reserve Generation'!AS372-'Stoping Schedule'!AS372)&gt;1,(AR372+'Monthly Reserve Generation'!AS372-'Stoping Schedule'!AS372),0)</f>
        <v>0</v>
      </c>
      <c r="AT372" s="3">
        <f>IF((AS372+'Monthly Reserve Generation'!AT372-'Stoping Schedule'!AT372)&gt;1,(AS372+'Monthly Reserve Generation'!AT372-'Stoping Schedule'!AT372),0)</f>
        <v>0</v>
      </c>
      <c r="AU372" s="3">
        <f>IF((AT372+'Monthly Reserve Generation'!AU372-'Stoping Schedule'!AU372)&gt;1,(AT372+'Monthly Reserve Generation'!AU372-'Stoping Schedule'!AU372),0)</f>
        <v>0</v>
      </c>
      <c r="AV372" s="3">
        <f>IF((AU372+'Monthly Reserve Generation'!AV372-'Stoping Schedule'!AV372)&gt;1,(AU372+'Monthly Reserve Generation'!AV372-'Stoping Schedule'!AV372),0)</f>
        <v>0</v>
      </c>
      <c r="AW372" s="3">
        <f>IF((AV372+'Monthly Reserve Generation'!AW372-'Stoping Schedule'!AW372)&gt;1,(AV372+'Monthly Reserve Generation'!AW372-'Stoping Schedule'!AW372),0)</f>
        <v>0</v>
      </c>
      <c r="AX372" s="3">
        <f>IF((AW372+'Monthly Reserve Generation'!AX372-'Stoping Schedule'!AX372)&gt;1,(AW372+'Monthly Reserve Generation'!AX372-'Stoping Schedule'!AX372),0)</f>
        <v>0</v>
      </c>
      <c r="AY372" s="3">
        <f>IF((AX372+'Monthly Reserve Generation'!AY372-'Stoping Schedule'!AY372)&gt;1,(AX372+'Monthly Reserve Generation'!AY372-'Stoping Schedule'!AY372),0)</f>
        <v>0</v>
      </c>
      <c r="AZ372" s="3">
        <f>IF((AY372+'Monthly Reserve Generation'!AZ372-'Stoping Schedule'!AZ372)&gt;1,(AY372+'Monthly Reserve Generation'!AZ372-'Stoping Schedule'!AZ372),0)</f>
        <v>0</v>
      </c>
      <c r="BA372" s="3">
        <f>IF((AZ372+'Monthly Reserve Generation'!BA372-'Stoping Schedule'!BA372)&gt;1,(AZ372+'Monthly Reserve Generation'!BA372-'Stoping Schedule'!BA372),0)</f>
        <v>0</v>
      </c>
      <c r="BB372" s="3">
        <f>IF((BA372+'Monthly Reserve Generation'!BB372-'Stoping Schedule'!BB372)&gt;1,(BA372+'Monthly Reserve Generation'!BB372-'Stoping Schedule'!BB372),0)</f>
        <v>0</v>
      </c>
      <c r="BC372" s="3">
        <f>IF((BB372+'Monthly Reserve Generation'!BC372-'Stoping Schedule'!BC372)&gt;1,(BB372+'Monthly Reserve Generation'!BC372-'Stoping Schedule'!BC372),0)</f>
        <v>0</v>
      </c>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row>
    <row r="373" spans="1:123" hidden="1" outlineLevel="1" x14ac:dyDescent="0.3">
      <c r="A373" t="s">
        <v>58</v>
      </c>
      <c r="B373" t="s">
        <v>70</v>
      </c>
      <c r="C373" t="s">
        <v>4</v>
      </c>
      <c r="D373" s="3">
        <f>+IFERROR(('Monthly Reserve Generation'!D372*'Monthly Reserve Generation'!D373-'Stoping Schedule'!D372*'Stoping Schedule'!D373)/D372,0)</f>
        <v>0</v>
      </c>
      <c r="E373" s="3">
        <f>+IFERROR((D372*D373+'Monthly Reserve Generation'!E372*'Monthly Reserve Generation'!E373-'Stoping Schedule'!E372*'Stoping Schedule'!E373)/E372,0)</f>
        <v>0</v>
      </c>
      <c r="F373" s="3">
        <f>+IFERROR((E372*E373+'Monthly Reserve Generation'!F372*'Monthly Reserve Generation'!F373-'Stoping Schedule'!F372*'Stoping Schedule'!F373)/F372,0)</f>
        <v>0</v>
      </c>
      <c r="G373" s="3">
        <f>+IFERROR((F372*F373+'Monthly Reserve Generation'!G372*'Monthly Reserve Generation'!G373-'Stoping Schedule'!G372*'Stoping Schedule'!G373)/G372,0)</f>
        <v>0</v>
      </c>
      <c r="H373" s="3">
        <f>+IFERROR((G372*G373+'Monthly Reserve Generation'!H372*'Monthly Reserve Generation'!H373-'Stoping Schedule'!H372*'Stoping Schedule'!H373)/H372,0)</f>
        <v>0</v>
      </c>
      <c r="I373" s="3">
        <f>+IFERROR((H372*H373+'Monthly Reserve Generation'!I372*'Monthly Reserve Generation'!I373-'Stoping Schedule'!I372*'Stoping Schedule'!I373)/I372,0)</f>
        <v>0</v>
      </c>
      <c r="J373" s="3">
        <f>+IFERROR((I372*I373+'Monthly Reserve Generation'!J372*'Monthly Reserve Generation'!J373-'Stoping Schedule'!J372*'Stoping Schedule'!J373)/J372,0)</f>
        <v>0</v>
      </c>
      <c r="K373" s="3">
        <f>+IFERROR((J372*J373+'Monthly Reserve Generation'!K372*'Monthly Reserve Generation'!K373-'Stoping Schedule'!K372*'Stoping Schedule'!K373)/K372,0)</f>
        <v>0</v>
      </c>
      <c r="L373" s="3">
        <f>+IFERROR((K372*K373+'Monthly Reserve Generation'!L372*'Monthly Reserve Generation'!L373-'Stoping Schedule'!L372*'Stoping Schedule'!L373)/L372,0)</f>
        <v>0</v>
      </c>
      <c r="M373" s="3">
        <f>+IFERROR((L372*L373+'Monthly Reserve Generation'!M372*'Monthly Reserve Generation'!M373-'Stoping Schedule'!M372*'Stoping Schedule'!M373)/M372,0)</f>
        <v>0</v>
      </c>
      <c r="N373" s="3">
        <f>+IFERROR((M372*M373+'Monthly Reserve Generation'!N372*'Monthly Reserve Generation'!N373-'Stoping Schedule'!N372*'Stoping Schedule'!N373)/N372,0)</f>
        <v>0</v>
      </c>
      <c r="O373" s="3">
        <f>+IFERROR((N372*N373+'Monthly Reserve Generation'!O372*'Monthly Reserve Generation'!O373-'Stoping Schedule'!O372*'Stoping Schedule'!O373)/O372,0)</f>
        <v>0</v>
      </c>
      <c r="P373" s="3">
        <f>+IFERROR((O372*O373+'Monthly Reserve Generation'!P372*'Monthly Reserve Generation'!P373-'Stoping Schedule'!P372*'Stoping Schedule'!P373)/P372,0)</f>
        <v>0</v>
      </c>
      <c r="Q373" s="3">
        <f>+IFERROR((P372*P373+'Monthly Reserve Generation'!Q372*'Monthly Reserve Generation'!Q373-'Stoping Schedule'!Q372*'Stoping Schedule'!Q373)/Q372,0)</f>
        <v>0</v>
      </c>
      <c r="R373" s="3">
        <f>+IFERROR((Q372*Q373+'Monthly Reserve Generation'!R372*'Monthly Reserve Generation'!R373-'Stoping Schedule'!R372*'Stoping Schedule'!R373)/R372,0)</f>
        <v>0</v>
      </c>
      <c r="S373" s="3">
        <f>+IFERROR((R372*R373+'Monthly Reserve Generation'!S372*'Monthly Reserve Generation'!S373-'Stoping Schedule'!S372*'Stoping Schedule'!S373)/S372,0)</f>
        <v>0</v>
      </c>
      <c r="T373" s="3">
        <f>+IFERROR((S372*S373+'Monthly Reserve Generation'!T372*'Monthly Reserve Generation'!T373-'Stoping Schedule'!T372*'Stoping Schedule'!T373)/T372,0)</f>
        <v>0</v>
      </c>
      <c r="U373" s="3">
        <f>+IFERROR((T372*T373+'Monthly Reserve Generation'!U372*'Monthly Reserve Generation'!U373-'Stoping Schedule'!U372*'Stoping Schedule'!U373)/U372,0)</f>
        <v>0</v>
      </c>
      <c r="V373" s="3">
        <f>+IFERROR((U372*U373+'Monthly Reserve Generation'!V372*'Monthly Reserve Generation'!V373-'Stoping Schedule'!V372*'Stoping Schedule'!V373)/V372,0)</f>
        <v>0</v>
      </c>
      <c r="W373" s="3">
        <f>+IFERROR((V372*V373+'Monthly Reserve Generation'!W372*'Monthly Reserve Generation'!W373-'Stoping Schedule'!W372*'Stoping Schedule'!W373)/W372,0)</f>
        <v>0</v>
      </c>
      <c r="X373" s="3">
        <f>+IFERROR((W372*W373+'Monthly Reserve Generation'!X372*'Monthly Reserve Generation'!X373-'Stoping Schedule'!X372*'Stoping Schedule'!X373)/X372,0)</f>
        <v>0</v>
      </c>
      <c r="Y373" s="3">
        <f>+IFERROR((X372*X373+'Monthly Reserve Generation'!Y372*'Monthly Reserve Generation'!Y373-'Stoping Schedule'!Y372*'Stoping Schedule'!Y373)/Y372,0)</f>
        <v>0</v>
      </c>
      <c r="Z373" s="3">
        <f>+IFERROR((Y372*Y373+'Monthly Reserve Generation'!Z372*'Monthly Reserve Generation'!Z373-'Stoping Schedule'!Z372*'Stoping Schedule'!Z373)/Z372,0)</f>
        <v>0</v>
      </c>
      <c r="AA373" s="3">
        <f>+IFERROR((Z372*Z373+'Monthly Reserve Generation'!AA372*'Monthly Reserve Generation'!AA373-'Stoping Schedule'!AA372*'Stoping Schedule'!AA373)/AA372,0)</f>
        <v>0</v>
      </c>
      <c r="AB373" s="3">
        <f>+IFERROR((AA372*AA373+'Monthly Reserve Generation'!AB372*'Monthly Reserve Generation'!AB373-'Stoping Schedule'!AB372*'Stoping Schedule'!AB373)/AB372,0)</f>
        <v>0</v>
      </c>
      <c r="AC373" s="3">
        <f>+IFERROR((AB372*AB373+'Monthly Reserve Generation'!AC372*'Monthly Reserve Generation'!AC373-'Stoping Schedule'!AC372*'Stoping Schedule'!AC373)/AC372,0)</f>
        <v>0</v>
      </c>
      <c r="AD373" s="3">
        <f>+IFERROR((AC372*AC373+'Monthly Reserve Generation'!AD372*'Monthly Reserve Generation'!AD373-'Stoping Schedule'!AD372*'Stoping Schedule'!AD373)/AD372,0)</f>
        <v>0</v>
      </c>
      <c r="AE373" s="3">
        <f>+IFERROR((AD372*AD373+'Monthly Reserve Generation'!AE372*'Monthly Reserve Generation'!AE373-'Stoping Schedule'!AE372*'Stoping Schedule'!AE373)/AE372,0)</f>
        <v>0</v>
      </c>
      <c r="AF373" s="3">
        <f>+IFERROR((AE372*AE373+'Monthly Reserve Generation'!AF372*'Monthly Reserve Generation'!AF373-'Stoping Schedule'!AF372*'Stoping Schedule'!AF373)/AF372,0)</f>
        <v>0</v>
      </c>
      <c r="AG373" s="3">
        <f>+IFERROR((AF372*AF373+'Monthly Reserve Generation'!AG372*'Monthly Reserve Generation'!AG373-'Stoping Schedule'!AG372*'Stoping Schedule'!AG373)/AG372,0)</f>
        <v>0</v>
      </c>
      <c r="AH373" s="3">
        <f>+IFERROR((AG372*AG373+'Monthly Reserve Generation'!AH372*'Monthly Reserve Generation'!AH373-'Stoping Schedule'!AH372*'Stoping Schedule'!AH373)/AH372,0)</f>
        <v>3.97</v>
      </c>
      <c r="AI373" s="3">
        <f>+IFERROR((AH372*AH373+'Monthly Reserve Generation'!AI372*'Monthly Reserve Generation'!AI373-'Stoping Schedule'!AI372*'Stoping Schedule'!AI373)/AI372,0)</f>
        <v>3.97</v>
      </c>
      <c r="AJ373" s="3">
        <f>+IFERROR((AI372*AI373+'Monthly Reserve Generation'!AJ372*'Monthly Reserve Generation'!AJ373-'Stoping Schedule'!AJ372*'Stoping Schedule'!AJ373)/AJ372,0)</f>
        <v>0</v>
      </c>
      <c r="AK373" s="3">
        <f>+IFERROR((AJ372*AJ373+'Monthly Reserve Generation'!AK372*'Monthly Reserve Generation'!AK373-'Stoping Schedule'!AK372*'Stoping Schedule'!AK373)/AK372,0)</f>
        <v>0</v>
      </c>
      <c r="AL373" s="3">
        <f>+IFERROR((AK372*AK373+'Monthly Reserve Generation'!AL372*'Monthly Reserve Generation'!AL373-'Stoping Schedule'!AL372*'Stoping Schedule'!AL373)/AL372,0)</f>
        <v>0</v>
      </c>
      <c r="AM373" s="3">
        <f>+IFERROR((AL372*AL373+'Monthly Reserve Generation'!AM372*'Monthly Reserve Generation'!AM373-'Stoping Schedule'!AM372*'Stoping Schedule'!AM373)/AM372,0)</f>
        <v>0</v>
      </c>
      <c r="AN373" s="3">
        <f>+IFERROR((AM372*AM373+'Monthly Reserve Generation'!AN372*'Monthly Reserve Generation'!AN373-'Stoping Schedule'!AN372*'Stoping Schedule'!AN373)/AN372,0)</f>
        <v>0</v>
      </c>
      <c r="AO373" s="3">
        <f>+IFERROR((AN372*AN373+'Monthly Reserve Generation'!AO372*'Monthly Reserve Generation'!AO373-'Stoping Schedule'!AO372*'Stoping Schedule'!AO373)/AO372,0)</f>
        <v>0</v>
      </c>
      <c r="AP373" s="3">
        <f>+IFERROR((AO372*AO373+'Monthly Reserve Generation'!AP372*'Monthly Reserve Generation'!AP373-'Stoping Schedule'!AP372*'Stoping Schedule'!AP373)/AP372,0)</f>
        <v>0</v>
      </c>
      <c r="AQ373" s="3">
        <f>+IFERROR((AP372*AP373+'Monthly Reserve Generation'!AQ372*'Monthly Reserve Generation'!AQ373-'Stoping Schedule'!AQ372*'Stoping Schedule'!AQ373)/AQ372,0)</f>
        <v>0</v>
      </c>
      <c r="AR373" s="3">
        <f>+IFERROR((AQ372*AQ373+'Monthly Reserve Generation'!AR372*'Monthly Reserve Generation'!AR373-'Stoping Schedule'!AR372*'Stoping Schedule'!AR373)/AR372,0)</f>
        <v>0</v>
      </c>
      <c r="AS373" s="3">
        <f>+IFERROR((AR372*AR373+'Monthly Reserve Generation'!AS372*'Monthly Reserve Generation'!AS373-'Stoping Schedule'!AS372*'Stoping Schedule'!AS373)/AS372,0)</f>
        <v>0</v>
      </c>
      <c r="AT373" s="3">
        <f>+IFERROR((AS372*AS373+'Monthly Reserve Generation'!AT372*'Monthly Reserve Generation'!AT373-'Stoping Schedule'!AT372*'Stoping Schedule'!AT373)/AT372,0)</f>
        <v>0</v>
      </c>
      <c r="AU373" s="3">
        <f>+IFERROR((AT372*AT373+'Monthly Reserve Generation'!AU372*'Monthly Reserve Generation'!AU373-'Stoping Schedule'!AU372*'Stoping Schedule'!AU373)/AU372,0)</f>
        <v>0</v>
      </c>
      <c r="AV373" s="3">
        <f>+IFERROR((AU372*AU373+'Monthly Reserve Generation'!AV372*'Monthly Reserve Generation'!AV373-'Stoping Schedule'!AV372*'Stoping Schedule'!AV373)/AV372,0)</f>
        <v>0</v>
      </c>
      <c r="AW373" s="3">
        <f>+IFERROR((AV372*AV373+'Monthly Reserve Generation'!AW372*'Monthly Reserve Generation'!AW373-'Stoping Schedule'!AW372*'Stoping Schedule'!AW373)/AW372,0)</f>
        <v>0</v>
      </c>
      <c r="AX373" s="3">
        <f>+IFERROR((AW372*AW373+'Monthly Reserve Generation'!AX372*'Monthly Reserve Generation'!AX373-'Stoping Schedule'!AX372*'Stoping Schedule'!AX373)/AX372,0)</f>
        <v>0</v>
      </c>
      <c r="AY373" s="3">
        <f>+IFERROR((AX372*AX373+'Monthly Reserve Generation'!AY372*'Monthly Reserve Generation'!AY373-'Stoping Schedule'!AY372*'Stoping Schedule'!AY373)/AY372,0)</f>
        <v>0</v>
      </c>
      <c r="AZ373" s="3">
        <f>+IFERROR((AY372*AY373+'Monthly Reserve Generation'!AZ372*'Monthly Reserve Generation'!AZ373-'Stoping Schedule'!AZ372*'Stoping Schedule'!AZ373)/AZ372,0)</f>
        <v>0</v>
      </c>
      <c r="BA373" s="3">
        <f>+IFERROR((AZ372*AZ373+'Monthly Reserve Generation'!BA372*'Monthly Reserve Generation'!BA373-'Stoping Schedule'!BA372*'Stoping Schedule'!BA373)/BA372,0)</f>
        <v>0</v>
      </c>
      <c r="BB373" s="3">
        <f>+IFERROR((BA372*BA373+'Monthly Reserve Generation'!BB372*'Monthly Reserve Generation'!BB373-'Stoping Schedule'!BB372*'Stoping Schedule'!BB373)/BB372,0)</f>
        <v>0</v>
      </c>
      <c r="BC373" s="3">
        <f>+IFERROR((BB372*BB373+'Monthly Reserve Generation'!BC372*'Monthly Reserve Generation'!BC373-'Stoping Schedule'!BC372*'Stoping Schedule'!BC373)/BC372,0)</f>
        <v>0</v>
      </c>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row>
    <row r="374" spans="1:123" hidden="1" outlineLevel="1" x14ac:dyDescent="0.3">
      <c r="A374" t="s">
        <v>58</v>
      </c>
      <c r="B374" t="s">
        <v>71</v>
      </c>
      <c r="C374" t="s">
        <v>3</v>
      </c>
      <c r="D374" s="3">
        <f>+'Monthly Reserve Generation'!D374-'Stoping Schedule'!D374</f>
        <v>0</v>
      </c>
      <c r="E374" s="3">
        <f>IF((D374+'Monthly Reserve Generation'!E374-'Stoping Schedule'!E374)&gt;1,(D374+'Monthly Reserve Generation'!E374-'Stoping Schedule'!E374),0)</f>
        <v>0</v>
      </c>
      <c r="F374" s="3">
        <f>IF((E374+'Monthly Reserve Generation'!F374-'Stoping Schedule'!F374)&gt;1,(E374+'Monthly Reserve Generation'!F374-'Stoping Schedule'!F374),0)</f>
        <v>0</v>
      </c>
      <c r="G374" s="3">
        <f>IF((F374+'Monthly Reserve Generation'!G374-'Stoping Schedule'!G374)&gt;1,(F374+'Monthly Reserve Generation'!G374-'Stoping Schedule'!G374),0)</f>
        <v>0</v>
      </c>
      <c r="H374" s="3">
        <f>IF((G374+'Monthly Reserve Generation'!H374-'Stoping Schedule'!H374)&gt;1,(G374+'Monthly Reserve Generation'!H374-'Stoping Schedule'!H374),0)</f>
        <v>0</v>
      </c>
      <c r="I374" s="3">
        <f>IF((H374+'Monthly Reserve Generation'!I374-'Stoping Schedule'!I374)&gt;1,(H374+'Monthly Reserve Generation'!I374-'Stoping Schedule'!I374),0)</f>
        <v>0</v>
      </c>
      <c r="J374" s="3">
        <f>IF((I374+'Monthly Reserve Generation'!J374-'Stoping Schedule'!J374)&gt;1,(I374+'Monthly Reserve Generation'!J374-'Stoping Schedule'!J374),0)</f>
        <v>0</v>
      </c>
      <c r="K374" s="3">
        <f>IF((J374+'Monthly Reserve Generation'!K374-'Stoping Schedule'!K374)&gt;1,(J374+'Monthly Reserve Generation'!K374-'Stoping Schedule'!K374),0)</f>
        <v>0</v>
      </c>
      <c r="L374" s="3">
        <f>IF((K374+'Monthly Reserve Generation'!L374-'Stoping Schedule'!L374)&gt;1,(K374+'Monthly Reserve Generation'!L374-'Stoping Schedule'!L374),0)</f>
        <v>0</v>
      </c>
      <c r="M374" s="3">
        <f>IF((L374+'Monthly Reserve Generation'!M374-'Stoping Schedule'!M374)&gt;1,(L374+'Monthly Reserve Generation'!M374-'Stoping Schedule'!M374),0)</f>
        <v>0</v>
      </c>
      <c r="N374" s="3">
        <f>IF((M374+'Monthly Reserve Generation'!N374-'Stoping Schedule'!N374)&gt;1,(M374+'Monthly Reserve Generation'!N374-'Stoping Schedule'!N374),0)</f>
        <v>0</v>
      </c>
      <c r="O374" s="3">
        <f>IF((N374+'Monthly Reserve Generation'!O374-'Stoping Schedule'!O374)&gt;1,(N374+'Monthly Reserve Generation'!O374-'Stoping Schedule'!O374),0)</f>
        <v>0</v>
      </c>
      <c r="P374" s="3">
        <f>IF((O374+'Monthly Reserve Generation'!P374-'Stoping Schedule'!P374)&gt;1,(O374+'Monthly Reserve Generation'!P374-'Stoping Schedule'!P374),0)</f>
        <v>0</v>
      </c>
      <c r="Q374" s="3">
        <f>IF((P374+'Monthly Reserve Generation'!Q374-'Stoping Schedule'!Q374)&gt;1,(P374+'Monthly Reserve Generation'!Q374-'Stoping Schedule'!Q374),0)</f>
        <v>0</v>
      </c>
      <c r="R374" s="3">
        <f>IF((Q374+'Monthly Reserve Generation'!R374-'Stoping Schedule'!R374)&gt;1,(Q374+'Monthly Reserve Generation'!R374-'Stoping Schedule'!R374),0)</f>
        <v>0</v>
      </c>
      <c r="S374" s="3">
        <f>IF((R374+'Monthly Reserve Generation'!S374-'Stoping Schedule'!S374)&gt;1,(R374+'Monthly Reserve Generation'!S374-'Stoping Schedule'!S374),0)</f>
        <v>0</v>
      </c>
      <c r="T374" s="3">
        <f>IF((S374+'Monthly Reserve Generation'!T374-'Stoping Schedule'!T374)&gt;1,(S374+'Monthly Reserve Generation'!T374-'Stoping Schedule'!T374),0)</f>
        <v>0</v>
      </c>
      <c r="U374" s="3">
        <f>IF((T374+'Monthly Reserve Generation'!U374-'Stoping Schedule'!U374)&gt;1,(T374+'Monthly Reserve Generation'!U374-'Stoping Schedule'!U374),0)</f>
        <v>0</v>
      </c>
      <c r="V374" s="3">
        <f>IF((U374+'Monthly Reserve Generation'!V374-'Stoping Schedule'!V374)&gt;1,(U374+'Monthly Reserve Generation'!V374-'Stoping Schedule'!V374),0)</f>
        <v>0</v>
      </c>
      <c r="W374" s="3">
        <f>IF((V374+'Monthly Reserve Generation'!W374-'Stoping Schedule'!W374)&gt;1,(V374+'Monthly Reserve Generation'!W374-'Stoping Schedule'!W374),0)</f>
        <v>0</v>
      </c>
      <c r="X374" s="3">
        <f>IF((W374+'Monthly Reserve Generation'!X374-'Stoping Schedule'!X374)&gt;1,(W374+'Monthly Reserve Generation'!X374-'Stoping Schedule'!X374),0)</f>
        <v>0</v>
      </c>
      <c r="Y374" s="3">
        <f>IF((X374+'Monthly Reserve Generation'!Y374-'Stoping Schedule'!Y374)&gt;1,(X374+'Monthly Reserve Generation'!Y374-'Stoping Schedule'!Y374),0)</f>
        <v>0</v>
      </c>
      <c r="Z374" s="3">
        <f>IF((Y374+'Monthly Reserve Generation'!Z374-'Stoping Schedule'!Z374)&gt;1,(Y374+'Monthly Reserve Generation'!Z374-'Stoping Schedule'!Z374),0)</f>
        <v>0</v>
      </c>
      <c r="AA374" s="3">
        <f>IF((Z374+'Monthly Reserve Generation'!AA374-'Stoping Schedule'!AA374)&gt;1,(Z374+'Monthly Reserve Generation'!AA374-'Stoping Schedule'!AA374),0)</f>
        <v>0</v>
      </c>
      <c r="AB374" s="3">
        <f>IF((AA374+'Monthly Reserve Generation'!AB374-'Stoping Schedule'!AB374)&gt;1,(AA374+'Monthly Reserve Generation'!AB374-'Stoping Schedule'!AB374),0)</f>
        <v>0</v>
      </c>
      <c r="AC374" s="3">
        <f>IF((AB374+'Monthly Reserve Generation'!AC374-'Stoping Schedule'!AC374)&gt;1,(AB374+'Monthly Reserve Generation'!AC374-'Stoping Schedule'!AC374),0)</f>
        <v>0</v>
      </c>
      <c r="AD374" s="3">
        <f>IF((AC374+'Monthly Reserve Generation'!AD374-'Stoping Schedule'!AD374)&gt;1,(AC374+'Monthly Reserve Generation'!AD374-'Stoping Schedule'!AD374),0)</f>
        <v>0</v>
      </c>
      <c r="AE374" s="3">
        <f>IF((AD374+'Monthly Reserve Generation'!AE374-'Stoping Schedule'!AE374)&gt;1,(AD374+'Monthly Reserve Generation'!AE374-'Stoping Schedule'!AE374),0)</f>
        <v>0</v>
      </c>
      <c r="AF374" s="3">
        <f>IF((AE374+'Monthly Reserve Generation'!AF374-'Stoping Schedule'!AF374)&gt;1,(AE374+'Monthly Reserve Generation'!AF374-'Stoping Schedule'!AF374),0)</f>
        <v>0</v>
      </c>
      <c r="AG374" s="3">
        <f>IF((AF374+'Monthly Reserve Generation'!AG374-'Stoping Schedule'!AG374)&gt;1,(AF374+'Monthly Reserve Generation'!AG374-'Stoping Schedule'!AG374),0)</f>
        <v>0</v>
      </c>
      <c r="AH374" s="3">
        <f>IF((AG374+'Monthly Reserve Generation'!AH374-'Stoping Schedule'!AH374)&gt;1,(AG374+'Monthly Reserve Generation'!AH374-'Stoping Schedule'!AH374),0)</f>
        <v>2565</v>
      </c>
      <c r="AI374" s="3">
        <f>IF((AH374+'Monthly Reserve Generation'!AI374-'Stoping Schedule'!AI374)&gt;1,(AH374+'Monthly Reserve Generation'!AI374-'Stoping Schedule'!AI374),0)</f>
        <v>2565</v>
      </c>
      <c r="AJ374" s="3">
        <f>IF((AI374+'Monthly Reserve Generation'!AJ374-'Stoping Schedule'!AJ374)&gt;1,(AI374+'Monthly Reserve Generation'!AJ374-'Stoping Schedule'!AJ374),0)</f>
        <v>2565</v>
      </c>
      <c r="AK374" s="3">
        <f>IF((AJ374+'Monthly Reserve Generation'!AK374-'Stoping Schedule'!AK374)&gt;1,(AJ374+'Monthly Reserve Generation'!AK374-'Stoping Schedule'!AK374),0)</f>
        <v>2565</v>
      </c>
      <c r="AL374" s="3">
        <f>IF((AK374+'Monthly Reserve Generation'!AL374-'Stoping Schedule'!AL374)&gt;1,(AK374+'Monthly Reserve Generation'!AL374-'Stoping Schedule'!AL374),0)</f>
        <v>2565</v>
      </c>
      <c r="AM374" s="3">
        <f>IF((AL374+'Monthly Reserve Generation'!AM374-'Stoping Schedule'!AM374)&gt;1,(AL374+'Monthly Reserve Generation'!AM374-'Stoping Schedule'!AM374),0)</f>
        <v>2565</v>
      </c>
      <c r="AN374" s="3">
        <f>IF((AM374+'Monthly Reserve Generation'!AN374-'Stoping Schedule'!AN374)&gt;1,(AM374+'Monthly Reserve Generation'!AN374-'Stoping Schedule'!AN374),0)</f>
        <v>2323</v>
      </c>
      <c r="AO374" s="3">
        <f>IF((AN374+'Monthly Reserve Generation'!AO374-'Stoping Schedule'!AO374)&gt;1,(AN374+'Monthly Reserve Generation'!AO374-'Stoping Schedule'!AO374),0)</f>
        <v>301</v>
      </c>
      <c r="AP374" s="3">
        <f>IF((AO374+'Monthly Reserve Generation'!AP374-'Stoping Schedule'!AP374)&gt;1,(AO374+'Monthly Reserve Generation'!AP374-'Stoping Schedule'!AP374),0)</f>
        <v>0</v>
      </c>
      <c r="AQ374" s="3">
        <f>IF((AP374+'Monthly Reserve Generation'!AQ374-'Stoping Schedule'!AQ374)&gt;1,(AP374+'Monthly Reserve Generation'!AQ374-'Stoping Schedule'!AQ374),0)</f>
        <v>0</v>
      </c>
      <c r="AR374" s="3">
        <f>IF((AQ374+'Monthly Reserve Generation'!AR374-'Stoping Schedule'!AR374)&gt;1,(AQ374+'Monthly Reserve Generation'!AR374-'Stoping Schedule'!AR374),0)</f>
        <v>0</v>
      </c>
      <c r="AS374" s="3">
        <f>IF((AR374+'Monthly Reserve Generation'!AS374-'Stoping Schedule'!AS374)&gt;1,(AR374+'Monthly Reserve Generation'!AS374-'Stoping Schedule'!AS374),0)</f>
        <v>0</v>
      </c>
      <c r="AT374" s="3">
        <f>IF((AS374+'Monthly Reserve Generation'!AT374-'Stoping Schedule'!AT374)&gt;1,(AS374+'Monthly Reserve Generation'!AT374-'Stoping Schedule'!AT374),0)</f>
        <v>0</v>
      </c>
      <c r="AU374" s="3">
        <f>IF((AT374+'Monthly Reserve Generation'!AU374-'Stoping Schedule'!AU374)&gt;1,(AT374+'Monthly Reserve Generation'!AU374-'Stoping Schedule'!AU374),0)</f>
        <v>0</v>
      </c>
      <c r="AV374" s="3">
        <f>IF((AU374+'Monthly Reserve Generation'!AV374-'Stoping Schedule'!AV374)&gt;1,(AU374+'Monthly Reserve Generation'!AV374-'Stoping Schedule'!AV374),0)</f>
        <v>0</v>
      </c>
      <c r="AW374" s="3">
        <f>IF((AV374+'Monthly Reserve Generation'!AW374-'Stoping Schedule'!AW374)&gt;1,(AV374+'Monthly Reserve Generation'!AW374-'Stoping Schedule'!AW374),0)</f>
        <v>0</v>
      </c>
      <c r="AX374" s="3">
        <f>IF((AW374+'Monthly Reserve Generation'!AX374-'Stoping Schedule'!AX374)&gt;1,(AW374+'Monthly Reserve Generation'!AX374-'Stoping Schedule'!AX374),0)</f>
        <v>0</v>
      </c>
      <c r="AY374" s="3">
        <f>IF((AX374+'Monthly Reserve Generation'!AY374-'Stoping Schedule'!AY374)&gt;1,(AX374+'Monthly Reserve Generation'!AY374-'Stoping Schedule'!AY374),0)</f>
        <v>0</v>
      </c>
      <c r="AZ374" s="3">
        <f>IF((AY374+'Monthly Reserve Generation'!AZ374-'Stoping Schedule'!AZ374)&gt;1,(AY374+'Monthly Reserve Generation'!AZ374-'Stoping Schedule'!AZ374),0)</f>
        <v>0</v>
      </c>
      <c r="BA374" s="3">
        <f>IF((AZ374+'Monthly Reserve Generation'!BA374-'Stoping Schedule'!BA374)&gt;1,(AZ374+'Monthly Reserve Generation'!BA374-'Stoping Schedule'!BA374),0)</f>
        <v>0</v>
      </c>
      <c r="BB374" s="3">
        <f>IF((BA374+'Monthly Reserve Generation'!BB374-'Stoping Schedule'!BB374)&gt;1,(BA374+'Monthly Reserve Generation'!BB374-'Stoping Schedule'!BB374),0)</f>
        <v>0</v>
      </c>
      <c r="BC374" s="3">
        <f>IF((BB374+'Monthly Reserve Generation'!BC374-'Stoping Schedule'!BC374)&gt;1,(BB374+'Monthly Reserve Generation'!BC374-'Stoping Schedule'!BC374),0)</f>
        <v>0</v>
      </c>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row>
    <row r="375" spans="1:123" hidden="1" outlineLevel="1" x14ac:dyDescent="0.3">
      <c r="A375" t="s">
        <v>58</v>
      </c>
      <c r="B375" t="s">
        <v>71</v>
      </c>
      <c r="C375" t="s">
        <v>4</v>
      </c>
      <c r="D375" s="3">
        <f>+IFERROR(('Monthly Reserve Generation'!D374*'Monthly Reserve Generation'!D375-'Stoping Schedule'!D374*'Stoping Schedule'!D375)/D374,0)</f>
        <v>0</v>
      </c>
      <c r="E375" s="3">
        <f>+IFERROR((D374*D375+'Monthly Reserve Generation'!E374*'Monthly Reserve Generation'!E375-'Stoping Schedule'!E374*'Stoping Schedule'!E375)/E374,0)</f>
        <v>0</v>
      </c>
      <c r="F375" s="3">
        <f>+IFERROR((E374*E375+'Monthly Reserve Generation'!F374*'Monthly Reserve Generation'!F375-'Stoping Schedule'!F374*'Stoping Schedule'!F375)/F374,0)</f>
        <v>0</v>
      </c>
      <c r="G375" s="3">
        <f>+IFERROR((F374*F375+'Monthly Reserve Generation'!G374*'Monthly Reserve Generation'!G375-'Stoping Schedule'!G374*'Stoping Schedule'!G375)/G374,0)</f>
        <v>0</v>
      </c>
      <c r="H375" s="3">
        <f>+IFERROR((G374*G375+'Monthly Reserve Generation'!H374*'Monthly Reserve Generation'!H375-'Stoping Schedule'!H374*'Stoping Schedule'!H375)/H374,0)</f>
        <v>0</v>
      </c>
      <c r="I375" s="3">
        <f>+IFERROR((H374*H375+'Monthly Reserve Generation'!I374*'Monthly Reserve Generation'!I375-'Stoping Schedule'!I374*'Stoping Schedule'!I375)/I374,0)</f>
        <v>0</v>
      </c>
      <c r="J375" s="3">
        <f>+IFERROR((I374*I375+'Monthly Reserve Generation'!J374*'Monthly Reserve Generation'!J375-'Stoping Schedule'!J374*'Stoping Schedule'!J375)/J374,0)</f>
        <v>0</v>
      </c>
      <c r="K375" s="3">
        <f>+IFERROR((J374*J375+'Monthly Reserve Generation'!K374*'Monthly Reserve Generation'!K375-'Stoping Schedule'!K374*'Stoping Schedule'!K375)/K374,0)</f>
        <v>0</v>
      </c>
      <c r="L375" s="3">
        <f>+IFERROR((K374*K375+'Monthly Reserve Generation'!L374*'Monthly Reserve Generation'!L375-'Stoping Schedule'!L374*'Stoping Schedule'!L375)/L374,0)</f>
        <v>0</v>
      </c>
      <c r="M375" s="3">
        <f>+IFERROR((L374*L375+'Monthly Reserve Generation'!M374*'Monthly Reserve Generation'!M375-'Stoping Schedule'!M374*'Stoping Schedule'!M375)/M374,0)</f>
        <v>0</v>
      </c>
      <c r="N375" s="3">
        <f>+IFERROR((M374*M375+'Monthly Reserve Generation'!N374*'Monthly Reserve Generation'!N375-'Stoping Schedule'!N374*'Stoping Schedule'!N375)/N374,0)</f>
        <v>0</v>
      </c>
      <c r="O375" s="3">
        <f>+IFERROR((N374*N375+'Monthly Reserve Generation'!O374*'Monthly Reserve Generation'!O375-'Stoping Schedule'!O374*'Stoping Schedule'!O375)/O374,0)</f>
        <v>0</v>
      </c>
      <c r="P375" s="3">
        <f>+IFERROR((O374*O375+'Monthly Reserve Generation'!P374*'Monthly Reserve Generation'!P375-'Stoping Schedule'!P374*'Stoping Schedule'!P375)/P374,0)</f>
        <v>0</v>
      </c>
      <c r="Q375" s="3">
        <f>+IFERROR((P374*P375+'Monthly Reserve Generation'!Q374*'Monthly Reserve Generation'!Q375-'Stoping Schedule'!Q374*'Stoping Schedule'!Q375)/Q374,0)</f>
        <v>0</v>
      </c>
      <c r="R375" s="3">
        <f>+IFERROR((Q374*Q375+'Monthly Reserve Generation'!R374*'Monthly Reserve Generation'!R375-'Stoping Schedule'!R374*'Stoping Schedule'!R375)/R374,0)</f>
        <v>0</v>
      </c>
      <c r="S375" s="3">
        <f>+IFERROR((R374*R375+'Monthly Reserve Generation'!S374*'Monthly Reserve Generation'!S375-'Stoping Schedule'!S374*'Stoping Schedule'!S375)/S374,0)</f>
        <v>0</v>
      </c>
      <c r="T375" s="3">
        <f>+IFERROR((S374*S375+'Monthly Reserve Generation'!T374*'Monthly Reserve Generation'!T375-'Stoping Schedule'!T374*'Stoping Schedule'!T375)/T374,0)</f>
        <v>0</v>
      </c>
      <c r="U375" s="3">
        <f>+IFERROR((T374*T375+'Monthly Reserve Generation'!U374*'Monthly Reserve Generation'!U375-'Stoping Schedule'!U374*'Stoping Schedule'!U375)/U374,0)</f>
        <v>0</v>
      </c>
      <c r="V375" s="3">
        <f>+IFERROR((U374*U375+'Monthly Reserve Generation'!V374*'Monthly Reserve Generation'!V375-'Stoping Schedule'!V374*'Stoping Schedule'!V375)/V374,0)</f>
        <v>0</v>
      </c>
      <c r="W375" s="3">
        <f>+IFERROR((V374*V375+'Monthly Reserve Generation'!W374*'Monthly Reserve Generation'!W375-'Stoping Schedule'!W374*'Stoping Schedule'!W375)/W374,0)</f>
        <v>0</v>
      </c>
      <c r="X375" s="3">
        <f>+IFERROR((W374*W375+'Monthly Reserve Generation'!X374*'Monthly Reserve Generation'!X375-'Stoping Schedule'!X374*'Stoping Schedule'!X375)/X374,0)</f>
        <v>0</v>
      </c>
      <c r="Y375" s="3">
        <f>+IFERROR((X374*X375+'Monthly Reserve Generation'!Y374*'Monthly Reserve Generation'!Y375-'Stoping Schedule'!Y374*'Stoping Schedule'!Y375)/Y374,0)</f>
        <v>0</v>
      </c>
      <c r="Z375" s="3">
        <f>+IFERROR((Y374*Y375+'Monthly Reserve Generation'!Z374*'Monthly Reserve Generation'!Z375-'Stoping Schedule'!Z374*'Stoping Schedule'!Z375)/Z374,0)</f>
        <v>0</v>
      </c>
      <c r="AA375" s="3">
        <f>+IFERROR((Z374*Z375+'Monthly Reserve Generation'!AA374*'Monthly Reserve Generation'!AA375-'Stoping Schedule'!AA374*'Stoping Schedule'!AA375)/AA374,0)</f>
        <v>0</v>
      </c>
      <c r="AB375" s="3">
        <f>+IFERROR((AA374*AA375+'Monthly Reserve Generation'!AB374*'Monthly Reserve Generation'!AB375-'Stoping Schedule'!AB374*'Stoping Schedule'!AB375)/AB374,0)</f>
        <v>0</v>
      </c>
      <c r="AC375" s="3">
        <f>+IFERROR((AB374*AB375+'Monthly Reserve Generation'!AC374*'Monthly Reserve Generation'!AC375-'Stoping Schedule'!AC374*'Stoping Schedule'!AC375)/AC374,0)</f>
        <v>0</v>
      </c>
      <c r="AD375" s="3">
        <f>+IFERROR((AC374*AC375+'Monthly Reserve Generation'!AD374*'Monthly Reserve Generation'!AD375-'Stoping Schedule'!AD374*'Stoping Schedule'!AD375)/AD374,0)</f>
        <v>0</v>
      </c>
      <c r="AE375" s="3">
        <f>+IFERROR((AD374*AD375+'Monthly Reserve Generation'!AE374*'Monthly Reserve Generation'!AE375-'Stoping Schedule'!AE374*'Stoping Schedule'!AE375)/AE374,0)</f>
        <v>0</v>
      </c>
      <c r="AF375" s="3">
        <f>+IFERROR((AE374*AE375+'Monthly Reserve Generation'!AF374*'Monthly Reserve Generation'!AF375-'Stoping Schedule'!AF374*'Stoping Schedule'!AF375)/AF374,0)</f>
        <v>0</v>
      </c>
      <c r="AG375" s="3">
        <f>+IFERROR((AF374*AF375+'Monthly Reserve Generation'!AG374*'Monthly Reserve Generation'!AG375-'Stoping Schedule'!AG374*'Stoping Schedule'!AG375)/AG374,0)</f>
        <v>0</v>
      </c>
      <c r="AH375" s="3">
        <f>+IFERROR((AG374*AG375+'Monthly Reserve Generation'!AH374*'Monthly Reserve Generation'!AH375-'Stoping Schedule'!AH374*'Stoping Schedule'!AH375)/AH374,0)</f>
        <v>3.9700000000000006</v>
      </c>
      <c r="AI375" s="3">
        <f>+IFERROR((AH374*AH375+'Monthly Reserve Generation'!AI374*'Monthly Reserve Generation'!AI375-'Stoping Schedule'!AI374*'Stoping Schedule'!AI375)/AI374,0)</f>
        <v>3.9700000000000006</v>
      </c>
      <c r="AJ375" s="3">
        <f>+IFERROR((AI374*AI375+'Monthly Reserve Generation'!AJ374*'Monthly Reserve Generation'!AJ375-'Stoping Schedule'!AJ374*'Stoping Schedule'!AJ375)/AJ374,0)</f>
        <v>3.9700000000000006</v>
      </c>
      <c r="AK375" s="3">
        <f>+IFERROR((AJ374*AJ375+'Monthly Reserve Generation'!AK374*'Monthly Reserve Generation'!AK375-'Stoping Schedule'!AK374*'Stoping Schedule'!AK375)/AK374,0)</f>
        <v>3.9700000000000006</v>
      </c>
      <c r="AL375" s="3">
        <f>+IFERROR((AK374*AK375+'Monthly Reserve Generation'!AL374*'Monthly Reserve Generation'!AL375-'Stoping Schedule'!AL374*'Stoping Schedule'!AL375)/AL374,0)</f>
        <v>3.9700000000000006</v>
      </c>
      <c r="AM375" s="3">
        <f>+IFERROR((AL374*AL375+'Monthly Reserve Generation'!AM374*'Monthly Reserve Generation'!AM375-'Stoping Schedule'!AM374*'Stoping Schedule'!AM375)/AM374,0)</f>
        <v>3.9700000000000006</v>
      </c>
      <c r="AN375" s="3">
        <f>+IFERROR((AM374*AM375+'Monthly Reserve Generation'!AN374*'Monthly Reserve Generation'!AN375-'Stoping Schedule'!AN374*'Stoping Schedule'!AN375)/AN374,0)</f>
        <v>3.9700000000000006</v>
      </c>
      <c r="AO375" s="3">
        <f>+IFERROR((AN374*AN375+'Monthly Reserve Generation'!AO374*'Monthly Reserve Generation'!AO375-'Stoping Schedule'!AO374*'Stoping Schedule'!AO375)/AO374,0)</f>
        <v>3.9700000000000037</v>
      </c>
      <c r="AP375" s="3">
        <f>+IFERROR((AO374*AO375+'Monthly Reserve Generation'!AP374*'Monthly Reserve Generation'!AP375-'Stoping Schedule'!AP374*'Stoping Schedule'!AP375)/AP374,0)</f>
        <v>0</v>
      </c>
      <c r="AQ375" s="3">
        <f>+IFERROR((AP374*AP375+'Monthly Reserve Generation'!AQ374*'Monthly Reserve Generation'!AQ375-'Stoping Schedule'!AQ374*'Stoping Schedule'!AQ375)/AQ374,0)</f>
        <v>0</v>
      </c>
      <c r="AR375" s="3">
        <f>+IFERROR((AQ374*AQ375+'Monthly Reserve Generation'!AR374*'Monthly Reserve Generation'!AR375-'Stoping Schedule'!AR374*'Stoping Schedule'!AR375)/AR374,0)</f>
        <v>0</v>
      </c>
      <c r="AS375" s="3">
        <f>+IFERROR((AR374*AR375+'Monthly Reserve Generation'!AS374*'Monthly Reserve Generation'!AS375-'Stoping Schedule'!AS374*'Stoping Schedule'!AS375)/AS374,0)</f>
        <v>0</v>
      </c>
      <c r="AT375" s="3">
        <f>+IFERROR((AS374*AS375+'Monthly Reserve Generation'!AT374*'Monthly Reserve Generation'!AT375-'Stoping Schedule'!AT374*'Stoping Schedule'!AT375)/AT374,0)</f>
        <v>0</v>
      </c>
      <c r="AU375" s="3">
        <f>+IFERROR((AT374*AT375+'Monthly Reserve Generation'!AU374*'Monthly Reserve Generation'!AU375-'Stoping Schedule'!AU374*'Stoping Schedule'!AU375)/AU374,0)</f>
        <v>0</v>
      </c>
      <c r="AV375" s="3">
        <f>+IFERROR((AU374*AU375+'Monthly Reserve Generation'!AV374*'Monthly Reserve Generation'!AV375-'Stoping Schedule'!AV374*'Stoping Schedule'!AV375)/AV374,0)</f>
        <v>0</v>
      </c>
      <c r="AW375" s="3">
        <f>+IFERROR((AV374*AV375+'Monthly Reserve Generation'!AW374*'Monthly Reserve Generation'!AW375-'Stoping Schedule'!AW374*'Stoping Schedule'!AW375)/AW374,0)</f>
        <v>0</v>
      </c>
      <c r="AX375" s="3">
        <f>+IFERROR((AW374*AW375+'Monthly Reserve Generation'!AX374*'Monthly Reserve Generation'!AX375-'Stoping Schedule'!AX374*'Stoping Schedule'!AX375)/AX374,0)</f>
        <v>0</v>
      </c>
      <c r="AY375" s="3">
        <f>+IFERROR((AX374*AX375+'Monthly Reserve Generation'!AY374*'Monthly Reserve Generation'!AY375-'Stoping Schedule'!AY374*'Stoping Schedule'!AY375)/AY374,0)</f>
        <v>0</v>
      </c>
      <c r="AZ375" s="3">
        <f>+IFERROR((AY374*AY375+'Monthly Reserve Generation'!AZ374*'Monthly Reserve Generation'!AZ375-'Stoping Schedule'!AZ374*'Stoping Schedule'!AZ375)/AZ374,0)</f>
        <v>0</v>
      </c>
      <c r="BA375" s="3">
        <f>+IFERROR((AZ374*AZ375+'Monthly Reserve Generation'!BA374*'Monthly Reserve Generation'!BA375-'Stoping Schedule'!BA374*'Stoping Schedule'!BA375)/BA374,0)</f>
        <v>0</v>
      </c>
      <c r="BB375" s="3">
        <f>+IFERROR((BA374*BA375+'Monthly Reserve Generation'!BB374*'Monthly Reserve Generation'!BB375-'Stoping Schedule'!BB374*'Stoping Schedule'!BB375)/BB374,0)</f>
        <v>0</v>
      </c>
      <c r="BC375" s="3">
        <f>+IFERROR((BB374*BB375+'Monthly Reserve Generation'!BC374*'Monthly Reserve Generation'!BC375-'Stoping Schedule'!BC374*'Stoping Schedule'!BC375)/BC374,0)</f>
        <v>0</v>
      </c>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row>
    <row r="376" spans="1:123" hidden="1" outlineLevel="1" x14ac:dyDescent="0.3">
      <c r="A376" t="s">
        <v>58</v>
      </c>
      <c r="B376" t="s">
        <v>72</v>
      </c>
      <c r="C376" t="s">
        <v>3</v>
      </c>
      <c r="D376" s="3">
        <f>+'Monthly Reserve Generation'!D376-'Stoping Schedule'!D376</f>
        <v>0</v>
      </c>
      <c r="E376" s="3">
        <f>IF((D376+'Monthly Reserve Generation'!E376-'Stoping Schedule'!E376)&gt;1,(D376+'Monthly Reserve Generation'!E376-'Stoping Schedule'!E376),0)</f>
        <v>0</v>
      </c>
      <c r="F376" s="3">
        <f>IF((E376+'Monthly Reserve Generation'!F376-'Stoping Schedule'!F376)&gt;1,(E376+'Monthly Reserve Generation'!F376-'Stoping Schedule'!F376),0)</f>
        <v>0</v>
      </c>
      <c r="G376" s="3">
        <f>IF((F376+'Monthly Reserve Generation'!G376-'Stoping Schedule'!G376)&gt;1,(F376+'Monthly Reserve Generation'!G376-'Stoping Schedule'!G376),0)</f>
        <v>0</v>
      </c>
      <c r="H376" s="3">
        <f>IF((G376+'Monthly Reserve Generation'!H376-'Stoping Schedule'!H376)&gt;1,(G376+'Monthly Reserve Generation'!H376-'Stoping Schedule'!H376),0)</f>
        <v>0</v>
      </c>
      <c r="I376" s="3">
        <f>IF((H376+'Monthly Reserve Generation'!I376-'Stoping Schedule'!I376)&gt;1,(H376+'Monthly Reserve Generation'!I376-'Stoping Schedule'!I376),0)</f>
        <v>0</v>
      </c>
      <c r="J376" s="3">
        <f>IF((I376+'Monthly Reserve Generation'!J376-'Stoping Schedule'!J376)&gt;1,(I376+'Monthly Reserve Generation'!J376-'Stoping Schedule'!J376),0)</f>
        <v>0</v>
      </c>
      <c r="K376" s="3">
        <f>IF((J376+'Monthly Reserve Generation'!K376-'Stoping Schedule'!K376)&gt;1,(J376+'Monthly Reserve Generation'!K376-'Stoping Schedule'!K376),0)</f>
        <v>0</v>
      </c>
      <c r="L376" s="3">
        <f>IF((K376+'Monthly Reserve Generation'!L376-'Stoping Schedule'!L376)&gt;1,(K376+'Monthly Reserve Generation'!L376-'Stoping Schedule'!L376),0)</f>
        <v>0</v>
      </c>
      <c r="M376" s="3">
        <f>IF((L376+'Monthly Reserve Generation'!M376-'Stoping Schedule'!M376)&gt;1,(L376+'Monthly Reserve Generation'!M376-'Stoping Schedule'!M376),0)</f>
        <v>0</v>
      </c>
      <c r="N376" s="3">
        <f>IF((M376+'Monthly Reserve Generation'!N376-'Stoping Schedule'!N376)&gt;1,(M376+'Monthly Reserve Generation'!N376-'Stoping Schedule'!N376),0)</f>
        <v>0</v>
      </c>
      <c r="O376" s="3">
        <f>IF((N376+'Monthly Reserve Generation'!O376-'Stoping Schedule'!O376)&gt;1,(N376+'Monthly Reserve Generation'!O376-'Stoping Schedule'!O376),0)</f>
        <v>0</v>
      </c>
      <c r="P376" s="3">
        <f>IF((O376+'Monthly Reserve Generation'!P376-'Stoping Schedule'!P376)&gt;1,(O376+'Monthly Reserve Generation'!P376-'Stoping Schedule'!P376),0)</f>
        <v>0</v>
      </c>
      <c r="Q376" s="3">
        <f>IF((P376+'Monthly Reserve Generation'!Q376-'Stoping Schedule'!Q376)&gt;1,(P376+'Monthly Reserve Generation'!Q376-'Stoping Schedule'!Q376),0)</f>
        <v>0</v>
      </c>
      <c r="R376" s="3">
        <f>IF((Q376+'Monthly Reserve Generation'!R376-'Stoping Schedule'!R376)&gt;1,(Q376+'Monthly Reserve Generation'!R376-'Stoping Schedule'!R376),0)</f>
        <v>0</v>
      </c>
      <c r="S376" s="3">
        <f>IF((R376+'Monthly Reserve Generation'!S376-'Stoping Schedule'!S376)&gt;1,(R376+'Monthly Reserve Generation'!S376-'Stoping Schedule'!S376),0)</f>
        <v>0</v>
      </c>
      <c r="T376" s="3">
        <f>IF((S376+'Monthly Reserve Generation'!T376-'Stoping Schedule'!T376)&gt;1,(S376+'Monthly Reserve Generation'!T376-'Stoping Schedule'!T376),0)</f>
        <v>0</v>
      </c>
      <c r="U376" s="3">
        <f>IF((T376+'Monthly Reserve Generation'!U376-'Stoping Schedule'!U376)&gt;1,(T376+'Monthly Reserve Generation'!U376-'Stoping Schedule'!U376),0)</f>
        <v>0</v>
      </c>
      <c r="V376" s="3">
        <f>IF((U376+'Monthly Reserve Generation'!V376-'Stoping Schedule'!V376)&gt;1,(U376+'Monthly Reserve Generation'!V376-'Stoping Schedule'!V376),0)</f>
        <v>0</v>
      </c>
      <c r="W376" s="3">
        <f>IF((V376+'Monthly Reserve Generation'!W376-'Stoping Schedule'!W376)&gt;1,(V376+'Monthly Reserve Generation'!W376-'Stoping Schedule'!W376),0)</f>
        <v>0</v>
      </c>
      <c r="X376" s="3">
        <f>IF((W376+'Monthly Reserve Generation'!X376-'Stoping Schedule'!X376)&gt;1,(W376+'Monthly Reserve Generation'!X376-'Stoping Schedule'!X376),0)</f>
        <v>0</v>
      </c>
      <c r="Y376" s="3">
        <f>IF((X376+'Monthly Reserve Generation'!Y376-'Stoping Schedule'!Y376)&gt;1,(X376+'Monthly Reserve Generation'!Y376-'Stoping Schedule'!Y376),0)</f>
        <v>0</v>
      </c>
      <c r="Z376" s="3">
        <f>IF((Y376+'Monthly Reserve Generation'!Z376-'Stoping Schedule'!Z376)&gt;1,(Y376+'Monthly Reserve Generation'!Z376-'Stoping Schedule'!Z376),0)</f>
        <v>0</v>
      </c>
      <c r="AA376" s="3">
        <f>IF((Z376+'Monthly Reserve Generation'!AA376-'Stoping Schedule'!AA376)&gt;1,(Z376+'Monthly Reserve Generation'!AA376-'Stoping Schedule'!AA376),0)</f>
        <v>0</v>
      </c>
      <c r="AB376" s="3">
        <f>IF((AA376+'Monthly Reserve Generation'!AB376-'Stoping Schedule'!AB376)&gt;1,(AA376+'Monthly Reserve Generation'!AB376-'Stoping Schedule'!AB376),0)</f>
        <v>0</v>
      </c>
      <c r="AC376" s="3">
        <f>IF((AB376+'Monthly Reserve Generation'!AC376-'Stoping Schedule'!AC376)&gt;1,(AB376+'Monthly Reserve Generation'!AC376-'Stoping Schedule'!AC376),0)</f>
        <v>0</v>
      </c>
      <c r="AD376" s="3">
        <f>IF((AC376+'Monthly Reserve Generation'!AD376-'Stoping Schedule'!AD376)&gt;1,(AC376+'Monthly Reserve Generation'!AD376-'Stoping Schedule'!AD376),0)</f>
        <v>0</v>
      </c>
      <c r="AE376" s="3">
        <f>IF((AD376+'Monthly Reserve Generation'!AE376-'Stoping Schedule'!AE376)&gt;1,(AD376+'Monthly Reserve Generation'!AE376-'Stoping Schedule'!AE376),0)</f>
        <v>0</v>
      </c>
      <c r="AF376" s="3">
        <f>IF((AE376+'Monthly Reserve Generation'!AF376-'Stoping Schedule'!AF376)&gt;1,(AE376+'Monthly Reserve Generation'!AF376-'Stoping Schedule'!AF376),0)</f>
        <v>0</v>
      </c>
      <c r="AG376" s="3">
        <f>IF((AF376+'Monthly Reserve Generation'!AG376-'Stoping Schedule'!AG376)&gt;1,(AF376+'Monthly Reserve Generation'!AG376-'Stoping Schedule'!AG376),0)</f>
        <v>0</v>
      </c>
      <c r="AH376" s="3">
        <f>IF((AG376+'Monthly Reserve Generation'!AH376-'Stoping Schedule'!AH376)&gt;1,(AG376+'Monthly Reserve Generation'!AH376-'Stoping Schedule'!AH376),0)</f>
        <v>1962</v>
      </c>
      <c r="AI376" s="3">
        <f>IF((AH376+'Monthly Reserve Generation'!AI376-'Stoping Schedule'!AI376)&gt;1,(AH376+'Monthly Reserve Generation'!AI376-'Stoping Schedule'!AI376),0)</f>
        <v>1962</v>
      </c>
      <c r="AJ376" s="3">
        <f>IF((AI376+'Monthly Reserve Generation'!AJ376-'Stoping Schedule'!AJ376)&gt;1,(AI376+'Monthly Reserve Generation'!AJ376-'Stoping Schedule'!AJ376),0)</f>
        <v>1962</v>
      </c>
      <c r="AK376" s="3">
        <f>IF((AJ376+'Monthly Reserve Generation'!AK376-'Stoping Schedule'!AK376)&gt;1,(AJ376+'Monthly Reserve Generation'!AK376-'Stoping Schedule'!AK376),0)</f>
        <v>1962</v>
      </c>
      <c r="AL376" s="3">
        <f>IF((AK376+'Monthly Reserve Generation'!AL376-'Stoping Schedule'!AL376)&gt;1,(AK376+'Monthly Reserve Generation'!AL376-'Stoping Schedule'!AL376),0)</f>
        <v>1962</v>
      </c>
      <c r="AM376" s="3">
        <f>IF((AL376+'Monthly Reserve Generation'!AM376-'Stoping Schedule'!AM376)&gt;1,(AL376+'Monthly Reserve Generation'!AM376-'Stoping Schedule'!AM376),0)</f>
        <v>1962</v>
      </c>
      <c r="AN376" s="3">
        <f>IF((AM376+'Monthly Reserve Generation'!AN376-'Stoping Schedule'!AN376)&gt;1,(AM376+'Monthly Reserve Generation'!AN376-'Stoping Schedule'!AN376),0)</f>
        <v>1962</v>
      </c>
      <c r="AO376" s="3">
        <f>IF((AN376+'Monthly Reserve Generation'!AO376-'Stoping Schedule'!AO376)&gt;1,(AN376+'Monthly Reserve Generation'!AO376-'Stoping Schedule'!AO376),0)</f>
        <v>0</v>
      </c>
      <c r="AP376" s="3">
        <f>IF((AO376+'Monthly Reserve Generation'!AP376-'Stoping Schedule'!AP376)&gt;1,(AO376+'Monthly Reserve Generation'!AP376-'Stoping Schedule'!AP376),0)</f>
        <v>0</v>
      </c>
      <c r="AQ376" s="3">
        <f>IF((AP376+'Monthly Reserve Generation'!AQ376-'Stoping Schedule'!AQ376)&gt;1,(AP376+'Monthly Reserve Generation'!AQ376-'Stoping Schedule'!AQ376),0)</f>
        <v>0</v>
      </c>
      <c r="AR376" s="3">
        <f>IF((AQ376+'Monthly Reserve Generation'!AR376-'Stoping Schedule'!AR376)&gt;1,(AQ376+'Monthly Reserve Generation'!AR376-'Stoping Schedule'!AR376),0)</f>
        <v>0</v>
      </c>
      <c r="AS376" s="3">
        <f>IF((AR376+'Monthly Reserve Generation'!AS376-'Stoping Schedule'!AS376)&gt;1,(AR376+'Monthly Reserve Generation'!AS376-'Stoping Schedule'!AS376),0)</f>
        <v>0</v>
      </c>
      <c r="AT376" s="3">
        <f>IF((AS376+'Monthly Reserve Generation'!AT376-'Stoping Schedule'!AT376)&gt;1,(AS376+'Monthly Reserve Generation'!AT376-'Stoping Schedule'!AT376),0)</f>
        <v>0</v>
      </c>
      <c r="AU376" s="3">
        <f>IF((AT376+'Monthly Reserve Generation'!AU376-'Stoping Schedule'!AU376)&gt;1,(AT376+'Monthly Reserve Generation'!AU376-'Stoping Schedule'!AU376),0)</f>
        <v>0</v>
      </c>
      <c r="AV376" s="3">
        <f>IF((AU376+'Monthly Reserve Generation'!AV376-'Stoping Schedule'!AV376)&gt;1,(AU376+'Monthly Reserve Generation'!AV376-'Stoping Schedule'!AV376),0)</f>
        <v>0</v>
      </c>
      <c r="AW376" s="3">
        <f>IF((AV376+'Monthly Reserve Generation'!AW376-'Stoping Schedule'!AW376)&gt;1,(AV376+'Monthly Reserve Generation'!AW376-'Stoping Schedule'!AW376),0)</f>
        <v>0</v>
      </c>
      <c r="AX376" s="3">
        <f>IF((AW376+'Monthly Reserve Generation'!AX376-'Stoping Schedule'!AX376)&gt;1,(AW376+'Monthly Reserve Generation'!AX376-'Stoping Schedule'!AX376),0)</f>
        <v>0</v>
      </c>
      <c r="AY376" s="3">
        <f>IF((AX376+'Monthly Reserve Generation'!AY376-'Stoping Schedule'!AY376)&gt;1,(AX376+'Monthly Reserve Generation'!AY376-'Stoping Schedule'!AY376),0)</f>
        <v>0</v>
      </c>
      <c r="AZ376" s="3">
        <f>IF((AY376+'Monthly Reserve Generation'!AZ376-'Stoping Schedule'!AZ376)&gt;1,(AY376+'Monthly Reserve Generation'!AZ376-'Stoping Schedule'!AZ376),0)</f>
        <v>0</v>
      </c>
      <c r="BA376" s="3">
        <f>IF((AZ376+'Monthly Reserve Generation'!BA376-'Stoping Schedule'!BA376)&gt;1,(AZ376+'Monthly Reserve Generation'!BA376-'Stoping Schedule'!BA376),0)</f>
        <v>0</v>
      </c>
      <c r="BB376" s="3">
        <f>IF((BA376+'Monthly Reserve Generation'!BB376-'Stoping Schedule'!BB376)&gt;1,(BA376+'Monthly Reserve Generation'!BB376-'Stoping Schedule'!BB376),0)</f>
        <v>0</v>
      </c>
      <c r="BC376" s="3">
        <f>IF((BB376+'Monthly Reserve Generation'!BC376-'Stoping Schedule'!BC376)&gt;1,(BB376+'Monthly Reserve Generation'!BC376-'Stoping Schedule'!BC376),0)</f>
        <v>0</v>
      </c>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row>
    <row r="377" spans="1:123" hidden="1" outlineLevel="1" x14ac:dyDescent="0.3">
      <c r="A377" t="s">
        <v>58</v>
      </c>
      <c r="B377" t="s">
        <v>72</v>
      </c>
      <c r="C377" t="s">
        <v>4</v>
      </c>
      <c r="D377" s="3">
        <f>+IFERROR(('Monthly Reserve Generation'!D376*'Monthly Reserve Generation'!D377-'Stoping Schedule'!D376*'Stoping Schedule'!D377)/D376,0)</f>
        <v>0</v>
      </c>
      <c r="E377" s="3">
        <f>+IFERROR((D376*D377+'Monthly Reserve Generation'!E376*'Monthly Reserve Generation'!E377-'Stoping Schedule'!E376*'Stoping Schedule'!E377)/E376,0)</f>
        <v>0</v>
      </c>
      <c r="F377" s="3">
        <f>+IFERROR((E376*E377+'Monthly Reserve Generation'!F376*'Monthly Reserve Generation'!F377-'Stoping Schedule'!F376*'Stoping Schedule'!F377)/F376,0)</f>
        <v>0</v>
      </c>
      <c r="G377" s="3">
        <f>+IFERROR((F376*F377+'Monthly Reserve Generation'!G376*'Monthly Reserve Generation'!G377-'Stoping Schedule'!G376*'Stoping Schedule'!G377)/G376,0)</f>
        <v>0</v>
      </c>
      <c r="H377" s="3">
        <f>+IFERROR((G376*G377+'Monthly Reserve Generation'!H376*'Monthly Reserve Generation'!H377-'Stoping Schedule'!H376*'Stoping Schedule'!H377)/H376,0)</f>
        <v>0</v>
      </c>
      <c r="I377" s="3">
        <f>+IFERROR((H376*H377+'Monthly Reserve Generation'!I376*'Monthly Reserve Generation'!I377-'Stoping Schedule'!I376*'Stoping Schedule'!I377)/I376,0)</f>
        <v>0</v>
      </c>
      <c r="J377" s="3">
        <f>+IFERROR((I376*I377+'Monthly Reserve Generation'!J376*'Monthly Reserve Generation'!J377-'Stoping Schedule'!J376*'Stoping Schedule'!J377)/J376,0)</f>
        <v>0</v>
      </c>
      <c r="K377" s="3">
        <f>+IFERROR((J376*J377+'Monthly Reserve Generation'!K376*'Monthly Reserve Generation'!K377-'Stoping Schedule'!K376*'Stoping Schedule'!K377)/K376,0)</f>
        <v>0</v>
      </c>
      <c r="L377" s="3">
        <f>+IFERROR((K376*K377+'Monthly Reserve Generation'!L376*'Monthly Reserve Generation'!L377-'Stoping Schedule'!L376*'Stoping Schedule'!L377)/L376,0)</f>
        <v>0</v>
      </c>
      <c r="M377" s="3">
        <f>+IFERROR((L376*L377+'Monthly Reserve Generation'!M376*'Monthly Reserve Generation'!M377-'Stoping Schedule'!M376*'Stoping Schedule'!M377)/M376,0)</f>
        <v>0</v>
      </c>
      <c r="N377" s="3">
        <f>+IFERROR((M376*M377+'Monthly Reserve Generation'!N376*'Monthly Reserve Generation'!N377-'Stoping Schedule'!N376*'Stoping Schedule'!N377)/N376,0)</f>
        <v>0</v>
      </c>
      <c r="O377" s="3">
        <f>+IFERROR((N376*N377+'Monthly Reserve Generation'!O376*'Monthly Reserve Generation'!O377-'Stoping Schedule'!O376*'Stoping Schedule'!O377)/O376,0)</f>
        <v>0</v>
      </c>
      <c r="P377" s="3">
        <f>+IFERROR((O376*O377+'Monthly Reserve Generation'!P376*'Monthly Reserve Generation'!P377-'Stoping Schedule'!P376*'Stoping Schedule'!P377)/P376,0)</f>
        <v>0</v>
      </c>
      <c r="Q377" s="3">
        <f>+IFERROR((P376*P377+'Monthly Reserve Generation'!Q376*'Monthly Reserve Generation'!Q377-'Stoping Schedule'!Q376*'Stoping Schedule'!Q377)/Q376,0)</f>
        <v>0</v>
      </c>
      <c r="R377" s="3">
        <f>+IFERROR((Q376*Q377+'Monthly Reserve Generation'!R376*'Monthly Reserve Generation'!R377-'Stoping Schedule'!R376*'Stoping Schedule'!R377)/R376,0)</f>
        <v>0</v>
      </c>
      <c r="S377" s="3">
        <f>+IFERROR((R376*R377+'Monthly Reserve Generation'!S376*'Monthly Reserve Generation'!S377-'Stoping Schedule'!S376*'Stoping Schedule'!S377)/S376,0)</f>
        <v>0</v>
      </c>
      <c r="T377" s="3">
        <f>+IFERROR((S376*S377+'Monthly Reserve Generation'!T376*'Monthly Reserve Generation'!T377-'Stoping Schedule'!T376*'Stoping Schedule'!T377)/T376,0)</f>
        <v>0</v>
      </c>
      <c r="U377" s="3">
        <f>+IFERROR((T376*T377+'Monthly Reserve Generation'!U376*'Monthly Reserve Generation'!U377-'Stoping Schedule'!U376*'Stoping Schedule'!U377)/U376,0)</f>
        <v>0</v>
      </c>
      <c r="V377" s="3">
        <f>+IFERROR((U376*U377+'Monthly Reserve Generation'!V376*'Monthly Reserve Generation'!V377-'Stoping Schedule'!V376*'Stoping Schedule'!V377)/V376,0)</f>
        <v>0</v>
      </c>
      <c r="W377" s="3">
        <f>+IFERROR((V376*V377+'Monthly Reserve Generation'!W376*'Monthly Reserve Generation'!W377-'Stoping Schedule'!W376*'Stoping Schedule'!W377)/W376,0)</f>
        <v>0</v>
      </c>
      <c r="X377" s="3">
        <f>+IFERROR((W376*W377+'Monthly Reserve Generation'!X376*'Monthly Reserve Generation'!X377-'Stoping Schedule'!X376*'Stoping Schedule'!X377)/X376,0)</f>
        <v>0</v>
      </c>
      <c r="Y377" s="3">
        <f>+IFERROR((X376*X377+'Monthly Reserve Generation'!Y376*'Monthly Reserve Generation'!Y377-'Stoping Schedule'!Y376*'Stoping Schedule'!Y377)/Y376,0)</f>
        <v>0</v>
      </c>
      <c r="Z377" s="3">
        <f>+IFERROR((Y376*Y377+'Monthly Reserve Generation'!Z376*'Monthly Reserve Generation'!Z377-'Stoping Schedule'!Z376*'Stoping Schedule'!Z377)/Z376,0)</f>
        <v>0</v>
      </c>
      <c r="AA377" s="3">
        <f>+IFERROR((Z376*Z377+'Monthly Reserve Generation'!AA376*'Monthly Reserve Generation'!AA377-'Stoping Schedule'!AA376*'Stoping Schedule'!AA377)/AA376,0)</f>
        <v>0</v>
      </c>
      <c r="AB377" s="3">
        <f>+IFERROR((AA376*AA377+'Monthly Reserve Generation'!AB376*'Monthly Reserve Generation'!AB377-'Stoping Schedule'!AB376*'Stoping Schedule'!AB377)/AB376,0)</f>
        <v>0</v>
      </c>
      <c r="AC377" s="3">
        <f>+IFERROR((AB376*AB377+'Monthly Reserve Generation'!AC376*'Monthly Reserve Generation'!AC377-'Stoping Schedule'!AC376*'Stoping Schedule'!AC377)/AC376,0)</f>
        <v>0</v>
      </c>
      <c r="AD377" s="3">
        <f>+IFERROR((AC376*AC377+'Monthly Reserve Generation'!AD376*'Monthly Reserve Generation'!AD377-'Stoping Schedule'!AD376*'Stoping Schedule'!AD377)/AD376,0)</f>
        <v>0</v>
      </c>
      <c r="AE377" s="3">
        <f>+IFERROR((AD376*AD377+'Monthly Reserve Generation'!AE376*'Monthly Reserve Generation'!AE377-'Stoping Schedule'!AE376*'Stoping Schedule'!AE377)/AE376,0)</f>
        <v>0</v>
      </c>
      <c r="AF377" s="3">
        <f>+IFERROR((AE376*AE377+'Monthly Reserve Generation'!AF376*'Monthly Reserve Generation'!AF377-'Stoping Schedule'!AF376*'Stoping Schedule'!AF377)/AF376,0)</f>
        <v>0</v>
      </c>
      <c r="AG377" s="3">
        <f>+IFERROR((AF376*AF377+'Monthly Reserve Generation'!AG376*'Monthly Reserve Generation'!AG377-'Stoping Schedule'!AG376*'Stoping Schedule'!AG377)/AG376,0)</f>
        <v>0</v>
      </c>
      <c r="AH377" s="3">
        <f>+IFERROR((AG376*AG377+'Monthly Reserve Generation'!AH376*'Monthly Reserve Generation'!AH377-'Stoping Schedule'!AH376*'Stoping Schedule'!AH377)/AH376,0)</f>
        <v>3.89</v>
      </c>
      <c r="AI377" s="3">
        <f>+IFERROR((AH376*AH377+'Monthly Reserve Generation'!AI376*'Monthly Reserve Generation'!AI377-'Stoping Schedule'!AI376*'Stoping Schedule'!AI377)/AI376,0)</f>
        <v>3.89</v>
      </c>
      <c r="AJ377" s="3">
        <f>+IFERROR((AI376*AI377+'Monthly Reserve Generation'!AJ376*'Monthly Reserve Generation'!AJ377-'Stoping Schedule'!AJ376*'Stoping Schedule'!AJ377)/AJ376,0)</f>
        <v>3.89</v>
      </c>
      <c r="AK377" s="3">
        <f>+IFERROR((AJ376*AJ377+'Monthly Reserve Generation'!AK376*'Monthly Reserve Generation'!AK377-'Stoping Schedule'!AK376*'Stoping Schedule'!AK377)/AK376,0)</f>
        <v>3.89</v>
      </c>
      <c r="AL377" s="3">
        <f>+IFERROR((AK376*AK377+'Monthly Reserve Generation'!AL376*'Monthly Reserve Generation'!AL377-'Stoping Schedule'!AL376*'Stoping Schedule'!AL377)/AL376,0)</f>
        <v>3.89</v>
      </c>
      <c r="AM377" s="3">
        <f>+IFERROR((AL376*AL377+'Monthly Reserve Generation'!AM376*'Monthly Reserve Generation'!AM377-'Stoping Schedule'!AM376*'Stoping Schedule'!AM377)/AM376,0)</f>
        <v>3.89</v>
      </c>
      <c r="AN377" s="3">
        <f>+IFERROR((AM376*AM377+'Monthly Reserve Generation'!AN376*'Monthly Reserve Generation'!AN377-'Stoping Schedule'!AN376*'Stoping Schedule'!AN377)/AN376,0)</f>
        <v>3.89</v>
      </c>
      <c r="AO377" s="3">
        <f>+IFERROR((AN376*AN377+'Monthly Reserve Generation'!AO376*'Monthly Reserve Generation'!AO377-'Stoping Schedule'!AO376*'Stoping Schedule'!AO377)/AO376,0)</f>
        <v>0</v>
      </c>
      <c r="AP377" s="3">
        <f>+IFERROR((AO376*AO377+'Monthly Reserve Generation'!AP376*'Monthly Reserve Generation'!AP377-'Stoping Schedule'!AP376*'Stoping Schedule'!AP377)/AP376,0)</f>
        <v>0</v>
      </c>
      <c r="AQ377" s="3">
        <f>+IFERROR((AP376*AP377+'Monthly Reserve Generation'!AQ376*'Monthly Reserve Generation'!AQ377-'Stoping Schedule'!AQ376*'Stoping Schedule'!AQ377)/AQ376,0)</f>
        <v>0</v>
      </c>
      <c r="AR377" s="3">
        <f>+IFERROR((AQ376*AQ377+'Monthly Reserve Generation'!AR376*'Monthly Reserve Generation'!AR377-'Stoping Schedule'!AR376*'Stoping Schedule'!AR377)/AR376,0)</f>
        <v>0</v>
      </c>
      <c r="AS377" s="3">
        <f>+IFERROR((AR376*AR377+'Monthly Reserve Generation'!AS376*'Monthly Reserve Generation'!AS377-'Stoping Schedule'!AS376*'Stoping Schedule'!AS377)/AS376,0)</f>
        <v>0</v>
      </c>
      <c r="AT377" s="3">
        <f>+IFERROR((AS376*AS377+'Monthly Reserve Generation'!AT376*'Monthly Reserve Generation'!AT377-'Stoping Schedule'!AT376*'Stoping Schedule'!AT377)/AT376,0)</f>
        <v>0</v>
      </c>
      <c r="AU377" s="3">
        <f>+IFERROR((AT376*AT377+'Monthly Reserve Generation'!AU376*'Monthly Reserve Generation'!AU377-'Stoping Schedule'!AU376*'Stoping Schedule'!AU377)/AU376,0)</f>
        <v>0</v>
      </c>
      <c r="AV377" s="3">
        <f>+IFERROR((AU376*AU377+'Monthly Reserve Generation'!AV376*'Monthly Reserve Generation'!AV377-'Stoping Schedule'!AV376*'Stoping Schedule'!AV377)/AV376,0)</f>
        <v>0</v>
      </c>
      <c r="AW377" s="3">
        <f>+IFERROR((AV376*AV377+'Monthly Reserve Generation'!AW376*'Monthly Reserve Generation'!AW377-'Stoping Schedule'!AW376*'Stoping Schedule'!AW377)/AW376,0)</f>
        <v>0</v>
      </c>
      <c r="AX377" s="3">
        <f>+IFERROR((AW376*AW377+'Monthly Reserve Generation'!AX376*'Monthly Reserve Generation'!AX377-'Stoping Schedule'!AX376*'Stoping Schedule'!AX377)/AX376,0)</f>
        <v>0</v>
      </c>
      <c r="AY377" s="3">
        <f>+IFERROR((AX376*AX377+'Monthly Reserve Generation'!AY376*'Monthly Reserve Generation'!AY377-'Stoping Schedule'!AY376*'Stoping Schedule'!AY377)/AY376,0)</f>
        <v>0</v>
      </c>
      <c r="AZ377" s="3">
        <f>+IFERROR((AY376*AY377+'Monthly Reserve Generation'!AZ376*'Monthly Reserve Generation'!AZ377-'Stoping Schedule'!AZ376*'Stoping Schedule'!AZ377)/AZ376,0)</f>
        <v>0</v>
      </c>
      <c r="BA377" s="3">
        <f>+IFERROR((AZ376*AZ377+'Monthly Reserve Generation'!BA376*'Monthly Reserve Generation'!BA377-'Stoping Schedule'!BA376*'Stoping Schedule'!BA377)/BA376,0)</f>
        <v>0</v>
      </c>
      <c r="BB377" s="3">
        <f>+IFERROR((BA376*BA377+'Monthly Reserve Generation'!BB376*'Monthly Reserve Generation'!BB377-'Stoping Schedule'!BB376*'Stoping Schedule'!BB377)/BB376,0)</f>
        <v>0</v>
      </c>
      <c r="BC377" s="3">
        <f>+IFERROR((BB376*BB377+'Monthly Reserve Generation'!BC376*'Monthly Reserve Generation'!BC377-'Stoping Schedule'!BC376*'Stoping Schedule'!BC377)/BC376,0)</f>
        <v>0</v>
      </c>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row>
    <row r="378" spans="1:123" hidden="1" outlineLevel="1" x14ac:dyDescent="0.3">
      <c r="A378" t="s">
        <v>58</v>
      </c>
      <c r="B378" t="s">
        <v>73</v>
      </c>
      <c r="C378" t="s">
        <v>3</v>
      </c>
      <c r="D378" s="3">
        <f>+'Monthly Reserve Generation'!D378-'Stoping Schedule'!D378</f>
        <v>0</v>
      </c>
      <c r="E378" s="3">
        <f>IF((D378+'Monthly Reserve Generation'!E378-'Stoping Schedule'!E378)&gt;1,(D378+'Monthly Reserve Generation'!E378-'Stoping Schedule'!E378),0)</f>
        <v>0</v>
      </c>
      <c r="F378" s="3">
        <f>IF((E378+'Monthly Reserve Generation'!F378-'Stoping Schedule'!F378)&gt;1,(E378+'Monthly Reserve Generation'!F378-'Stoping Schedule'!F378),0)</f>
        <v>0</v>
      </c>
      <c r="G378" s="3">
        <f>IF((F378+'Monthly Reserve Generation'!G378-'Stoping Schedule'!G378)&gt;1,(F378+'Monthly Reserve Generation'!G378-'Stoping Schedule'!G378),0)</f>
        <v>0</v>
      </c>
      <c r="H378" s="3">
        <f>IF((G378+'Monthly Reserve Generation'!H378-'Stoping Schedule'!H378)&gt;1,(G378+'Monthly Reserve Generation'!H378-'Stoping Schedule'!H378),0)</f>
        <v>0</v>
      </c>
      <c r="I378" s="3">
        <f>IF((H378+'Monthly Reserve Generation'!I378-'Stoping Schedule'!I378)&gt;1,(H378+'Monthly Reserve Generation'!I378-'Stoping Schedule'!I378),0)</f>
        <v>0</v>
      </c>
      <c r="J378" s="3">
        <f>IF((I378+'Monthly Reserve Generation'!J378-'Stoping Schedule'!J378)&gt;1,(I378+'Monthly Reserve Generation'!J378-'Stoping Schedule'!J378),0)</f>
        <v>0</v>
      </c>
      <c r="K378" s="3">
        <f>IF((J378+'Monthly Reserve Generation'!K378-'Stoping Schedule'!K378)&gt;1,(J378+'Monthly Reserve Generation'!K378-'Stoping Schedule'!K378),0)</f>
        <v>0</v>
      </c>
      <c r="L378" s="3">
        <f>IF((K378+'Monthly Reserve Generation'!L378-'Stoping Schedule'!L378)&gt;1,(K378+'Monthly Reserve Generation'!L378-'Stoping Schedule'!L378),0)</f>
        <v>0</v>
      </c>
      <c r="M378" s="3">
        <f>IF((L378+'Monthly Reserve Generation'!M378-'Stoping Schedule'!M378)&gt;1,(L378+'Monthly Reserve Generation'!M378-'Stoping Schedule'!M378),0)</f>
        <v>0</v>
      </c>
      <c r="N378" s="3">
        <f>IF((M378+'Monthly Reserve Generation'!N378-'Stoping Schedule'!N378)&gt;1,(M378+'Monthly Reserve Generation'!N378-'Stoping Schedule'!N378),0)</f>
        <v>0</v>
      </c>
      <c r="O378" s="3">
        <f>IF((N378+'Monthly Reserve Generation'!O378-'Stoping Schedule'!O378)&gt;1,(N378+'Monthly Reserve Generation'!O378-'Stoping Schedule'!O378),0)</f>
        <v>0</v>
      </c>
      <c r="P378" s="3">
        <f>IF((O378+'Monthly Reserve Generation'!P378-'Stoping Schedule'!P378)&gt;1,(O378+'Monthly Reserve Generation'!P378-'Stoping Schedule'!P378),0)</f>
        <v>0</v>
      </c>
      <c r="Q378" s="3">
        <f>IF((P378+'Monthly Reserve Generation'!Q378-'Stoping Schedule'!Q378)&gt;1,(P378+'Monthly Reserve Generation'!Q378-'Stoping Schedule'!Q378),0)</f>
        <v>0</v>
      </c>
      <c r="R378" s="3">
        <f>IF((Q378+'Monthly Reserve Generation'!R378-'Stoping Schedule'!R378)&gt;1,(Q378+'Monthly Reserve Generation'!R378-'Stoping Schedule'!R378),0)</f>
        <v>0</v>
      </c>
      <c r="S378" s="3">
        <f>IF((R378+'Monthly Reserve Generation'!S378-'Stoping Schedule'!S378)&gt;1,(R378+'Monthly Reserve Generation'!S378-'Stoping Schedule'!S378),0)</f>
        <v>0</v>
      </c>
      <c r="T378" s="3">
        <f>IF((S378+'Monthly Reserve Generation'!T378-'Stoping Schedule'!T378)&gt;1,(S378+'Monthly Reserve Generation'!T378-'Stoping Schedule'!T378),0)</f>
        <v>0</v>
      </c>
      <c r="U378" s="3">
        <f>IF((T378+'Monthly Reserve Generation'!U378-'Stoping Schedule'!U378)&gt;1,(T378+'Monthly Reserve Generation'!U378-'Stoping Schedule'!U378),0)</f>
        <v>0</v>
      </c>
      <c r="V378" s="3">
        <f>IF((U378+'Monthly Reserve Generation'!V378-'Stoping Schedule'!V378)&gt;1,(U378+'Monthly Reserve Generation'!V378-'Stoping Schedule'!V378),0)</f>
        <v>0</v>
      </c>
      <c r="W378" s="3">
        <f>IF((V378+'Monthly Reserve Generation'!W378-'Stoping Schedule'!W378)&gt;1,(V378+'Monthly Reserve Generation'!W378-'Stoping Schedule'!W378),0)</f>
        <v>0</v>
      </c>
      <c r="X378" s="3">
        <f>IF((W378+'Monthly Reserve Generation'!X378-'Stoping Schedule'!X378)&gt;1,(W378+'Monthly Reserve Generation'!X378-'Stoping Schedule'!X378),0)</f>
        <v>0</v>
      </c>
      <c r="Y378" s="3">
        <f>IF((X378+'Monthly Reserve Generation'!Y378-'Stoping Schedule'!Y378)&gt;1,(X378+'Monthly Reserve Generation'!Y378-'Stoping Schedule'!Y378),0)</f>
        <v>0</v>
      </c>
      <c r="Z378" s="3">
        <f>IF((Y378+'Monthly Reserve Generation'!Z378-'Stoping Schedule'!Z378)&gt;1,(Y378+'Monthly Reserve Generation'!Z378-'Stoping Schedule'!Z378),0)</f>
        <v>0</v>
      </c>
      <c r="AA378" s="3">
        <f>IF((Z378+'Monthly Reserve Generation'!AA378-'Stoping Schedule'!AA378)&gt;1,(Z378+'Monthly Reserve Generation'!AA378-'Stoping Schedule'!AA378),0)</f>
        <v>0</v>
      </c>
      <c r="AB378" s="3">
        <f>IF((AA378+'Monthly Reserve Generation'!AB378-'Stoping Schedule'!AB378)&gt;1,(AA378+'Monthly Reserve Generation'!AB378-'Stoping Schedule'!AB378),0)</f>
        <v>0</v>
      </c>
      <c r="AC378" s="3">
        <f>IF((AB378+'Monthly Reserve Generation'!AC378-'Stoping Schedule'!AC378)&gt;1,(AB378+'Monthly Reserve Generation'!AC378-'Stoping Schedule'!AC378),0)</f>
        <v>0</v>
      </c>
      <c r="AD378" s="3">
        <f>IF((AC378+'Monthly Reserve Generation'!AD378-'Stoping Schedule'!AD378)&gt;1,(AC378+'Monthly Reserve Generation'!AD378-'Stoping Schedule'!AD378),0)</f>
        <v>0</v>
      </c>
      <c r="AE378" s="3">
        <f>IF((AD378+'Monthly Reserve Generation'!AE378-'Stoping Schedule'!AE378)&gt;1,(AD378+'Monthly Reserve Generation'!AE378-'Stoping Schedule'!AE378),0)</f>
        <v>0</v>
      </c>
      <c r="AF378" s="3">
        <f>IF((AE378+'Monthly Reserve Generation'!AF378-'Stoping Schedule'!AF378)&gt;1,(AE378+'Monthly Reserve Generation'!AF378-'Stoping Schedule'!AF378),0)</f>
        <v>0</v>
      </c>
      <c r="AG378" s="3">
        <f>IF((AF378+'Monthly Reserve Generation'!AG378-'Stoping Schedule'!AG378)&gt;1,(AF378+'Monthly Reserve Generation'!AG378-'Stoping Schedule'!AG378),0)</f>
        <v>0</v>
      </c>
      <c r="AH378" s="3">
        <f>IF((AG378+'Monthly Reserve Generation'!AH378-'Stoping Schedule'!AH378)&gt;1,(AG378+'Monthly Reserve Generation'!AH378-'Stoping Schedule'!AH378),0)</f>
        <v>2012</v>
      </c>
      <c r="AI378" s="3">
        <f>IF((AH378+'Monthly Reserve Generation'!AI378-'Stoping Schedule'!AI378)&gt;1,(AH378+'Monthly Reserve Generation'!AI378-'Stoping Schedule'!AI378),0)</f>
        <v>2012</v>
      </c>
      <c r="AJ378" s="3">
        <f>IF((AI378+'Monthly Reserve Generation'!AJ378-'Stoping Schedule'!AJ378)&gt;1,(AI378+'Monthly Reserve Generation'!AJ378-'Stoping Schedule'!AJ378),0)</f>
        <v>2012</v>
      </c>
      <c r="AK378" s="3">
        <f>IF((AJ378+'Monthly Reserve Generation'!AK378-'Stoping Schedule'!AK378)&gt;1,(AJ378+'Monthly Reserve Generation'!AK378-'Stoping Schedule'!AK378),0)</f>
        <v>2012</v>
      </c>
      <c r="AL378" s="3">
        <f>IF((AK378+'Monthly Reserve Generation'!AL378-'Stoping Schedule'!AL378)&gt;1,(AK378+'Monthly Reserve Generation'!AL378-'Stoping Schedule'!AL378),0)</f>
        <v>2012</v>
      </c>
      <c r="AM378" s="3">
        <f>IF((AL378+'Monthly Reserve Generation'!AM378-'Stoping Schedule'!AM378)&gt;1,(AL378+'Monthly Reserve Generation'!AM378-'Stoping Schedule'!AM378),0)</f>
        <v>214</v>
      </c>
      <c r="AN378" s="3">
        <f>IF((AM378+'Monthly Reserve Generation'!AN378-'Stoping Schedule'!AN378)&gt;1,(AM378+'Monthly Reserve Generation'!AN378-'Stoping Schedule'!AN378),0)</f>
        <v>0</v>
      </c>
      <c r="AO378" s="3">
        <f>IF((AN378+'Monthly Reserve Generation'!AO378-'Stoping Schedule'!AO378)&gt;1,(AN378+'Monthly Reserve Generation'!AO378-'Stoping Schedule'!AO378),0)</f>
        <v>0</v>
      </c>
      <c r="AP378" s="3">
        <f>IF((AO378+'Monthly Reserve Generation'!AP378-'Stoping Schedule'!AP378)&gt;1,(AO378+'Monthly Reserve Generation'!AP378-'Stoping Schedule'!AP378),0)</f>
        <v>0</v>
      </c>
      <c r="AQ378" s="3">
        <f>IF((AP378+'Monthly Reserve Generation'!AQ378-'Stoping Schedule'!AQ378)&gt;1,(AP378+'Monthly Reserve Generation'!AQ378-'Stoping Schedule'!AQ378),0)</f>
        <v>0</v>
      </c>
      <c r="AR378" s="3">
        <f>IF((AQ378+'Monthly Reserve Generation'!AR378-'Stoping Schedule'!AR378)&gt;1,(AQ378+'Monthly Reserve Generation'!AR378-'Stoping Schedule'!AR378),0)</f>
        <v>0</v>
      </c>
      <c r="AS378" s="3">
        <f>IF((AR378+'Monthly Reserve Generation'!AS378-'Stoping Schedule'!AS378)&gt;1,(AR378+'Monthly Reserve Generation'!AS378-'Stoping Schedule'!AS378),0)</f>
        <v>0</v>
      </c>
      <c r="AT378" s="3">
        <f>IF((AS378+'Monthly Reserve Generation'!AT378-'Stoping Schedule'!AT378)&gt;1,(AS378+'Monthly Reserve Generation'!AT378-'Stoping Schedule'!AT378),0)</f>
        <v>0</v>
      </c>
      <c r="AU378" s="3">
        <f>IF((AT378+'Monthly Reserve Generation'!AU378-'Stoping Schedule'!AU378)&gt;1,(AT378+'Monthly Reserve Generation'!AU378-'Stoping Schedule'!AU378),0)</f>
        <v>0</v>
      </c>
      <c r="AV378" s="3">
        <f>IF((AU378+'Monthly Reserve Generation'!AV378-'Stoping Schedule'!AV378)&gt;1,(AU378+'Monthly Reserve Generation'!AV378-'Stoping Schedule'!AV378),0)</f>
        <v>0</v>
      </c>
      <c r="AW378" s="3">
        <f>IF((AV378+'Monthly Reserve Generation'!AW378-'Stoping Schedule'!AW378)&gt;1,(AV378+'Monthly Reserve Generation'!AW378-'Stoping Schedule'!AW378),0)</f>
        <v>0</v>
      </c>
      <c r="AX378" s="3">
        <f>IF((AW378+'Monthly Reserve Generation'!AX378-'Stoping Schedule'!AX378)&gt;1,(AW378+'Monthly Reserve Generation'!AX378-'Stoping Schedule'!AX378),0)</f>
        <v>0</v>
      </c>
      <c r="AY378" s="3">
        <f>IF((AX378+'Monthly Reserve Generation'!AY378-'Stoping Schedule'!AY378)&gt;1,(AX378+'Monthly Reserve Generation'!AY378-'Stoping Schedule'!AY378),0)</f>
        <v>0</v>
      </c>
      <c r="AZ378" s="3">
        <f>IF((AY378+'Monthly Reserve Generation'!AZ378-'Stoping Schedule'!AZ378)&gt;1,(AY378+'Monthly Reserve Generation'!AZ378-'Stoping Schedule'!AZ378),0)</f>
        <v>0</v>
      </c>
      <c r="BA378" s="3">
        <f>IF((AZ378+'Monthly Reserve Generation'!BA378-'Stoping Schedule'!BA378)&gt;1,(AZ378+'Monthly Reserve Generation'!BA378-'Stoping Schedule'!BA378),0)</f>
        <v>0</v>
      </c>
      <c r="BB378" s="3">
        <f>IF((BA378+'Monthly Reserve Generation'!BB378-'Stoping Schedule'!BB378)&gt;1,(BA378+'Monthly Reserve Generation'!BB378-'Stoping Schedule'!BB378),0)</f>
        <v>0</v>
      </c>
      <c r="BC378" s="3">
        <f>IF((BB378+'Monthly Reserve Generation'!BC378-'Stoping Schedule'!BC378)&gt;1,(BB378+'Monthly Reserve Generation'!BC378-'Stoping Schedule'!BC378),0)</f>
        <v>0</v>
      </c>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row>
    <row r="379" spans="1:123" hidden="1" outlineLevel="1" x14ac:dyDescent="0.3">
      <c r="A379" t="s">
        <v>58</v>
      </c>
      <c r="B379" t="s">
        <v>73</v>
      </c>
      <c r="C379" t="s">
        <v>4</v>
      </c>
      <c r="D379" s="3">
        <f>+IFERROR(('Monthly Reserve Generation'!D378*'Monthly Reserve Generation'!D379-'Stoping Schedule'!D378*'Stoping Schedule'!D379)/D378,0)</f>
        <v>0</v>
      </c>
      <c r="E379" s="3">
        <f>+IFERROR((D378*D379+'Monthly Reserve Generation'!E378*'Monthly Reserve Generation'!E379-'Stoping Schedule'!E378*'Stoping Schedule'!E379)/E378,0)</f>
        <v>0</v>
      </c>
      <c r="F379" s="3">
        <f>+IFERROR((E378*E379+'Monthly Reserve Generation'!F378*'Monthly Reserve Generation'!F379-'Stoping Schedule'!F378*'Stoping Schedule'!F379)/F378,0)</f>
        <v>0</v>
      </c>
      <c r="G379" s="3">
        <f>+IFERROR((F378*F379+'Monthly Reserve Generation'!G378*'Monthly Reserve Generation'!G379-'Stoping Schedule'!G378*'Stoping Schedule'!G379)/G378,0)</f>
        <v>0</v>
      </c>
      <c r="H379" s="3">
        <f>+IFERROR((G378*G379+'Monthly Reserve Generation'!H378*'Monthly Reserve Generation'!H379-'Stoping Schedule'!H378*'Stoping Schedule'!H379)/H378,0)</f>
        <v>0</v>
      </c>
      <c r="I379" s="3">
        <f>+IFERROR((H378*H379+'Monthly Reserve Generation'!I378*'Monthly Reserve Generation'!I379-'Stoping Schedule'!I378*'Stoping Schedule'!I379)/I378,0)</f>
        <v>0</v>
      </c>
      <c r="J379" s="3">
        <f>+IFERROR((I378*I379+'Monthly Reserve Generation'!J378*'Monthly Reserve Generation'!J379-'Stoping Schedule'!J378*'Stoping Schedule'!J379)/J378,0)</f>
        <v>0</v>
      </c>
      <c r="K379" s="3">
        <f>+IFERROR((J378*J379+'Monthly Reserve Generation'!K378*'Monthly Reserve Generation'!K379-'Stoping Schedule'!K378*'Stoping Schedule'!K379)/K378,0)</f>
        <v>0</v>
      </c>
      <c r="L379" s="3">
        <f>+IFERROR((K378*K379+'Monthly Reserve Generation'!L378*'Monthly Reserve Generation'!L379-'Stoping Schedule'!L378*'Stoping Schedule'!L379)/L378,0)</f>
        <v>0</v>
      </c>
      <c r="M379" s="3">
        <f>+IFERROR((L378*L379+'Monthly Reserve Generation'!M378*'Monthly Reserve Generation'!M379-'Stoping Schedule'!M378*'Stoping Schedule'!M379)/M378,0)</f>
        <v>0</v>
      </c>
      <c r="N379" s="3">
        <f>+IFERROR((M378*M379+'Monthly Reserve Generation'!N378*'Monthly Reserve Generation'!N379-'Stoping Schedule'!N378*'Stoping Schedule'!N379)/N378,0)</f>
        <v>0</v>
      </c>
      <c r="O379" s="3">
        <f>+IFERROR((N378*N379+'Monthly Reserve Generation'!O378*'Monthly Reserve Generation'!O379-'Stoping Schedule'!O378*'Stoping Schedule'!O379)/O378,0)</f>
        <v>0</v>
      </c>
      <c r="P379" s="3">
        <f>+IFERROR((O378*O379+'Monthly Reserve Generation'!P378*'Monthly Reserve Generation'!P379-'Stoping Schedule'!P378*'Stoping Schedule'!P379)/P378,0)</f>
        <v>0</v>
      </c>
      <c r="Q379" s="3">
        <f>+IFERROR((P378*P379+'Monthly Reserve Generation'!Q378*'Monthly Reserve Generation'!Q379-'Stoping Schedule'!Q378*'Stoping Schedule'!Q379)/Q378,0)</f>
        <v>0</v>
      </c>
      <c r="R379" s="3">
        <f>+IFERROR((Q378*Q379+'Monthly Reserve Generation'!R378*'Monthly Reserve Generation'!R379-'Stoping Schedule'!R378*'Stoping Schedule'!R379)/R378,0)</f>
        <v>0</v>
      </c>
      <c r="S379" s="3">
        <f>+IFERROR((R378*R379+'Monthly Reserve Generation'!S378*'Monthly Reserve Generation'!S379-'Stoping Schedule'!S378*'Stoping Schedule'!S379)/S378,0)</f>
        <v>0</v>
      </c>
      <c r="T379" s="3">
        <f>+IFERROR((S378*S379+'Monthly Reserve Generation'!T378*'Monthly Reserve Generation'!T379-'Stoping Schedule'!T378*'Stoping Schedule'!T379)/T378,0)</f>
        <v>0</v>
      </c>
      <c r="U379" s="3">
        <f>+IFERROR((T378*T379+'Monthly Reserve Generation'!U378*'Monthly Reserve Generation'!U379-'Stoping Schedule'!U378*'Stoping Schedule'!U379)/U378,0)</f>
        <v>0</v>
      </c>
      <c r="V379" s="3">
        <f>+IFERROR((U378*U379+'Monthly Reserve Generation'!V378*'Monthly Reserve Generation'!V379-'Stoping Schedule'!V378*'Stoping Schedule'!V379)/V378,0)</f>
        <v>0</v>
      </c>
      <c r="W379" s="3">
        <f>+IFERROR((V378*V379+'Monthly Reserve Generation'!W378*'Monthly Reserve Generation'!W379-'Stoping Schedule'!W378*'Stoping Schedule'!W379)/W378,0)</f>
        <v>0</v>
      </c>
      <c r="X379" s="3">
        <f>+IFERROR((W378*W379+'Monthly Reserve Generation'!X378*'Monthly Reserve Generation'!X379-'Stoping Schedule'!X378*'Stoping Schedule'!X379)/X378,0)</f>
        <v>0</v>
      </c>
      <c r="Y379" s="3">
        <f>+IFERROR((X378*X379+'Monthly Reserve Generation'!Y378*'Monthly Reserve Generation'!Y379-'Stoping Schedule'!Y378*'Stoping Schedule'!Y379)/Y378,0)</f>
        <v>0</v>
      </c>
      <c r="Z379" s="3">
        <f>+IFERROR((Y378*Y379+'Monthly Reserve Generation'!Z378*'Monthly Reserve Generation'!Z379-'Stoping Schedule'!Z378*'Stoping Schedule'!Z379)/Z378,0)</f>
        <v>0</v>
      </c>
      <c r="AA379" s="3">
        <f>+IFERROR((Z378*Z379+'Monthly Reserve Generation'!AA378*'Monthly Reserve Generation'!AA379-'Stoping Schedule'!AA378*'Stoping Schedule'!AA379)/AA378,0)</f>
        <v>0</v>
      </c>
      <c r="AB379" s="3">
        <f>+IFERROR((AA378*AA379+'Monthly Reserve Generation'!AB378*'Monthly Reserve Generation'!AB379-'Stoping Schedule'!AB378*'Stoping Schedule'!AB379)/AB378,0)</f>
        <v>0</v>
      </c>
      <c r="AC379" s="3">
        <f>+IFERROR((AB378*AB379+'Monthly Reserve Generation'!AC378*'Monthly Reserve Generation'!AC379-'Stoping Schedule'!AC378*'Stoping Schedule'!AC379)/AC378,0)</f>
        <v>0</v>
      </c>
      <c r="AD379" s="3">
        <f>+IFERROR((AC378*AC379+'Monthly Reserve Generation'!AD378*'Monthly Reserve Generation'!AD379-'Stoping Schedule'!AD378*'Stoping Schedule'!AD379)/AD378,0)</f>
        <v>0</v>
      </c>
      <c r="AE379" s="3">
        <f>+IFERROR((AD378*AD379+'Monthly Reserve Generation'!AE378*'Monthly Reserve Generation'!AE379-'Stoping Schedule'!AE378*'Stoping Schedule'!AE379)/AE378,0)</f>
        <v>0</v>
      </c>
      <c r="AF379" s="3">
        <f>+IFERROR((AE378*AE379+'Monthly Reserve Generation'!AF378*'Monthly Reserve Generation'!AF379-'Stoping Schedule'!AF378*'Stoping Schedule'!AF379)/AF378,0)</f>
        <v>0</v>
      </c>
      <c r="AG379" s="3">
        <f>+IFERROR((AF378*AF379+'Monthly Reserve Generation'!AG378*'Monthly Reserve Generation'!AG379-'Stoping Schedule'!AG378*'Stoping Schedule'!AG379)/AG378,0)</f>
        <v>0</v>
      </c>
      <c r="AH379" s="3">
        <f>+IFERROR((AG378*AG379+'Monthly Reserve Generation'!AH378*'Monthly Reserve Generation'!AH379-'Stoping Schedule'!AH378*'Stoping Schedule'!AH379)/AH378,0)</f>
        <v>3.43</v>
      </c>
      <c r="AI379" s="3">
        <f>+IFERROR((AH378*AH379+'Monthly Reserve Generation'!AI378*'Monthly Reserve Generation'!AI379-'Stoping Schedule'!AI378*'Stoping Schedule'!AI379)/AI378,0)</f>
        <v>3.43</v>
      </c>
      <c r="AJ379" s="3">
        <f>+IFERROR((AI378*AI379+'Monthly Reserve Generation'!AJ378*'Monthly Reserve Generation'!AJ379-'Stoping Schedule'!AJ378*'Stoping Schedule'!AJ379)/AJ378,0)</f>
        <v>3.43</v>
      </c>
      <c r="AK379" s="3">
        <f>+IFERROR((AJ378*AJ379+'Monthly Reserve Generation'!AK378*'Monthly Reserve Generation'!AK379-'Stoping Schedule'!AK378*'Stoping Schedule'!AK379)/AK378,0)</f>
        <v>3.43</v>
      </c>
      <c r="AL379" s="3">
        <f>+IFERROR((AK378*AK379+'Monthly Reserve Generation'!AL378*'Monthly Reserve Generation'!AL379-'Stoping Schedule'!AL378*'Stoping Schedule'!AL379)/AL378,0)</f>
        <v>3.43</v>
      </c>
      <c r="AM379" s="3">
        <f>+IFERROR((AL378*AL379+'Monthly Reserve Generation'!AM378*'Monthly Reserve Generation'!AM379-'Stoping Schedule'!AM378*'Stoping Schedule'!AM379)/AM378,0)</f>
        <v>3.4300000000000019</v>
      </c>
      <c r="AN379" s="3">
        <f>+IFERROR((AM378*AM379+'Monthly Reserve Generation'!AN378*'Monthly Reserve Generation'!AN379-'Stoping Schedule'!AN378*'Stoping Schedule'!AN379)/AN378,0)</f>
        <v>0</v>
      </c>
      <c r="AO379" s="3">
        <f>+IFERROR((AN378*AN379+'Monthly Reserve Generation'!AO378*'Monthly Reserve Generation'!AO379-'Stoping Schedule'!AO378*'Stoping Schedule'!AO379)/AO378,0)</f>
        <v>0</v>
      </c>
      <c r="AP379" s="3">
        <f>+IFERROR((AO378*AO379+'Monthly Reserve Generation'!AP378*'Monthly Reserve Generation'!AP379-'Stoping Schedule'!AP378*'Stoping Schedule'!AP379)/AP378,0)</f>
        <v>0</v>
      </c>
      <c r="AQ379" s="3">
        <f>+IFERROR((AP378*AP379+'Monthly Reserve Generation'!AQ378*'Monthly Reserve Generation'!AQ379-'Stoping Schedule'!AQ378*'Stoping Schedule'!AQ379)/AQ378,0)</f>
        <v>0</v>
      </c>
      <c r="AR379" s="3">
        <f>+IFERROR((AQ378*AQ379+'Monthly Reserve Generation'!AR378*'Monthly Reserve Generation'!AR379-'Stoping Schedule'!AR378*'Stoping Schedule'!AR379)/AR378,0)</f>
        <v>0</v>
      </c>
      <c r="AS379" s="3">
        <f>+IFERROR((AR378*AR379+'Monthly Reserve Generation'!AS378*'Monthly Reserve Generation'!AS379-'Stoping Schedule'!AS378*'Stoping Schedule'!AS379)/AS378,0)</f>
        <v>0</v>
      </c>
      <c r="AT379" s="3">
        <f>+IFERROR((AS378*AS379+'Monthly Reserve Generation'!AT378*'Monthly Reserve Generation'!AT379-'Stoping Schedule'!AT378*'Stoping Schedule'!AT379)/AT378,0)</f>
        <v>0</v>
      </c>
      <c r="AU379" s="3">
        <f>+IFERROR((AT378*AT379+'Monthly Reserve Generation'!AU378*'Monthly Reserve Generation'!AU379-'Stoping Schedule'!AU378*'Stoping Schedule'!AU379)/AU378,0)</f>
        <v>0</v>
      </c>
      <c r="AV379" s="3">
        <f>+IFERROR((AU378*AU379+'Monthly Reserve Generation'!AV378*'Monthly Reserve Generation'!AV379-'Stoping Schedule'!AV378*'Stoping Schedule'!AV379)/AV378,0)</f>
        <v>0</v>
      </c>
      <c r="AW379" s="3">
        <f>+IFERROR((AV378*AV379+'Monthly Reserve Generation'!AW378*'Monthly Reserve Generation'!AW379-'Stoping Schedule'!AW378*'Stoping Schedule'!AW379)/AW378,0)</f>
        <v>0</v>
      </c>
      <c r="AX379" s="3">
        <f>+IFERROR((AW378*AW379+'Monthly Reserve Generation'!AX378*'Monthly Reserve Generation'!AX379-'Stoping Schedule'!AX378*'Stoping Schedule'!AX379)/AX378,0)</f>
        <v>0</v>
      </c>
      <c r="AY379" s="3">
        <f>+IFERROR((AX378*AX379+'Monthly Reserve Generation'!AY378*'Monthly Reserve Generation'!AY379-'Stoping Schedule'!AY378*'Stoping Schedule'!AY379)/AY378,0)</f>
        <v>0</v>
      </c>
      <c r="AZ379" s="3">
        <f>+IFERROR((AY378*AY379+'Monthly Reserve Generation'!AZ378*'Monthly Reserve Generation'!AZ379-'Stoping Schedule'!AZ378*'Stoping Schedule'!AZ379)/AZ378,0)</f>
        <v>0</v>
      </c>
      <c r="BA379" s="3">
        <f>+IFERROR((AZ378*AZ379+'Monthly Reserve Generation'!BA378*'Monthly Reserve Generation'!BA379-'Stoping Schedule'!BA378*'Stoping Schedule'!BA379)/BA378,0)</f>
        <v>0</v>
      </c>
      <c r="BB379" s="3">
        <f>+IFERROR((BA378*BA379+'Monthly Reserve Generation'!BB378*'Monthly Reserve Generation'!BB379-'Stoping Schedule'!BB378*'Stoping Schedule'!BB379)/BB378,0)</f>
        <v>0</v>
      </c>
      <c r="BC379" s="3">
        <f>+IFERROR((BB378*BB379+'Monthly Reserve Generation'!BC378*'Monthly Reserve Generation'!BC379-'Stoping Schedule'!BC378*'Stoping Schedule'!BC379)/BC378,0)</f>
        <v>0</v>
      </c>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row>
    <row r="380" spans="1:123" hidden="1" outlineLevel="1" x14ac:dyDescent="0.3">
      <c r="A380" t="s">
        <v>58</v>
      </c>
      <c r="B380" t="s">
        <v>74</v>
      </c>
      <c r="C380" t="s">
        <v>3</v>
      </c>
      <c r="D380" s="3">
        <f>+'Monthly Reserve Generation'!D380-'Stoping Schedule'!D380</f>
        <v>0</v>
      </c>
      <c r="E380" s="3">
        <f>IF((D380+'Monthly Reserve Generation'!E380-'Stoping Schedule'!E380)&gt;1,(D380+'Monthly Reserve Generation'!E380-'Stoping Schedule'!E380),0)</f>
        <v>0</v>
      </c>
      <c r="F380" s="3">
        <f>IF((E380+'Monthly Reserve Generation'!F380-'Stoping Schedule'!F380)&gt;1,(E380+'Monthly Reserve Generation'!F380-'Stoping Schedule'!F380),0)</f>
        <v>0</v>
      </c>
      <c r="G380" s="3">
        <f>IF((F380+'Monthly Reserve Generation'!G380-'Stoping Schedule'!G380)&gt;1,(F380+'Monthly Reserve Generation'!G380-'Stoping Schedule'!G380),0)</f>
        <v>0</v>
      </c>
      <c r="H380" s="3">
        <f>IF((G380+'Monthly Reserve Generation'!H380-'Stoping Schedule'!H380)&gt;1,(G380+'Monthly Reserve Generation'!H380-'Stoping Schedule'!H380),0)</f>
        <v>0</v>
      </c>
      <c r="I380" s="3">
        <f>IF((H380+'Monthly Reserve Generation'!I380-'Stoping Schedule'!I380)&gt;1,(H380+'Monthly Reserve Generation'!I380-'Stoping Schedule'!I380),0)</f>
        <v>0</v>
      </c>
      <c r="J380" s="3">
        <f>IF((I380+'Monthly Reserve Generation'!J380-'Stoping Schedule'!J380)&gt;1,(I380+'Monthly Reserve Generation'!J380-'Stoping Schedule'!J380),0)</f>
        <v>0</v>
      </c>
      <c r="K380" s="3">
        <f>IF((J380+'Monthly Reserve Generation'!K380-'Stoping Schedule'!K380)&gt;1,(J380+'Monthly Reserve Generation'!K380-'Stoping Schedule'!K380),0)</f>
        <v>0</v>
      </c>
      <c r="L380" s="3">
        <f>IF((K380+'Monthly Reserve Generation'!L380-'Stoping Schedule'!L380)&gt;1,(K380+'Monthly Reserve Generation'!L380-'Stoping Schedule'!L380),0)</f>
        <v>0</v>
      </c>
      <c r="M380" s="3">
        <f>IF((L380+'Monthly Reserve Generation'!M380-'Stoping Schedule'!M380)&gt;1,(L380+'Monthly Reserve Generation'!M380-'Stoping Schedule'!M380),0)</f>
        <v>0</v>
      </c>
      <c r="N380" s="3">
        <f>IF((M380+'Monthly Reserve Generation'!N380-'Stoping Schedule'!N380)&gt;1,(M380+'Monthly Reserve Generation'!N380-'Stoping Schedule'!N380),0)</f>
        <v>0</v>
      </c>
      <c r="O380" s="3">
        <f>IF((N380+'Monthly Reserve Generation'!O380-'Stoping Schedule'!O380)&gt;1,(N380+'Monthly Reserve Generation'!O380-'Stoping Schedule'!O380),0)</f>
        <v>0</v>
      </c>
      <c r="P380" s="3">
        <f>IF((O380+'Monthly Reserve Generation'!P380-'Stoping Schedule'!P380)&gt;1,(O380+'Monthly Reserve Generation'!P380-'Stoping Schedule'!P380),0)</f>
        <v>0</v>
      </c>
      <c r="Q380" s="3">
        <f>IF((P380+'Monthly Reserve Generation'!Q380-'Stoping Schedule'!Q380)&gt;1,(P380+'Monthly Reserve Generation'!Q380-'Stoping Schedule'!Q380),0)</f>
        <v>0</v>
      </c>
      <c r="R380" s="3">
        <f>IF((Q380+'Monthly Reserve Generation'!R380-'Stoping Schedule'!R380)&gt;1,(Q380+'Monthly Reserve Generation'!R380-'Stoping Schedule'!R380),0)</f>
        <v>0</v>
      </c>
      <c r="S380" s="3">
        <f>IF((R380+'Monthly Reserve Generation'!S380-'Stoping Schedule'!S380)&gt;1,(R380+'Monthly Reserve Generation'!S380-'Stoping Schedule'!S380),0)</f>
        <v>0</v>
      </c>
      <c r="T380" s="3">
        <f>IF((S380+'Monthly Reserve Generation'!T380-'Stoping Schedule'!T380)&gt;1,(S380+'Monthly Reserve Generation'!T380-'Stoping Schedule'!T380),0)</f>
        <v>0</v>
      </c>
      <c r="U380" s="3">
        <f>IF((T380+'Monthly Reserve Generation'!U380-'Stoping Schedule'!U380)&gt;1,(T380+'Monthly Reserve Generation'!U380-'Stoping Schedule'!U380),0)</f>
        <v>0</v>
      </c>
      <c r="V380" s="3">
        <f>IF((U380+'Monthly Reserve Generation'!V380-'Stoping Schedule'!V380)&gt;1,(U380+'Monthly Reserve Generation'!V380-'Stoping Schedule'!V380),0)</f>
        <v>0</v>
      </c>
      <c r="W380" s="3">
        <f>IF((V380+'Monthly Reserve Generation'!W380-'Stoping Schedule'!W380)&gt;1,(V380+'Monthly Reserve Generation'!W380-'Stoping Schedule'!W380),0)</f>
        <v>0</v>
      </c>
      <c r="X380" s="3">
        <f>IF((W380+'Monthly Reserve Generation'!X380-'Stoping Schedule'!X380)&gt;1,(W380+'Monthly Reserve Generation'!X380-'Stoping Schedule'!X380),0)</f>
        <v>0</v>
      </c>
      <c r="Y380" s="3">
        <f>IF((X380+'Monthly Reserve Generation'!Y380-'Stoping Schedule'!Y380)&gt;1,(X380+'Monthly Reserve Generation'!Y380-'Stoping Schedule'!Y380),0)</f>
        <v>0</v>
      </c>
      <c r="Z380" s="3">
        <f>IF((Y380+'Monthly Reserve Generation'!Z380-'Stoping Schedule'!Z380)&gt;1,(Y380+'Monthly Reserve Generation'!Z380-'Stoping Schedule'!Z380),0)</f>
        <v>0</v>
      </c>
      <c r="AA380" s="3">
        <f>IF((Z380+'Monthly Reserve Generation'!AA380-'Stoping Schedule'!AA380)&gt;1,(Z380+'Monthly Reserve Generation'!AA380-'Stoping Schedule'!AA380),0)</f>
        <v>0</v>
      </c>
      <c r="AB380" s="3">
        <f>IF((AA380+'Monthly Reserve Generation'!AB380-'Stoping Schedule'!AB380)&gt;1,(AA380+'Monthly Reserve Generation'!AB380-'Stoping Schedule'!AB380),0)</f>
        <v>0</v>
      </c>
      <c r="AC380" s="3">
        <f>IF((AB380+'Monthly Reserve Generation'!AC380-'Stoping Schedule'!AC380)&gt;1,(AB380+'Monthly Reserve Generation'!AC380-'Stoping Schedule'!AC380),0)</f>
        <v>0</v>
      </c>
      <c r="AD380" s="3">
        <f>IF((AC380+'Monthly Reserve Generation'!AD380-'Stoping Schedule'!AD380)&gt;1,(AC380+'Monthly Reserve Generation'!AD380-'Stoping Schedule'!AD380),0)</f>
        <v>0</v>
      </c>
      <c r="AE380" s="3">
        <f>IF((AD380+'Monthly Reserve Generation'!AE380-'Stoping Schedule'!AE380)&gt;1,(AD380+'Monthly Reserve Generation'!AE380-'Stoping Schedule'!AE380),0)</f>
        <v>0</v>
      </c>
      <c r="AF380" s="3">
        <f>IF((AE380+'Monthly Reserve Generation'!AF380-'Stoping Schedule'!AF380)&gt;1,(AE380+'Monthly Reserve Generation'!AF380-'Stoping Schedule'!AF380),0)</f>
        <v>0</v>
      </c>
      <c r="AG380" s="3">
        <f>IF((AF380+'Monthly Reserve Generation'!AG380-'Stoping Schedule'!AG380)&gt;1,(AF380+'Monthly Reserve Generation'!AG380-'Stoping Schedule'!AG380),0)</f>
        <v>0</v>
      </c>
      <c r="AH380" s="3">
        <f>IF((AG380+'Monthly Reserve Generation'!AH380-'Stoping Schedule'!AH380)&gt;1,(AG380+'Monthly Reserve Generation'!AH380-'Stoping Schedule'!AH380),0)</f>
        <v>0</v>
      </c>
      <c r="AI380" s="3">
        <f>IF((AH380+'Monthly Reserve Generation'!AI380-'Stoping Schedule'!AI380)&gt;1,(AH380+'Monthly Reserve Generation'!AI380-'Stoping Schedule'!AI380),0)</f>
        <v>1015</v>
      </c>
      <c r="AJ380" s="3">
        <f>IF((AI380+'Monthly Reserve Generation'!AJ380-'Stoping Schedule'!AJ380)&gt;1,(AI380+'Monthly Reserve Generation'!AJ380-'Stoping Schedule'!AJ380),0)</f>
        <v>1015</v>
      </c>
      <c r="AK380" s="3">
        <f>IF((AJ380+'Monthly Reserve Generation'!AK380-'Stoping Schedule'!AK380)&gt;1,(AJ380+'Monthly Reserve Generation'!AK380-'Stoping Schedule'!AK380),0)</f>
        <v>1015</v>
      </c>
      <c r="AL380" s="3">
        <f>IF((AK380+'Monthly Reserve Generation'!AL380-'Stoping Schedule'!AL380)&gt;1,(AK380+'Monthly Reserve Generation'!AL380-'Stoping Schedule'!AL380),0)</f>
        <v>1015</v>
      </c>
      <c r="AM380" s="3">
        <f>IF((AL380+'Monthly Reserve Generation'!AM380-'Stoping Schedule'!AM380)&gt;1,(AL380+'Monthly Reserve Generation'!AM380-'Stoping Schedule'!AM380),0)</f>
        <v>1015</v>
      </c>
      <c r="AN380" s="3">
        <f>IF((AM380+'Monthly Reserve Generation'!AN380-'Stoping Schedule'!AN380)&gt;1,(AM380+'Monthly Reserve Generation'!AN380-'Stoping Schedule'!AN380),0)</f>
        <v>1015</v>
      </c>
      <c r="AO380" s="3">
        <f>IF((AN380+'Monthly Reserve Generation'!AO380-'Stoping Schedule'!AO380)&gt;1,(AN380+'Monthly Reserve Generation'!AO380-'Stoping Schedule'!AO380),0)</f>
        <v>0</v>
      </c>
      <c r="AP380" s="3">
        <f>IF((AO380+'Monthly Reserve Generation'!AP380-'Stoping Schedule'!AP380)&gt;1,(AO380+'Monthly Reserve Generation'!AP380-'Stoping Schedule'!AP380),0)</f>
        <v>0</v>
      </c>
      <c r="AQ380" s="3">
        <f>IF((AP380+'Monthly Reserve Generation'!AQ380-'Stoping Schedule'!AQ380)&gt;1,(AP380+'Monthly Reserve Generation'!AQ380-'Stoping Schedule'!AQ380),0)</f>
        <v>0</v>
      </c>
      <c r="AR380" s="3">
        <f>IF((AQ380+'Monthly Reserve Generation'!AR380-'Stoping Schedule'!AR380)&gt;1,(AQ380+'Monthly Reserve Generation'!AR380-'Stoping Schedule'!AR380),0)</f>
        <v>0</v>
      </c>
      <c r="AS380" s="3">
        <f>IF((AR380+'Monthly Reserve Generation'!AS380-'Stoping Schedule'!AS380)&gt;1,(AR380+'Monthly Reserve Generation'!AS380-'Stoping Schedule'!AS380),0)</f>
        <v>0</v>
      </c>
      <c r="AT380" s="3">
        <f>IF((AS380+'Monthly Reserve Generation'!AT380-'Stoping Schedule'!AT380)&gt;1,(AS380+'Monthly Reserve Generation'!AT380-'Stoping Schedule'!AT380),0)</f>
        <v>0</v>
      </c>
      <c r="AU380" s="3">
        <f>IF((AT380+'Monthly Reserve Generation'!AU380-'Stoping Schedule'!AU380)&gt;1,(AT380+'Monthly Reserve Generation'!AU380-'Stoping Schedule'!AU380),0)</f>
        <v>0</v>
      </c>
      <c r="AV380" s="3">
        <f>IF((AU380+'Monthly Reserve Generation'!AV380-'Stoping Schedule'!AV380)&gt;1,(AU380+'Monthly Reserve Generation'!AV380-'Stoping Schedule'!AV380),0)</f>
        <v>0</v>
      </c>
      <c r="AW380" s="3">
        <f>IF((AV380+'Monthly Reserve Generation'!AW380-'Stoping Schedule'!AW380)&gt;1,(AV380+'Monthly Reserve Generation'!AW380-'Stoping Schedule'!AW380),0)</f>
        <v>0</v>
      </c>
      <c r="AX380" s="3">
        <f>IF((AW380+'Monthly Reserve Generation'!AX380-'Stoping Schedule'!AX380)&gt;1,(AW380+'Monthly Reserve Generation'!AX380-'Stoping Schedule'!AX380),0)</f>
        <v>0</v>
      </c>
      <c r="AY380" s="3">
        <f>IF((AX380+'Monthly Reserve Generation'!AY380-'Stoping Schedule'!AY380)&gt;1,(AX380+'Monthly Reserve Generation'!AY380-'Stoping Schedule'!AY380),0)</f>
        <v>0</v>
      </c>
      <c r="AZ380" s="3">
        <f>IF((AY380+'Monthly Reserve Generation'!AZ380-'Stoping Schedule'!AZ380)&gt;1,(AY380+'Monthly Reserve Generation'!AZ380-'Stoping Schedule'!AZ380),0)</f>
        <v>0</v>
      </c>
      <c r="BA380" s="3">
        <f>IF((AZ380+'Monthly Reserve Generation'!BA380-'Stoping Schedule'!BA380)&gt;1,(AZ380+'Monthly Reserve Generation'!BA380-'Stoping Schedule'!BA380),0)</f>
        <v>0</v>
      </c>
      <c r="BB380" s="3">
        <f>IF((BA380+'Monthly Reserve Generation'!BB380-'Stoping Schedule'!BB380)&gt;1,(BA380+'Monthly Reserve Generation'!BB380-'Stoping Schedule'!BB380),0)</f>
        <v>0</v>
      </c>
      <c r="BC380" s="3">
        <f>IF((BB380+'Monthly Reserve Generation'!BC380-'Stoping Schedule'!BC380)&gt;1,(BB380+'Monthly Reserve Generation'!BC380-'Stoping Schedule'!BC380),0)</f>
        <v>0</v>
      </c>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row>
    <row r="381" spans="1:123" hidden="1" outlineLevel="1" x14ac:dyDescent="0.3">
      <c r="A381" t="s">
        <v>58</v>
      </c>
      <c r="B381" t="s">
        <v>74</v>
      </c>
      <c r="C381" t="s">
        <v>4</v>
      </c>
      <c r="D381" s="3">
        <f>+IFERROR(('Monthly Reserve Generation'!D380*'Monthly Reserve Generation'!D381-'Stoping Schedule'!D380*'Stoping Schedule'!D381)/D380,0)</f>
        <v>0</v>
      </c>
      <c r="E381" s="3">
        <f>+IFERROR((D380*D381+'Monthly Reserve Generation'!E380*'Monthly Reserve Generation'!E381-'Stoping Schedule'!E380*'Stoping Schedule'!E381)/E380,0)</f>
        <v>0</v>
      </c>
      <c r="F381" s="3">
        <f>+IFERROR((E380*E381+'Monthly Reserve Generation'!F380*'Monthly Reserve Generation'!F381-'Stoping Schedule'!F380*'Stoping Schedule'!F381)/F380,0)</f>
        <v>0</v>
      </c>
      <c r="G381" s="3">
        <f>+IFERROR((F380*F381+'Monthly Reserve Generation'!G380*'Monthly Reserve Generation'!G381-'Stoping Schedule'!G380*'Stoping Schedule'!G381)/G380,0)</f>
        <v>0</v>
      </c>
      <c r="H381" s="3">
        <f>+IFERROR((G380*G381+'Monthly Reserve Generation'!H380*'Monthly Reserve Generation'!H381-'Stoping Schedule'!H380*'Stoping Schedule'!H381)/H380,0)</f>
        <v>0</v>
      </c>
      <c r="I381" s="3">
        <f>+IFERROR((H380*H381+'Monthly Reserve Generation'!I380*'Monthly Reserve Generation'!I381-'Stoping Schedule'!I380*'Stoping Schedule'!I381)/I380,0)</f>
        <v>0</v>
      </c>
      <c r="J381" s="3">
        <f>+IFERROR((I380*I381+'Monthly Reserve Generation'!J380*'Monthly Reserve Generation'!J381-'Stoping Schedule'!J380*'Stoping Schedule'!J381)/J380,0)</f>
        <v>0</v>
      </c>
      <c r="K381" s="3">
        <f>+IFERROR((J380*J381+'Monthly Reserve Generation'!K380*'Monthly Reserve Generation'!K381-'Stoping Schedule'!K380*'Stoping Schedule'!K381)/K380,0)</f>
        <v>0</v>
      </c>
      <c r="L381" s="3">
        <f>+IFERROR((K380*K381+'Monthly Reserve Generation'!L380*'Monthly Reserve Generation'!L381-'Stoping Schedule'!L380*'Stoping Schedule'!L381)/L380,0)</f>
        <v>0</v>
      </c>
      <c r="M381" s="3">
        <f>+IFERROR((L380*L381+'Monthly Reserve Generation'!M380*'Monthly Reserve Generation'!M381-'Stoping Schedule'!M380*'Stoping Schedule'!M381)/M380,0)</f>
        <v>0</v>
      </c>
      <c r="N381" s="3">
        <f>+IFERROR((M380*M381+'Monthly Reserve Generation'!N380*'Monthly Reserve Generation'!N381-'Stoping Schedule'!N380*'Stoping Schedule'!N381)/N380,0)</f>
        <v>0</v>
      </c>
      <c r="O381" s="3">
        <f>+IFERROR((N380*N381+'Monthly Reserve Generation'!O380*'Monthly Reserve Generation'!O381-'Stoping Schedule'!O380*'Stoping Schedule'!O381)/O380,0)</f>
        <v>0</v>
      </c>
      <c r="P381" s="3">
        <f>+IFERROR((O380*O381+'Monthly Reserve Generation'!P380*'Monthly Reserve Generation'!P381-'Stoping Schedule'!P380*'Stoping Schedule'!P381)/P380,0)</f>
        <v>0</v>
      </c>
      <c r="Q381" s="3">
        <f>+IFERROR((P380*P381+'Monthly Reserve Generation'!Q380*'Monthly Reserve Generation'!Q381-'Stoping Schedule'!Q380*'Stoping Schedule'!Q381)/Q380,0)</f>
        <v>0</v>
      </c>
      <c r="R381" s="3">
        <f>+IFERROR((Q380*Q381+'Monthly Reserve Generation'!R380*'Monthly Reserve Generation'!R381-'Stoping Schedule'!R380*'Stoping Schedule'!R381)/R380,0)</f>
        <v>0</v>
      </c>
      <c r="S381" s="3">
        <f>+IFERROR((R380*R381+'Monthly Reserve Generation'!S380*'Monthly Reserve Generation'!S381-'Stoping Schedule'!S380*'Stoping Schedule'!S381)/S380,0)</f>
        <v>0</v>
      </c>
      <c r="T381" s="3">
        <f>+IFERROR((S380*S381+'Monthly Reserve Generation'!T380*'Monthly Reserve Generation'!T381-'Stoping Schedule'!T380*'Stoping Schedule'!T381)/T380,0)</f>
        <v>0</v>
      </c>
      <c r="U381" s="3">
        <f>+IFERROR((T380*T381+'Monthly Reserve Generation'!U380*'Monthly Reserve Generation'!U381-'Stoping Schedule'!U380*'Stoping Schedule'!U381)/U380,0)</f>
        <v>0</v>
      </c>
      <c r="V381" s="3">
        <f>+IFERROR((U380*U381+'Monthly Reserve Generation'!V380*'Monthly Reserve Generation'!V381-'Stoping Schedule'!V380*'Stoping Schedule'!V381)/V380,0)</f>
        <v>0</v>
      </c>
      <c r="W381" s="3">
        <f>+IFERROR((V380*V381+'Monthly Reserve Generation'!W380*'Monthly Reserve Generation'!W381-'Stoping Schedule'!W380*'Stoping Schedule'!W381)/W380,0)</f>
        <v>0</v>
      </c>
      <c r="X381" s="3">
        <f>+IFERROR((W380*W381+'Monthly Reserve Generation'!X380*'Monthly Reserve Generation'!X381-'Stoping Schedule'!X380*'Stoping Schedule'!X381)/X380,0)</f>
        <v>0</v>
      </c>
      <c r="Y381" s="3">
        <f>+IFERROR((X380*X381+'Monthly Reserve Generation'!Y380*'Monthly Reserve Generation'!Y381-'Stoping Schedule'!Y380*'Stoping Schedule'!Y381)/Y380,0)</f>
        <v>0</v>
      </c>
      <c r="Z381" s="3">
        <f>+IFERROR((Y380*Y381+'Monthly Reserve Generation'!Z380*'Monthly Reserve Generation'!Z381-'Stoping Schedule'!Z380*'Stoping Schedule'!Z381)/Z380,0)</f>
        <v>0</v>
      </c>
      <c r="AA381" s="3">
        <f>+IFERROR((Z380*Z381+'Monthly Reserve Generation'!AA380*'Monthly Reserve Generation'!AA381-'Stoping Schedule'!AA380*'Stoping Schedule'!AA381)/AA380,0)</f>
        <v>0</v>
      </c>
      <c r="AB381" s="3">
        <f>+IFERROR((AA380*AA381+'Monthly Reserve Generation'!AB380*'Monthly Reserve Generation'!AB381-'Stoping Schedule'!AB380*'Stoping Schedule'!AB381)/AB380,0)</f>
        <v>0</v>
      </c>
      <c r="AC381" s="3">
        <f>+IFERROR((AB380*AB381+'Monthly Reserve Generation'!AC380*'Monthly Reserve Generation'!AC381-'Stoping Schedule'!AC380*'Stoping Schedule'!AC381)/AC380,0)</f>
        <v>0</v>
      </c>
      <c r="AD381" s="3">
        <f>+IFERROR((AC380*AC381+'Monthly Reserve Generation'!AD380*'Monthly Reserve Generation'!AD381-'Stoping Schedule'!AD380*'Stoping Schedule'!AD381)/AD380,0)</f>
        <v>0</v>
      </c>
      <c r="AE381" s="3">
        <f>+IFERROR((AD380*AD381+'Monthly Reserve Generation'!AE380*'Monthly Reserve Generation'!AE381-'Stoping Schedule'!AE380*'Stoping Schedule'!AE381)/AE380,0)</f>
        <v>0</v>
      </c>
      <c r="AF381" s="3">
        <f>+IFERROR((AE380*AE381+'Monthly Reserve Generation'!AF380*'Monthly Reserve Generation'!AF381-'Stoping Schedule'!AF380*'Stoping Schedule'!AF381)/AF380,0)</f>
        <v>0</v>
      </c>
      <c r="AG381" s="3">
        <f>+IFERROR((AF380*AF381+'Monthly Reserve Generation'!AG380*'Monthly Reserve Generation'!AG381-'Stoping Schedule'!AG380*'Stoping Schedule'!AG381)/AG380,0)</f>
        <v>0</v>
      </c>
      <c r="AH381" s="3">
        <f>+IFERROR((AG380*AG381+'Monthly Reserve Generation'!AH380*'Monthly Reserve Generation'!AH381-'Stoping Schedule'!AH380*'Stoping Schedule'!AH381)/AH380,0)</f>
        <v>0</v>
      </c>
      <c r="AI381" s="3">
        <f>+IFERROR((AH380*AH381+'Monthly Reserve Generation'!AI380*'Monthly Reserve Generation'!AI381-'Stoping Schedule'!AI380*'Stoping Schedule'!AI381)/AI380,0)</f>
        <v>3.03</v>
      </c>
      <c r="AJ381" s="3">
        <f>+IFERROR((AI380*AI381+'Monthly Reserve Generation'!AJ380*'Monthly Reserve Generation'!AJ381-'Stoping Schedule'!AJ380*'Stoping Schedule'!AJ381)/AJ380,0)</f>
        <v>3.03</v>
      </c>
      <c r="AK381" s="3">
        <f>+IFERROR((AJ380*AJ381+'Monthly Reserve Generation'!AK380*'Monthly Reserve Generation'!AK381-'Stoping Schedule'!AK380*'Stoping Schedule'!AK381)/AK380,0)</f>
        <v>3.03</v>
      </c>
      <c r="AL381" s="3">
        <f>+IFERROR((AK380*AK381+'Monthly Reserve Generation'!AL380*'Monthly Reserve Generation'!AL381-'Stoping Schedule'!AL380*'Stoping Schedule'!AL381)/AL380,0)</f>
        <v>3.03</v>
      </c>
      <c r="AM381" s="3">
        <f>+IFERROR((AL380*AL381+'Monthly Reserve Generation'!AM380*'Monthly Reserve Generation'!AM381-'Stoping Schedule'!AM380*'Stoping Schedule'!AM381)/AM380,0)</f>
        <v>3.03</v>
      </c>
      <c r="AN381" s="3">
        <f>+IFERROR((AM380*AM381+'Monthly Reserve Generation'!AN380*'Monthly Reserve Generation'!AN381-'Stoping Schedule'!AN380*'Stoping Schedule'!AN381)/AN380,0)</f>
        <v>3.03</v>
      </c>
      <c r="AO381" s="3">
        <f>+IFERROR((AN380*AN381+'Monthly Reserve Generation'!AO380*'Monthly Reserve Generation'!AO381-'Stoping Schedule'!AO380*'Stoping Schedule'!AO381)/AO380,0)</f>
        <v>0</v>
      </c>
      <c r="AP381" s="3">
        <f>+IFERROR((AO380*AO381+'Monthly Reserve Generation'!AP380*'Monthly Reserve Generation'!AP381-'Stoping Schedule'!AP380*'Stoping Schedule'!AP381)/AP380,0)</f>
        <v>0</v>
      </c>
      <c r="AQ381" s="3">
        <f>+IFERROR((AP380*AP381+'Monthly Reserve Generation'!AQ380*'Monthly Reserve Generation'!AQ381-'Stoping Schedule'!AQ380*'Stoping Schedule'!AQ381)/AQ380,0)</f>
        <v>0</v>
      </c>
      <c r="AR381" s="3">
        <f>+IFERROR((AQ380*AQ381+'Monthly Reserve Generation'!AR380*'Monthly Reserve Generation'!AR381-'Stoping Schedule'!AR380*'Stoping Schedule'!AR381)/AR380,0)</f>
        <v>0</v>
      </c>
      <c r="AS381" s="3">
        <f>+IFERROR((AR380*AR381+'Monthly Reserve Generation'!AS380*'Monthly Reserve Generation'!AS381-'Stoping Schedule'!AS380*'Stoping Schedule'!AS381)/AS380,0)</f>
        <v>0</v>
      </c>
      <c r="AT381" s="3">
        <f>+IFERROR((AS380*AS381+'Monthly Reserve Generation'!AT380*'Monthly Reserve Generation'!AT381-'Stoping Schedule'!AT380*'Stoping Schedule'!AT381)/AT380,0)</f>
        <v>0</v>
      </c>
      <c r="AU381" s="3">
        <f>+IFERROR((AT380*AT381+'Monthly Reserve Generation'!AU380*'Monthly Reserve Generation'!AU381-'Stoping Schedule'!AU380*'Stoping Schedule'!AU381)/AU380,0)</f>
        <v>0</v>
      </c>
      <c r="AV381" s="3">
        <f>+IFERROR((AU380*AU381+'Monthly Reserve Generation'!AV380*'Monthly Reserve Generation'!AV381-'Stoping Schedule'!AV380*'Stoping Schedule'!AV381)/AV380,0)</f>
        <v>0</v>
      </c>
      <c r="AW381" s="3">
        <f>+IFERROR((AV380*AV381+'Monthly Reserve Generation'!AW380*'Monthly Reserve Generation'!AW381-'Stoping Schedule'!AW380*'Stoping Schedule'!AW381)/AW380,0)</f>
        <v>0</v>
      </c>
      <c r="AX381" s="3">
        <f>+IFERROR((AW380*AW381+'Monthly Reserve Generation'!AX380*'Monthly Reserve Generation'!AX381-'Stoping Schedule'!AX380*'Stoping Schedule'!AX381)/AX380,0)</f>
        <v>0</v>
      </c>
      <c r="AY381" s="3">
        <f>+IFERROR((AX380*AX381+'Monthly Reserve Generation'!AY380*'Monthly Reserve Generation'!AY381-'Stoping Schedule'!AY380*'Stoping Schedule'!AY381)/AY380,0)</f>
        <v>0</v>
      </c>
      <c r="AZ381" s="3">
        <f>+IFERROR((AY380*AY381+'Monthly Reserve Generation'!AZ380*'Monthly Reserve Generation'!AZ381-'Stoping Schedule'!AZ380*'Stoping Schedule'!AZ381)/AZ380,0)</f>
        <v>0</v>
      </c>
      <c r="BA381" s="3">
        <f>+IFERROR((AZ380*AZ381+'Monthly Reserve Generation'!BA380*'Monthly Reserve Generation'!BA381-'Stoping Schedule'!BA380*'Stoping Schedule'!BA381)/BA380,0)</f>
        <v>0</v>
      </c>
      <c r="BB381" s="3">
        <f>+IFERROR((BA380*BA381+'Monthly Reserve Generation'!BB380*'Monthly Reserve Generation'!BB381-'Stoping Schedule'!BB380*'Stoping Schedule'!BB381)/BB380,0)</f>
        <v>0</v>
      </c>
      <c r="BC381" s="3">
        <f>+IFERROR((BB380*BB381+'Monthly Reserve Generation'!BC380*'Monthly Reserve Generation'!BC381-'Stoping Schedule'!BC380*'Stoping Schedule'!BC381)/BC380,0)</f>
        <v>0</v>
      </c>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row>
    <row r="382" spans="1:123" hidden="1" outlineLevel="1" x14ac:dyDescent="0.3">
      <c r="A382" t="s">
        <v>58</v>
      </c>
      <c r="B382" t="s">
        <v>75</v>
      </c>
      <c r="C382" t="s">
        <v>3</v>
      </c>
      <c r="D382" s="3">
        <f>+'Monthly Reserve Generation'!D382-'Stoping Schedule'!D382</f>
        <v>0</v>
      </c>
      <c r="E382" s="3">
        <f>IF((D382+'Monthly Reserve Generation'!E382-'Stoping Schedule'!E382)&gt;1,(D382+'Monthly Reserve Generation'!E382-'Stoping Schedule'!E382),0)</f>
        <v>0</v>
      </c>
      <c r="F382" s="3">
        <f>IF((E382+'Monthly Reserve Generation'!F382-'Stoping Schedule'!F382)&gt;1,(E382+'Monthly Reserve Generation'!F382-'Stoping Schedule'!F382),0)</f>
        <v>0</v>
      </c>
      <c r="G382" s="3">
        <f>IF((F382+'Monthly Reserve Generation'!G382-'Stoping Schedule'!G382)&gt;1,(F382+'Monthly Reserve Generation'!G382-'Stoping Schedule'!G382),0)</f>
        <v>0</v>
      </c>
      <c r="H382" s="3">
        <f>IF((G382+'Monthly Reserve Generation'!H382-'Stoping Schedule'!H382)&gt;1,(G382+'Monthly Reserve Generation'!H382-'Stoping Schedule'!H382),0)</f>
        <v>0</v>
      </c>
      <c r="I382" s="3">
        <f>IF((H382+'Monthly Reserve Generation'!I382-'Stoping Schedule'!I382)&gt;1,(H382+'Monthly Reserve Generation'!I382-'Stoping Schedule'!I382),0)</f>
        <v>0</v>
      </c>
      <c r="J382" s="3">
        <f>IF((I382+'Monthly Reserve Generation'!J382-'Stoping Schedule'!J382)&gt;1,(I382+'Monthly Reserve Generation'!J382-'Stoping Schedule'!J382),0)</f>
        <v>0</v>
      </c>
      <c r="K382" s="3">
        <f>IF((J382+'Monthly Reserve Generation'!K382-'Stoping Schedule'!K382)&gt;1,(J382+'Monthly Reserve Generation'!K382-'Stoping Schedule'!K382),0)</f>
        <v>0</v>
      </c>
      <c r="L382" s="3">
        <f>IF((K382+'Monthly Reserve Generation'!L382-'Stoping Schedule'!L382)&gt;1,(K382+'Monthly Reserve Generation'!L382-'Stoping Schedule'!L382),0)</f>
        <v>0</v>
      </c>
      <c r="M382" s="3">
        <f>IF((L382+'Monthly Reserve Generation'!M382-'Stoping Schedule'!M382)&gt;1,(L382+'Monthly Reserve Generation'!M382-'Stoping Schedule'!M382),0)</f>
        <v>0</v>
      </c>
      <c r="N382" s="3">
        <f>IF((M382+'Monthly Reserve Generation'!N382-'Stoping Schedule'!N382)&gt;1,(M382+'Monthly Reserve Generation'!N382-'Stoping Schedule'!N382),0)</f>
        <v>0</v>
      </c>
      <c r="O382" s="3">
        <f>IF((N382+'Monthly Reserve Generation'!O382-'Stoping Schedule'!O382)&gt;1,(N382+'Monthly Reserve Generation'!O382-'Stoping Schedule'!O382),0)</f>
        <v>0</v>
      </c>
      <c r="P382" s="3">
        <f>IF((O382+'Monthly Reserve Generation'!P382-'Stoping Schedule'!P382)&gt;1,(O382+'Monthly Reserve Generation'!P382-'Stoping Schedule'!P382),0)</f>
        <v>0</v>
      </c>
      <c r="Q382" s="3">
        <f>IF((P382+'Monthly Reserve Generation'!Q382-'Stoping Schedule'!Q382)&gt;1,(P382+'Monthly Reserve Generation'!Q382-'Stoping Schedule'!Q382),0)</f>
        <v>0</v>
      </c>
      <c r="R382" s="3">
        <f>IF((Q382+'Monthly Reserve Generation'!R382-'Stoping Schedule'!R382)&gt;1,(Q382+'Monthly Reserve Generation'!R382-'Stoping Schedule'!R382),0)</f>
        <v>0</v>
      </c>
      <c r="S382" s="3">
        <f>IF((R382+'Monthly Reserve Generation'!S382-'Stoping Schedule'!S382)&gt;1,(R382+'Monthly Reserve Generation'!S382-'Stoping Schedule'!S382),0)</f>
        <v>0</v>
      </c>
      <c r="T382" s="3">
        <f>IF((S382+'Monthly Reserve Generation'!T382-'Stoping Schedule'!T382)&gt;1,(S382+'Monthly Reserve Generation'!T382-'Stoping Schedule'!T382),0)</f>
        <v>0</v>
      </c>
      <c r="U382" s="3">
        <f>IF((T382+'Monthly Reserve Generation'!U382-'Stoping Schedule'!U382)&gt;1,(T382+'Monthly Reserve Generation'!U382-'Stoping Schedule'!U382),0)</f>
        <v>0</v>
      </c>
      <c r="V382" s="3">
        <f>IF((U382+'Monthly Reserve Generation'!V382-'Stoping Schedule'!V382)&gt;1,(U382+'Monthly Reserve Generation'!V382-'Stoping Schedule'!V382),0)</f>
        <v>0</v>
      </c>
      <c r="W382" s="3">
        <f>IF((V382+'Monthly Reserve Generation'!W382-'Stoping Schedule'!W382)&gt;1,(V382+'Monthly Reserve Generation'!W382-'Stoping Schedule'!W382),0)</f>
        <v>0</v>
      </c>
      <c r="X382" s="3">
        <f>IF((W382+'Monthly Reserve Generation'!X382-'Stoping Schedule'!X382)&gt;1,(W382+'Monthly Reserve Generation'!X382-'Stoping Schedule'!X382),0)</f>
        <v>0</v>
      </c>
      <c r="Y382" s="3">
        <f>IF((X382+'Monthly Reserve Generation'!Y382-'Stoping Schedule'!Y382)&gt;1,(X382+'Monthly Reserve Generation'!Y382-'Stoping Schedule'!Y382),0)</f>
        <v>0</v>
      </c>
      <c r="Z382" s="3">
        <f>IF((Y382+'Monthly Reserve Generation'!Z382-'Stoping Schedule'!Z382)&gt;1,(Y382+'Monthly Reserve Generation'!Z382-'Stoping Schedule'!Z382),0)</f>
        <v>0</v>
      </c>
      <c r="AA382" s="3">
        <f>IF((Z382+'Monthly Reserve Generation'!AA382-'Stoping Schedule'!AA382)&gt;1,(Z382+'Monthly Reserve Generation'!AA382-'Stoping Schedule'!AA382),0)</f>
        <v>0</v>
      </c>
      <c r="AB382" s="3">
        <f>IF((AA382+'Monthly Reserve Generation'!AB382-'Stoping Schedule'!AB382)&gt;1,(AA382+'Monthly Reserve Generation'!AB382-'Stoping Schedule'!AB382),0)</f>
        <v>0</v>
      </c>
      <c r="AC382" s="3">
        <f>IF((AB382+'Monthly Reserve Generation'!AC382-'Stoping Schedule'!AC382)&gt;1,(AB382+'Monthly Reserve Generation'!AC382-'Stoping Schedule'!AC382),0)</f>
        <v>0</v>
      </c>
      <c r="AD382" s="3">
        <f>IF((AC382+'Monthly Reserve Generation'!AD382-'Stoping Schedule'!AD382)&gt;1,(AC382+'Monthly Reserve Generation'!AD382-'Stoping Schedule'!AD382),0)</f>
        <v>0</v>
      </c>
      <c r="AE382" s="3">
        <f>IF((AD382+'Monthly Reserve Generation'!AE382-'Stoping Schedule'!AE382)&gt;1,(AD382+'Monthly Reserve Generation'!AE382-'Stoping Schedule'!AE382),0)</f>
        <v>0</v>
      </c>
      <c r="AF382" s="3">
        <f>IF((AE382+'Monthly Reserve Generation'!AF382-'Stoping Schedule'!AF382)&gt;1,(AE382+'Monthly Reserve Generation'!AF382-'Stoping Schedule'!AF382),0)</f>
        <v>0</v>
      </c>
      <c r="AG382" s="3">
        <f>IF((AF382+'Monthly Reserve Generation'!AG382-'Stoping Schedule'!AG382)&gt;1,(AF382+'Monthly Reserve Generation'!AG382-'Stoping Schedule'!AG382),0)</f>
        <v>0</v>
      </c>
      <c r="AH382" s="3">
        <f>IF((AG382+'Monthly Reserve Generation'!AH382-'Stoping Schedule'!AH382)&gt;1,(AG382+'Monthly Reserve Generation'!AH382-'Stoping Schedule'!AH382),0)</f>
        <v>0</v>
      </c>
      <c r="AI382" s="3">
        <f>IF((AH382+'Monthly Reserve Generation'!AI382-'Stoping Schedule'!AI382)&gt;1,(AH382+'Monthly Reserve Generation'!AI382-'Stoping Schedule'!AI382),0)</f>
        <v>1886</v>
      </c>
      <c r="AJ382" s="3">
        <f>IF((AI382+'Monthly Reserve Generation'!AJ382-'Stoping Schedule'!AJ382)&gt;1,(AI382+'Monthly Reserve Generation'!AJ382-'Stoping Schedule'!AJ382),0)</f>
        <v>1628</v>
      </c>
      <c r="AK382" s="3">
        <f>IF((AJ382+'Monthly Reserve Generation'!AK382-'Stoping Schedule'!AK382)&gt;1,(AJ382+'Monthly Reserve Generation'!AK382-'Stoping Schedule'!AK382),0)</f>
        <v>0</v>
      </c>
      <c r="AL382" s="3">
        <f>IF((AK382+'Monthly Reserve Generation'!AL382-'Stoping Schedule'!AL382)&gt;1,(AK382+'Monthly Reserve Generation'!AL382-'Stoping Schedule'!AL382),0)</f>
        <v>0</v>
      </c>
      <c r="AM382" s="3">
        <f>IF((AL382+'Monthly Reserve Generation'!AM382-'Stoping Schedule'!AM382)&gt;1,(AL382+'Monthly Reserve Generation'!AM382-'Stoping Schedule'!AM382),0)</f>
        <v>0</v>
      </c>
      <c r="AN382" s="3">
        <f>IF((AM382+'Monthly Reserve Generation'!AN382-'Stoping Schedule'!AN382)&gt;1,(AM382+'Monthly Reserve Generation'!AN382-'Stoping Schedule'!AN382),0)</f>
        <v>0</v>
      </c>
      <c r="AO382" s="3">
        <f>IF((AN382+'Monthly Reserve Generation'!AO382-'Stoping Schedule'!AO382)&gt;1,(AN382+'Monthly Reserve Generation'!AO382-'Stoping Schedule'!AO382),0)</f>
        <v>0</v>
      </c>
      <c r="AP382" s="3">
        <f>IF((AO382+'Monthly Reserve Generation'!AP382-'Stoping Schedule'!AP382)&gt;1,(AO382+'Monthly Reserve Generation'!AP382-'Stoping Schedule'!AP382),0)</f>
        <v>0</v>
      </c>
      <c r="AQ382" s="3">
        <f>IF((AP382+'Monthly Reserve Generation'!AQ382-'Stoping Schedule'!AQ382)&gt;1,(AP382+'Monthly Reserve Generation'!AQ382-'Stoping Schedule'!AQ382),0)</f>
        <v>0</v>
      </c>
      <c r="AR382" s="3">
        <f>IF((AQ382+'Monthly Reserve Generation'!AR382-'Stoping Schedule'!AR382)&gt;1,(AQ382+'Monthly Reserve Generation'!AR382-'Stoping Schedule'!AR382),0)</f>
        <v>0</v>
      </c>
      <c r="AS382" s="3">
        <f>IF((AR382+'Monthly Reserve Generation'!AS382-'Stoping Schedule'!AS382)&gt;1,(AR382+'Monthly Reserve Generation'!AS382-'Stoping Schedule'!AS382),0)</f>
        <v>0</v>
      </c>
      <c r="AT382" s="3">
        <f>IF((AS382+'Monthly Reserve Generation'!AT382-'Stoping Schedule'!AT382)&gt;1,(AS382+'Monthly Reserve Generation'!AT382-'Stoping Schedule'!AT382),0)</f>
        <v>0</v>
      </c>
      <c r="AU382" s="3">
        <f>IF((AT382+'Monthly Reserve Generation'!AU382-'Stoping Schedule'!AU382)&gt;1,(AT382+'Monthly Reserve Generation'!AU382-'Stoping Schedule'!AU382),0)</f>
        <v>0</v>
      </c>
      <c r="AV382" s="3">
        <f>IF((AU382+'Monthly Reserve Generation'!AV382-'Stoping Schedule'!AV382)&gt;1,(AU382+'Monthly Reserve Generation'!AV382-'Stoping Schedule'!AV382),0)</f>
        <v>0</v>
      </c>
      <c r="AW382" s="3">
        <f>IF((AV382+'Monthly Reserve Generation'!AW382-'Stoping Schedule'!AW382)&gt;1,(AV382+'Monthly Reserve Generation'!AW382-'Stoping Schedule'!AW382),0)</f>
        <v>0</v>
      </c>
      <c r="AX382" s="3">
        <f>IF((AW382+'Monthly Reserve Generation'!AX382-'Stoping Schedule'!AX382)&gt;1,(AW382+'Monthly Reserve Generation'!AX382-'Stoping Schedule'!AX382),0)</f>
        <v>0</v>
      </c>
      <c r="AY382" s="3">
        <f>IF((AX382+'Monthly Reserve Generation'!AY382-'Stoping Schedule'!AY382)&gt;1,(AX382+'Monthly Reserve Generation'!AY382-'Stoping Schedule'!AY382),0)</f>
        <v>0</v>
      </c>
      <c r="AZ382" s="3">
        <f>IF((AY382+'Monthly Reserve Generation'!AZ382-'Stoping Schedule'!AZ382)&gt;1,(AY382+'Monthly Reserve Generation'!AZ382-'Stoping Schedule'!AZ382),0)</f>
        <v>0</v>
      </c>
      <c r="BA382" s="3">
        <f>IF((AZ382+'Monthly Reserve Generation'!BA382-'Stoping Schedule'!BA382)&gt;1,(AZ382+'Monthly Reserve Generation'!BA382-'Stoping Schedule'!BA382),0)</f>
        <v>0</v>
      </c>
      <c r="BB382" s="3">
        <f>IF((BA382+'Monthly Reserve Generation'!BB382-'Stoping Schedule'!BB382)&gt;1,(BA382+'Monthly Reserve Generation'!BB382-'Stoping Schedule'!BB382),0)</f>
        <v>0</v>
      </c>
      <c r="BC382" s="3">
        <f>IF((BB382+'Monthly Reserve Generation'!BC382-'Stoping Schedule'!BC382)&gt;1,(BB382+'Monthly Reserve Generation'!BC382-'Stoping Schedule'!BC382),0)</f>
        <v>0</v>
      </c>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row>
    <row r="383" spans="1:123" hidden="1" outlineLevel="1" x14ac:dyDescent="0.3">
      <c r="A383" t="s">
        <v>58</v>
      </c>
      <c r="B383" t="s">
        <v>75</v>
      </c>
      <c r="C383" t="s">
        <v>4</v>
      </c>
      <c r="D383" s="3">
        <f>+IFERROR(('Monthly Reserve Generation'!D382*'Monthly Reserve Generation'!D383-'Stoping Schedule'!D382*'Stoping Schedule'!D383)/D382,0)</f>
        <v>0</v>
      </c>
      <c r="E383" s="3">
        <f>+IFERROR((D382*D383+'Monthly Reserve Generation'!E382*'Monthly Reserve Generation'!E383-'Stoping Schedule'!E382*'Stoping Schedule'!E383)/E382,0)</f>
        <v>0</v>
      </c>
      <c r="F383" s="3">
        <f>+IFERROR((E382*E383+'Monthly Reserve Generation'!F382*'Monthly Reserve Generation'!F383-'Stoping Schedule'!F382*'Stoping Schedule'!F383)/F382,0)</f>
        <v>0</v>
      </c>
      <c r="G383" s="3">
        <f>+IFERROR((F382*F383+'Monthly Reserve Generation'!G382*'Monthly Reserve Generation'!G383-'Stoping Schedule'!G382*'Stoping Schedule'!G383)/G382,0)</f>
        <v>0</v>
      </c>
      <c r="H383" s="3">
        <f>+IFERROR((G382*G383+'Monthly Reserve Generation'!H382*'Monthly Reserve Generation'!H383-'Stoping Schedule'!H382*'Stoping Schedule'!H383)/H382,0)</f>
        <v>0</v>
      </c>
      <c r="I383" s="3">
        <f>+IFERROR((H382*H383+'Monthly Reserve Generation'!I382*'Monthly Reserve Generation'!I383-'Stoping Schedule'!I382*'Stoping Schedule'!I383)/I382,0)</f>
        <v>0</v>
      </c>
      <c r="J383" s="3">
        <f>+IFERROR((I382*I383+'Monthly Reserve Generation'!J382*'Monthly Reserve Generation'!J383-'Stoping Schedule'!J382*'Stoping Schedule'!J383)/J382,0)</f>
        <v>0</v>
      </c>
      <c r="K383" s="3">
        <f>+IFERROR((J382*J383+'Monthly Reserve Generation'!K382*'Monthly Reserve Generation'!K383-'Stoping Schedule'!K382*'Stoping Schedule'!K383)/K382,0)</f>
        <v>0</v>
      </c>
      <c r="L383" s="3">
        <f>+IFERROR((K382*K383+'Monthly Reserve Generation'!L382*'Monthly Reserve Generation'!L383-'Stoping Schedule'!L382*'Stoping Schedule'!L383)/L382,0)</f>
        <v>0</v>
      </c>
      <c r="M383" s="3">
        <f>+IFERROR((L382*L383+'Monthly Reserve Generation'!M382*'Monthly Reserve Generation'!M383-'Stoping Schedule'!M382*'Stoping Schedule'!M383)/M382,0)</f>
        <v>0</v>
      </c>
      <c r="N383" s="3">
        <f>+IFERROR((M382*M383+'Monthly Reserve Generation'!N382*'Monthly Reserve Generation'!N383-'Stoping Schedule'!N382*'Stoping Schedule'!N383)/N382,0)</f>
        <v>0</v>
      </c>
      <c r="O383" s="3">
        <f>+IFERROR((N382*N383+'Monthly Reserve Generation'!O382*'Monthly Reserve Generation'!O383-'Stoping Schedule'!O382*'Stoping Schedule'!O383)/O382,0)</f>
        <v>0</v>
      </c>
      <c r="P383" s="3">
        <f>+IFERROR((O382*O383+'Monthly Reserve Generation'!P382*'Monthly Reserve Generation'!P383-'Stoping Schedule'!P382*'Stoping Schedule'!P383)/P382,0)</f>
        <v>0</v>
      </c>
      <c r="Q383" s="3">
        <f>+IFERROR((P382*P383+'Monthly Reserve Generation'!Q382*'Monthly Reserve Generation'!Q383-'Stoping Schedule'!Q382*'Stoping Schedule'!Q383)/Q382,0)</f>
        <v>0</v>
      </c>
      <c r="R383" s="3">
        <f>+IFERROR((Q382*Q383+'Monthly Reserve Generation'!R382*'Monthly Reserve Generation'!R383-'Stoping Schedule'!R382*'Stoping Schedule'!R383)/R382,0)</f>
        <v>0</v>
      </c>
      <c r="S383" s="3">
        <f>+IFERROR((R382*R383+'Monthly Reserve Generation'!S382*'Monthly Reserve Generation'!S383-'Stoping Schedule'!S382*'Stoping Schedule'!S383)/S382,0)</f>
        <v>0</v>
      </c>
      <c r="T383" s="3">
        <f>+IFERROR((S382*S383+'Monthly Reserve Generation'!T382*'Monthly Reserve Generation'!T383-'Stoping Schedule'!T382*'Stoping Schedule'!T383)/T382,0)</f>
        <v>0</v>
      </c>
      <c r="U383" s="3">
        <f>+IFERROR((T382*T383+'Monthly Reserve Generation'!U382*'Monthly Reserve Generation'!U383-'Stoping Schedule'!U382*'Stoping Schedule'!U383)/U382,0)</f>
        <v>0</v>
      </c>
      <c r="V383" s="3">
        <f>+IFERROR((U382*U383+'Monthly Reserve Generation'!V382*'Monthly Reserve Generation'!V383-'Stoping Schedule'!V382*'Stoping Schedule'!V383)/V382,0)</f>
        <v>0</v>
      </c>
      <c r="W383" s="3">
        <f>+IFERROR((V382*V383+'Monthly Reserve Generation'!W382*'Monthly Reserve Generation'!W383-'Stoping Schedule'!W382*'Stoping Schedule'!W383)/W382,0)</f>
        <v>0</v>
      </c>
      <c r="X383" s="3">
        <f>+IFERROR((W382*W383+'Monthly Reserve Generation'!X382*'Monthly Reserve Generation'!X383-'Stoping Schedule'!X382*'Stoping Schedule'!X383)/X382,0)</f>
        <v>0</v>
      </c>
      <c r="Y383" s="3">
        <f>+IFERROR((X382*X383+'Monthly Reserve Generation'!Y382*'Monthly Reserve Generation'!Y383-'Stoping Schedule'!Y382*'Stoping Schedule'!Y383)/Y382,0)</f>
        <v>0</v>
      </c>
      <c r="Z383" s="3">
        <f>+IFERROR((Y382*Y383+'Monthly Reserve Generation'!Z382*'Monthly Reserve Generation'!Z383-'Stoping Schedule'!Z382*'Stoping Schedule'!Z383)/Z382,0)</f>
        <v>0</v>
      </c>
      <c r="AA383" s="3">
        <f>+IFERROR((Z382*Z383+'Monthly Reserve Generation'!AA382*'Monthly Reserve Generation'!AA383-'Stoping Schedule'!AA382*'Stoping Schedule'!AA383)/AA382,0)</f>
        <v>0</v>
      </c>
      <c r="AB383" s="3">
        <f>+IFERROR((AA382*AA383+'Monthly Reserve Generation'!AB382*'Monthly Reserve Generation'!AB383-'Stoping Schedule'!AB382*'Stoping Schedule'!AB383)/AB382,0)</f>
        <v>0</v>
      </c>
      <c r="AC383" s="3">
        <f>+IFERROR((AB382*AB383+'Monthly Reserve Generation'!AC382*'Monthly Reserve Generation'!AC383-'Stoping Schedule'!AC382*'Stoping Schedule'!AC383)/AC382,0)</f>
        <v>0</v>
      </c>
      <c r="AD383" s="3">
        <f>+IFERROR((AC382*AC383+'Monthly Reserve Generation'!AD382*'Monthly Reserve Generation'!AD383-'Stoping Schedule'!AD382*'Stoping Schedule'!AD383)/AD382,0)</f>
        <v>0</v>
      </c>
      <c r="AE383" s="3">
        <f>+IFERROR((AD382*AD383+'Monthly Reserve Generation'!AE382*'Monthly Reserve Generation'!AE383-'Stoping Schedule'!AE382*'Stoping Schedule'!AE383)/AE382,0)</f>
        <v>0</v>
      </c>
      <c r="AF383" s="3">
        <f>+IFERROR((AE382*AE383+'Monthly Reserve Generation'!AF382*'Monthly Reserve Generation'!AF383-'Stoping Schedule'!AF382*'Stoping Schedule'!AF383)/AF382,0)</f>
        <v>0</v>
      </c>
      <c r="AG383" s="3">
        <f>+IFERROR((AF382*AF383+'Monthly Reserve Generation'!AG382*'Monthly Reserve Generation'!AG383-'Stoping Schedule'!AG382*'Stoping Schedule'!AG383)/AG382,0)</f>
        <v>0</v>
      </c>
      <c r="AH383" s="3">
        <f>+IFERROR((AG382*AG383+'Monthly Reserve Generation'!AH382*'Monthly Reserve Generation'!AH383-'Stoping Schedule'!AH382*'Stoping Schedule'!AH383)/AH382,0)</f>
        <v>0</v>
      </c>
      <c r="AI383" s="3">
        <f>+IFERROR((AH382*AH383+'Monthly Reserve Generation'!AI382*'Monthly Reserve Generation'!AI383-'Stoping Schedule'!AI382*'Stoping Schedule'!AI383)/AI382,0)</f>
        <v>3.97</v>
      </c>
      <c r="AJ383" s="3">
        <f>+IFERROR((AI382*AI383+'Monthly Reserve Generation'!AJ382*'Monthly Reserve Generation'!AJ383-'Stoping Schedule'!AJ382*'Stoping Schedule'!AJ383)/AJ382,0)</f>
        <v>3.9699999999999998</v>
      </c>
      <c r="AK383" s="3">
        <f>+IFERROR((AJ382*AJ383+'Monthly Reserve Generation'!AK382*'Monthly Reserve Generation'!AK383-'Stoping Schedule'!AK382*'Stoping Schedule'!AK383)/AK382,0)</f>
        <v>0</v>
      </c>
      <c r="AL383" s="3">
        <f>+IFERROR((AK382*AK383+'Monthly Reserve Generation'!AL382*'Monthly Reserve Generation'!AL383-'Stoping Schedule'!AL382*'Stoping Schedule'!AL383)/AL382,0)</f>
        <v>0</v>
      </c>
      <c r="AM383" s="3">
        <f>+IFERROR((AL382*AL383+'Monthly Reserve Generation'!AM382*'Monthly Reserve Generation'!AM383-'Stoping Schedule'!AM382*'Stoping Schedule'!AM383)/AM382,0)</f>
        <v>0</v>
      </c>
      <c r="AN383" s="3">
        <f>+IFERROR((AM382*AM383+'Monthly Reserve Generation'!AN382*'Monthly Reserve Generation'!AN383-'Stoping Schedule'!AN382*'Stoping Schedule'!AN383)/AN382,0)</f>
        <v>0</v>
      </c>
      <c r="AO383" s="3">
        <f>+IFERROR((AN382*AN383+'Monthly Reserve Generation'!AO382*'Monthly Reserve Generation'!AO383-'Stoping Schedule'!AO382*'Stoping Schedule'!AO383)/AO382,0)</f>
        <v>0</v>
      </c>
      <c r="AP383" s="3">
        <f>+IFERROR((AO382*AO383+'Monthly Reserve Generation'!AP382*'Monthly Reserve Generation'!AP383-'Stoping Schedule'!AP382*'Stoping Schedule'!AP383)/AP382,0)</f>
        <v>0</v>
      </c>
      <c r="AQ383" s="3">
        <f>+IFERROR((AP382*AP383+'Monthly Reserve Generation'!AQ382*'Monthly Reserve Generation'!AQ383-'Stoping Schedule'!AQ382*'Stoping Schedule'!AQ383)/AQ382,0)</f>
        <v>0</v>
      </c>
      <c r="AR383" s="3">
        <f>+IFERROR((AQ382*AQ383+'Monthly Reserve Generation'!AR382*'Monthly Reserve Generation'!AR383-'Stoping Schedule'!AR382*'Stoping Schedule'!AR383)/AR382,0)</f>
        <v>0</v>
      </c>
      <c r="AS383" s="3">
        <f>+IFERROR((AR382*AR383+'Monthly Reserve Generation'!AS382*'Monthly Reserve Generation'!AS383-'Stoping Schedule'!AS382*'Stoping Schedule'!AS383)/AS382,0)</f>
        <v>0</v>
      </c>
      <c r="AT383" s="3">
        <f>+IFERROR((AS382*AS383+'Monthly Reserve Generation'!AT382*'Monthly Reserve Generation'!AT383-'Stoping Schedule'!AT382*'Stoping Schedule'!AT383)/AT382,0)</f>
        <v>0</v>
      </c>
      <c r="AU383" s="3">
        <f>+IFERROR((AT382*AT383+'Monthly Reserve Generation'!AU382*'Monthly Reserve Generation'!AU383-'Stoping Schedule'!AU382*'Stoping Schedule'!AU383)/AU382,0)</f>
        <v>0</v>
      </c>
      <c r="AV383" s="3">
        <f>+IFERROR((AU382*AU383+'Monthly Reserve Generation'!AV382*'Monthly Reserve Generation'!AV383-'Stoping Schedule'!AV382*'Stoping Schedule'!AV383)/AV382,0)</f>
        <v>0</v>
      </c>
      <c r="AW383" s="3">
        <f>+IFERROR((AV382*AV383+'Monthly Reserve Generation'!AW382*'Monthly Reserve Generation'!AW383-'Stoping Schedule'!AW382*'Stoping Schedule'!AW383)/AW382,0)</f>
        <v>0</v>
      </c>
      <c r="AX383" s="3">
        <f>+IFERROR((AW382*AW383+'Monthly Reserve Generation'!AX382*'Monthly Reserve Generation'!AX383-'Stoping Schedule'!AX382*'Stoping Schedule'!AX383)/AX382,0)</f>
        <v>0</v>
      </c>
      <c r="AY383" s="3">
        <f>+IFERROR((AX382*AX383+'Monthly Reserve Generation'!AY382*'Monthly Reserve Generation'!AY383-'Stoping Schedule'!AY382*'Stoping Schedule'!AY383)/AY382,0)</f>
        <v>0</v>
      </c>
      <c r="AZ383" s="3">
        <f>+IFERROR((AY382*AY383+'Monthly Reserve Generation'!AZ382*'Monthly Reserve Generation'!AZ383-'Stoping Schedule'!AZ382*'Stoping Schedule'!AZ383)/AZ382,0)</f>
        <v>0</v>
      </c>
      <c r="BA383" s="3">
        <f>+IFERROR((AZ382*AZ383+'Monthly Reserve Generation'!BA382*'Monthly Reserve Generation'!BA383-'Stoping Schedule'!BA382*'Stoping Schedule'!BA383)/BA382,0)</f>
        <v>0</v>
      </c>
      <c r="BB383" s="3">
        <f>+IFERROR((BA382*BA383+'Monthly Reserve Generation'!BB382*'Monthly Reserve Generation'!BB383-'Stoping Schedule'!BB382*'Stoping Schedule'!BB383)/BB382,0)</f>
        <v>0</v>
      </c>
      <c r="BC383" s="3">
        <f>+IFERROR((BB382*BB383+'Monthly Reserve Generation'!BC382*'Monthly Reserve Generation'!BC383-'Stoping Schedule'!BC382*'Stoping Schedule'!BC383)/BC382,0)</f>
        <v>0</v>
      </c>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row>
    <row r="384" spans="1:123" collapsed="1" x14ac:dyDescent="0.3">
      <c r="A384" t="s">
        <v>76</v>
      </c>
      <c r="B384" t="s">
        <v>76</v>
      </c>
      <c r="C384" t="s">
        <v>3</v>
      </c>
      <c r="D384" s="3">
        <f>SUMIF($C350:$C383,$C384,D350:D383)</f>
        <v>0</v>
      </c>
      <c r="E384" s="3">
        <f t="shared" ref="E384:BC384" si="24">SUMIF($C350:$C383,$C384,E350:E383)</f>
        <v>0</v>
      </c>
      <c r="F384" s="3">
        <f>SUMIF($C350:$C383,$C384,F350:F383)</f>
        <v>0</v>
      </c>
      <c r="G384" s="3">
        <f t="shared" si="24"/>
        <v>0</v>
      </c>
      <c r="H384" s="3">
        <f t="shared" si="24"/>
        <v>0</v>
      </c>
      <c r="I384" s="3">
        <f t="shared" si="24"/>
        <v>0</v>
      </c>
      <c r="J384" s="3">
        <f t="shared" si="24"/>
        <v>0</v>
      </c>
      <c r="K384" s="3">
        <f t="shared" si="24"/>
        <v>0</v>
      </c>
      <c r="L384" s="3">
        <f t="shared" si="24"/>
        <v>0</v>
      </c>
      <c r="M384" s="3">
        <f t="shared" si="24"/>
        <v>0</v>
      </c>
      <c r="N384" s="3">
        <f t="shared" si="24"/>
        <v>0</v>
      </c>
      <c r="O384" s="3">
        <f t="shared" si="24"/>
        <v>0</v>
      </c>
      <c r="P384" s="3">
        <f t="shared" si="24"/>
        <v>0</v>
      </c>
      <c r="Q384" s="3">
        <f t="shared" si="24"/>
        <v>0</v>
      </c>
      <c r="R384" s="3">
        <f t="shared" si="24"/>
        <v>0</v>
      </c>
      <c r="S384" s="3">
        <f t="shared" si="24"/>
        <v>0</v>
      </c>
      <c r="T384" s="3">
        <f t="shared" si="24"/>
        <v>0</v>
      </c>
      <c r="U384" s="3">
        <f t="shared" si="24"/>
        <v>0</v>
      </c>
      <c r="V384" s="3">
        <f t="shared" si="24"/>
        <v>0</v>
      </c>
      <c r="W384" s="3">
        <f t="shared" si="24"/>
        <v>0</v>
      </c>
      <c r="X384" s="3">
        <f t="shared" si="24"/>
        <v>0</v>
      </c>
      <c r="Y384" s="3">
        <f t="shared" si="24"/>
        <v>0</v>
      </c>
      <c r="Z384" s="3">
        <f t="shared" si="24"/>
        <v>0</v>
      </c>
      <c r="AA384" s="3">
        <f t="shared" si="24"/>
        <v>0</v>
      </c>
      <c r="AB384" s="3">
        <f t="shared" si="24"/>
        <v>0</v>
      </c>
      <c r="AC384" s="3">
        <f t="shared" si="24"/>
        <v>0</v>
      </c>
      <c r="AD384" s="3">
        <f t="shared" si="24"/>
        <v>0</v>
      </c>
      <c r="AE384" s="3">
        <f t="shared" si="24"/>
        <v>0</v>
      </c>
      <c r="AF384" s="3">
        <f t="shared" si="24"/>
        <v>0</v>
      </c>
      <c r="AG384" s="3">
        <f t="shared" si="24"/>
        <v>508</v>
      </c>
      <c r="AH384" s="3">
        <f t="shared" si="24"/>
        <v>23508</v>
      </c>
      <c r="AI384" s="3">
        <f t="shared" si="24"/>
        <v>46444</v>
      </c>
      <c r="AJ384" s="3">
        <f t="shared" si="24"/>
        <v>44754</v>
      </c>
      <c r="AK384" s="3">
        <f t="shared" si="24"/>
        <v>39979</v>
      </c>
      <c r="AL384" s="3">
        <f t="shared" si="24"/>
        <v>33905</v>
      </c>
      <c r="AM384" s="3">
        <f t="shared" si="24"/>
        <v>26573</v>
      </c>
      <c r="AN384" s="3">
        <f t="shared" si="24"/>
        <v>17305</v>
      </c>
      <c r="AO384" s="3">
        <f t="shared" si="24"/>
        <v>4345</v>
      </c>
      <c r="AP384" s="3">
        <f t="shared" si="24"/>
        <v>0</v>
      </c>
      <c r="AQ384" s="3">
        <f t="shared" si="24"/>
        <v>0</v>
      </c>
      <c r="AR384" s="3">
        <f t="shared" si="24"/>
        <v>0</v>
      </c>
      <c r="AS384" s="3">
        <f t="shared" si="24"/>
        <v>0</v>
      </c>
      <c r="AT384" s="3">
        <f t="shared" si="24"/>
        <v>0</v>
      </c>
      <c r="AU384" s="3">
        <f t="shared" si="24"/>
        <v>0</v>
      </c>
      <c r="AV384" s="3">
        <f t="shared" si="24"/>
        <v>0</v>
      </c>
      <c r="AW384" s="3">
        <f t="shared" si="24"/>
        <v>0</v>
      </c>
      <c r="AX384" s="3">
        <f t="shared" si="24"/>
        <v>0</v>
      </c>
      <c r="AY384" s="3">
        <f t="shared" si="24"/>
        <v>0</v>
      </c>
      <c r="AZ384" s="3">
        <f t="shared" si="24"/>
        <v>0</v>
      </c>
      <c r="BA384" s="3">
        <f t="shared" si="24"/>
        <v>0</v>
      </c>
      <c r="BB384" s="3">
        <f t="shared" si="24"/>
        <v>0</v>
      </c>
      <c r="BC384" s="3">
        <f t="shared" si="24"/>
        <v>0</v>
      </c>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row>
    <row r="385" spans="1:123" x14ac:dyDescent="0.3">
      <c r="A385" t="s">
        <v>76</v>
      </c>
      <c r="B385" t="s">
        <v>76</v>
      </c>
      <c r="C385" t="s">
        <v>4</v>
      </c>
      <c r="D385" s="3">
        <f>+IFERROR((D350*D351+D352*D353+D354*D355+D356*D357+D358*D359+D360*D361+D362*D363+D364*D365+D366*D367+D368*D369+D370*D371+D372*D373+D374*D375+D376*D377+D378*D379+D380*D381+D382*D383)/D384,0)</f>
        <v>0</v>
      </c>
      <c r="E385" s="3">
        <f t="shared" ref="E385:BC385" si="25">+IFERROR((E350*E351+E352*E353+E354*E355+E356*E357+E358*E359+E360*E361+E362*E363+E364*E365+E366*E367+E368*E369+E370*E371+E372*E373+E374*E375+E376*E377+E378*E379+E380*E381+E382*E383)/E384,0)</f>
        <v>0</v>
      </c>
      <c r="F385" s="3">
        <f>+IFERROR((F350*F351+F352*F353+F354*F355+F356*F357+F358*F359+F360*F361+F362*F363+F364*F365+F366*F367+F368*F369+F370*F371+F372*F373+F374*F375+F376*F377+F378*F379+F380*F381+F382*F383)/F384,0)</f>
        <v>0</v>
      </c>
      <c r="G385" s="3">
        <f t="shared" si="25"/>
        <v>0</v>
      </c>
      <c r="H385" s="3">
        <f t="shared" si="25"/>
        <v>0</v>
      </c>
      <c r="I385" s="3">
        <f t="shared" si="25"/>
        <v>0</v>
      </c>
      <c r="J385" s="3">
        <f t="shared" si="25"/>
        <v>0</v>
      </c>
      <c r="K385" s="3">
        <f t="shared" si="25"/>
        <v>0</v>
      </c>
      <c r="L385" s="3">
        <f t="shared" si="25"/>
        <v>0</v>
      </c>
      <c r="M385" s="3">
        <f t="shared" si="25"/>
        <v>0</v>
      </c>
      <c r="N385" s="3">
        <f t="shared" si="25"/>
        <v>0</v>
      </c>
      <c r="O385" s="3">
        <f t="shared" si="25"/>
        <v>0</v>
      </c>
      <c r="P385" s="3">
        <f t="shared" si="25"/>
        <v>0</v>
      </c>
      <c r="Q385" s="3">
        <f t="shared" si="25"/>
        <v>0</v>
      </c>
      <c r="R385" s="3">
        <f t="shared" si="25"/>
        <v>0</v>
      </c>
      <c r="S385" s="3">
        <f t="shared" si="25"/>
        <v>0</v>
      </c>
      <c r="T385" s="3">
        <f t="shared" si="25"/>
        <v>0</v>
      </c>
      <c r="U385" s="3">
        <f t="shared" si="25"/>
        <v>0</v>
      </c>
      <c r="V385" s="3">
        <f t="shared" si="25"/>
        <v>0</v>
      </c>
      <c r="W385" s="3">
        <f t="shared" si="25"/>
        <v>0</v>
      </c>
      <c r="X385" s="3">
        <f t="shared" si="25"/>
        <v>0</v>
      </c>
      <c r="Y385" s="3">
        <f t="shared" si="25"/>
        <v>0</v>
      </c>
      <c r="Z385" s="3">
        <f t="shared" si="25"/>
        <v>0</v>
      </c>
      <c r="AA385" s="3">
        <f t="shared" si="25"/>
        <v>0</v>
      </c>
      <c r="AB385" s="3">
        <f t="shared" si="25"/>
        <v>0</v>
      </c>
      <c r="AC385" s="3">
        <f t="shared" si="25"/>
        <v>0</v>
      </c>
      <c r="AD385" s="3">
        <f t="shared" si="25"/>
        <v>0</v>
      </c>
      <c r="AE385" s="3">
        <f t="shared" si="25"/>
        <v>0</v>
      </c>
      <c r="AF385" s="3">
        <f t="shared" si="25"/>
        <v>0</v>
      </c>
      <c r="AG385" s="3">
        <f t="shared" si="25"/>
        <v>2.9</v>
      </c>
      <c r="AH385" s="3">
        <f t="shared" si="25"/>
        <v>3.0806776416539052</v>
      </c>
      <c r="AI385" s="3">
        <f t="shared" si="25"/>
        <v>3.1042418826974427</v>
      </c>
      <c r="AJ385" s="3">
        <f t="shared" si="25"/>
        <v>3.0715491352728246</v>
      </c>
      <c r="AK385" s="3">
        <f t="shared" si="25"/>
        <v>3.0226766552440032</v>
      </c>
      <c r="AL385" s="3">
        <f t="shared" si="25"/>
        <v>3.015280637074178</v>
      </c>
      <c r="AM385" s="3">
        <f t="shared" si="25"/>
        <v>3.0857453053851658</v>
      </c>
      <c r="AN385" s="3">
        <f t="shared" si="25"/>
        <v>3.2037116440335165</v>
      </c>
      <c r="AO385" s="3">
        <f t="shared" si="25"/>
        <v>3.1273901035673188</v>
      </c>
      <c r="AP385" s="3">
        <f t="shared" si="25"/>
        <v>0</v>
      </c>
      <c r="AQ385" s="3">
        <f t="shared" si="25"/>
        <v>0</v>
      </c>
      <c r="AR385" s="3">
        <f t="shared" si="25"/>
        <v>0</v>
      </c>
      <c r="AS385" s="3">
        <f t="shared" si="25"/>
        <v>0</v>
      </c>
      <c r="AT385" s="3">
        <f t="shared" si="25"/>
        <v>0</v>
      </c>
      <c r="AU385" s="3">
        <f t="shared" si="25"/>
        <v>0</v>
      </c>
      <c r="AV385" s="3">
        <f t="shared" si="25"/>
        <v>0</v>
      </c>
      <c r="AW385" s="3">
        <f t="shared" si="25"/>
        <v>0</v>
      </c>
      <c r="AX385" s="3">
        <f t="shared" si="25"/>
        <v>0</v>
      </c>
      <c r="AY385" s="3">
        <f t="shared" si="25"/>
        <v>0</v>
      </c>
      <c r="AZ385" s="3">
        <f t="shared" si="25"/>
        <v>0</v>
      </c>
      <c r="BA385" s="3">
        <f t="shared" si="25"/>
        <v>0</v>
      </c>
      <c r="BB385" s="3">
        <f t="shared" si="25"/>
        <v>0</v>
      </c>
      <c r="BC385" s="3">
        <f t="shared" si="25"/>
        <v>0</v>
      </c>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row>
    <row r="386" spans="1:123" hidden="1" outlineLevel="1" x14ac:dyDescent="0.3">
      <c r="A386" t="s">
        <v>77</v>
      </c>
      <c r="B386" t="s">
        <v>78</v>
      </c>
      <c r="C386" t="s">
        <v>3</v>
      </c>
      <c r="D386" s="3">
        <f>+'Monthly Reserve Generation'!D386-'Stoping Schedule'!D386</f>
        <v>0</v>
      </c>
      <c r="E386" s="3">
        <f>IF((D386+'Monthly Reserve Generation'!E386-'Stoping Schedule'!E386)&gt;1,(D386+'Monthly Reserve Generation'!E386-'Stoping Schedule'!E386),0)</f>
        <v>0</v>
      </c>
      <c r="F386" s="3">
        <f>IF((E386+'Monthly Reserve Generation'!F386-'Stoping Schedule'!F386)&gt;1,(E386+'Monthly Reserve Generation'!F386-'Stoping Schedule'!F386),0)</f>
        <v>0</v>
      </c>
      <c r="G386" s="3">
        <f>IF((F386+'Monthly Reserve Generation'!G386-'Stoping Schedule'!G386)&gt;1,(F386+'Monthly Reserve Generation'!G386-'Stoping Schedule'!G386),0)</f>
        <v>0</v>
      </c>
      <c r="H386" s="3">
        <f>IF((G386+'Monthly Reserve Generation'!H386-'Stoping Schedule'!H386)&gt;1,(G386+'Monthly Reserve Generation'!H386-'Stoping Schedule'!H386),0)</f>
        <v>0</v>
      </c>
      <c r="I386" s="3">
        <f>IF((H386+'Monthly Reserve Generation'!I386-'Stoping Schedule'!I386)&gt;1,(H386+'Monthly Reserve Generation'!I386-'Stoping Schedule'!I386),0)</f>
        <v>0</v>
      </c>
      <c r="J386" s="3">
        <f>IF((I386+'Monthly Reserve Generation'!J386-'Stoping Schedule'!J386)&gt;1,(I386+'Monthly Reserve Generation'!J386-'Stoping Schedule'!J386),0)</f>
        <v>0</v>
      </c>
      <c r="K386" s="3">
        <f>IF((J386+'Monthly Reserve Generation'!K386-'Stoping Schedule'!K386)&gt;1,(J386+'Monthly Reserve Generation'!K386-'Stoping Schedule'!K386),0)</f>
        <v>0</v>
      </c>
      <c r="L386" s="3">
        <f>IF((K386+'Monthly Reserve Generation'!L386-'Stoping Schedule'!L386)&gt;1,(K386+'Monthly Reserve Generation'!L386-'Stoping Schedule'!L386),0)</f>
        <v>0</v>
      </c>
      <c r="M386" s="3">
        <f>IF((L386+'Monthly Reserve Generation'!M386-'Stoping Schedule'!M386)&gt;1,(L386+'Monthly Reserve Generation'!M386-'Stoping Schedule'!M386),0)</f>
        <v>0</v>
      </c>
      <c r="N386" s="3">
        <f>IF((M386+'Monthly Reserve Generation'!N386-'Stoping Schedule'!N386)&gt;1,(M386+'Monthly Reserve Generation'!N386-'Stoping Schedule'!N386),0)</f>
        <v>0</v>
      </c>
      <c r="O386" s="3">
        <f>IF((N386+'Monthly Reserve Generation'!O386-'Stoping Schedule'!O386)&gt;1,(N386+'Monthly Reserve Generation'!O386-'Stoping Schedule'!O386),0)</f>
        <v>0</v>
      </c>
      <c r="P386" s="3">
        <f>IF((O386+'Monthly Reserve Generation'!P386-'Stoping Schedule'!P386)&gt;1,(O386+'Monthly Reserve Generation'!P386-'Stoping Schedule'!P386),0)</f>
        <v>0</v>
      </c>
      <c r="Q386" s="3">
        <f>IF((P386+'Monthly Reserve Generation'!Q386-'Stoping Schedule'!Q386)&gt;1,(P386+'Monthly Reserve Generation'!Q386-'Stoping Schedule'!Q386),0)</f>
        <v>0</v>
      </c>
      <c r="R386" s="3">
        <f>IF((Q386+'Monthly Reserve Generation'!R386-'Stoping Schedule'!R386)&gt;1,(Q386+'Monthly Reserve Generation'!R386-'Stoping Schedule'!R386),0)</f>
        <v>0</v>
      </c>
      <c r="S386" s="3">
        <f>IF((R386+'Monthly Reserve Generation'!S386-'Stoping Schedule'!S386)&gt;1,(R386+'Monthly Reserve Generation'!S386-'Stoping Schedule'!S386),0)</f>
        <v>0</v>
      </c>
      <c r="T386" s="3">
        <f>IF((S386+'Monthly Reserve Generation'!T386-'Stoping Schedule'!T386)&gt;1,(S386+'Monthly Reserve Generation'!T386-'Stoping Schedule'!T386),0)</f>
        <v>0</v>
      </c>
      <c r="U386" s="3">
        <f>IF((T386+'Monthly Reserve Generation'!U386-'Stoping Schedule'!U386)&gt;1,(T386+'Monthly Reserve Generation'!U386-'Stoping Schedule'!U386),0)</f>
        <v>0</v>
      </c>
      <c r="V386" s="3">
        <f>IF((U386+'Monthly Reserve Generation'!V386-'Stoping Schedule'!V386)&gt;1,(U386+'Monthly Reserve Generation'!V386-'Stoping Schedule'!V386),0)</f>
        <v>0</v>
      </c>
      <c r="W386" s="3">
        <f>IF((V386+'Monthly Reserve Generation'!W386-'Stoping Schedule'!W386)&gt;1,(V386+'Monthly Reserve Generation'!W386-'Stoping Schedule'!W386),0)</f>
        <v>0</v>
      </c>
      <c r="X386" s="3">
        <f>IF((W386+'Monthly Reserve Generation'!X386-'Stoping Schedule'!X386)&gt;1,(W386+'Monthly Reserve Generation'!X386-'Stoping Schedule'!X386),0)</f>
        <v>0</v>
      </c>
      <c r="Y386" s="3">
        <f>IF((X386+'Monthly Reserve Generation'!Y386-'Stoping Schedule'!Y386)&gt;1,(X386+'Monthly Reserve Generation'!Y386-'Stoping Schedule'!Y386),0)</f>
        <v>0</v>
      </c>
      <c r="Z386" s="3">
        <f>IF((Y386+'Monthly Reserve Generation'!Z386-'Stoping Schedule'!Z386)&gt;1,(Y386+'Monthly Reserve Generation'!Z386-'Stoping Schedule'!Z386),0)</f>
        <v>0</v>
      </c>
      <c r="AA386" s="3">
        <f>IF((Z386+'Monthly Reserve Generation'!AA386-'Stoping Schedule'!AA386)&gt;1,(Z386+'Monthly Reserve Generation'!AA386-'Stoping Schedule'!AA386),0)</f>
        <v>0</v>
      </c>
      <c r="AB386" s="3">
        <f>IF((AA386+'Monthly Reserve Generation'!AB386-'Stoping Schedule'!AB386)&gt;1,(AA386+'Monthly Reserve Generation'!AB386-'Stoping Schedule'!AB386),0)</f>
        <v>0</v>
      </c>
      <c r="AC386" s="3">
        <f>IF((AB386+'Monthly Reserve Generation'!AC386-'Stoping Schedule'!AC386)&gt;1,(AB386+'Monthly Reserve Generation'!AC386-'Stoping Schedule'!AC386),0)</f>
        <v>0</v>
      </c>
      <c r="AD386" s="3">
        <f>IF((AC386+'Monthly Reserve Generation'!AD386-'Stoping Schedule'!AD386)&gt;1,(AC386+'Monthly Reserve Generation'!AD386-'Stoping Schedule'!AD386),0)</f>
        <v>0</v>
      </c>
      <c r="AE386" s="3">
        <f>IF((AD386+'Monthly Reserve Generation'!AE386-'Stoping Schedule'!AE386)&gt;1,(AD386+'Monthly Reserve Generation'!AE386-'Stoping Schedule'!AE386),0)</f>
        <v>0</v>
      </c>
      <c r="AF386" s="3">
        <f>IF((AE386+'Monthly Reserve Generation'!AF386-'Stoping Schedule'!AF386)&gt;1,(AE386+'Monthly Reserve Generation'!AF386-'Stoping Schedule'!AF386),0)</f>
        <v>0</v>
      </c>
      <c r="AG386" s="3">
        <f>IF((AF386+'Monthly Reserve Generation'!AG386-'Stoping Schedule'!AG386)&gt;1,(AF386+'Monthly Reserve Generation'!AG386-'Stoping Schedule'!AG386),0)</f>
        <v>0</v>
      </c>
      <c r="AH386" s="3">
        <f>IF((AG386+'Monthly Reserve Generation'!AH386-'Stoping Schedule'!AH386)&gt;1,(AG386+'Monthly Reserve Generation'!AH386-'Stoping Schedule'!AH386),0)</f>
        <v>0</v>
      </c>
      <c r="AI386" s="3">
        <f>IF((AH386+'Monthly Reserve Generation'!AI386-'Stoping Schedule'!AI386)&gt;1,(AH386+'Monthly Reserve Generation'!AI386-'Stoping Schedule'!AI386),0)</f>
        <v>0</v>
      </c>
      <c r="AJ386" s="3">
        <f>IF((AI386+'Monthly Reserve Generation'!AJ386-'Stoping Schedule'!AJ386)&gt;1,(AI386+'Monthly Reserve Generation'!AJ386-'Stoping Schedule'!AJ386),0)</f>
        <v>9732</v>
      </c>
      <c r="AK386" s="3">
        <f>IF((AJ386+'Monthly Reserve Generation'!AK386-'Stoping Schedule'!AK386)&gt;1,(AJ386+'Monthly Reserve Generation'!AK386-'Stoping Schedule'!AK386),0)</f>
        <v>9732</v>
      </c>
      <c r="AL386" s="3">
        <f>IF((AK386+'Monthly Reserve Generation'!AL386-'Stoping Schedule'!AL386)&gt;1,(AK386+'Monthly Reserve Generation'!AL386-'Stoping Schedule'!AL386),0)</f>
        <v>9732</v>
      </c>
      <c r="AM386" s="3">
        <f>IF((AL386+'Monthly Reserve Generation'!AM386-'Stoping Schedule'!AM386)&gt;1,(AL386+'Monthly Reserve Generation'!AM386-'Stoping Schedule'!AM386),0)</f>
        <v>9732</v>
      </c>
      <c r="AN386" s="3">
        <f>IF((AM386+'Monthly Reserve Generation'!AN386-'Stoping Schedule'!AN386)&gt;1,(AM386+'Monthly Reserve Generation'!AN386-'Stoping Schedule'!AN386),0)</f>
        <v>7785</v>
      </c>
      <c r="AO386" s="3">
        <f>IF((AN386+'Monthly Reserve Generation'!AO386-'Stoping Schedule'!AO386)&gt;1,(AN386+'Monthly Reserve Generation'!AO386-'Stoping Schedule'!AO386),0)</f>
        <v>5763</v>
      </c>
      <c r="AP386" s="3">
        <f>IF((AO386+'Monthly Reserve Generation'!AP386-'Stoping Schedule'!AP386)&gt;1,(AO386+'Monthly Reserve Generation'!AP386-'Stoping Schedule'!AP386),0)</f>
        <v>3965</v>
      </c>
      <c r="AQ386" s="3">
        <f>IF((AP386+'Monthly Reserve Generation'!AQ386-'Stoping Schedule'!AQ386)&gt;1,(AP386+'Monthly Reserve Generation'!AQ386-'Stoping Schedule'!AQ386),0)</f>
        <v>2018</v>
      </c>
      <c r="AR386" s="3">
        <f>IF((AQ386+'Monthly Reserve Generation'!AR386-'Stoping Schedule'!AR386)&gt;1,(AQ386+'Monthly Reserve Generation'!AR386-'Stoping Schedule'!AR386),0)</f>
        <v>71</v>
      </c>
      <c r="AS386" s="3">
        <f>IF((AR386+'Monthly Reserve Generation'!AS386-'Stoping Schedule'!AS386)&gt;1,(AR386+'Monthly Reserve Generation'!AS386-'Stoping Schedule'!AS386),0)</f>
        <v>0</v>
      </c>
      <c r="AT386" s="3">
        <f>IF((AS386+'Monthly Reserve Generation'!AT386-'Stoping Schedule'!AT386)&gt;1,(AS386+'Monthly Reserve Generation'!AT386-'Stoping Schedule'!AT386),0)</f>
        <v>0</v>
      </c>
      <c r="AU386" s="3">
        <f>IF((AT386+'Monthly Reserve Generation'!AU386-'Stoping Schedule'!AU386)&gt;1,(AT386+'Monthly Reserve Generation'!AU386-'Stoping Schedule'!AU386),0)</f>
        <v>0</v>
      </c>
      <c r="AV386" s="3">
        <f>IF((AU386+'Monthly Reserve Generation'!AV386-'Stoping Schedule'!AV386)&gt;1,(AU386+'Monthly Reserve Generation'!AV386-'Stoping Schedule'!AV386),0)</f>
        <v>0</v>
      </c>
      <c r="AW386" s="3">
        <f>IF((AV386+'Monthly Reserve Generation'!AW386-'Stoping Schedule'!AW386)&gt;1,(AV386+'Monthly Reserve Generation'!AW386-'Stoping Schedule'!AW386),0)</f>
        <v>0</v>
      </c>
      <c r="AX386" s="3">
        <f>IF((AW386+'Monthly Reserve Generation'!AX386-'Stoping Schedule'!AX386)&gt;1,(AW386+'Monthly Reserve Generation'!AX386-'Stoping Schedule'!AX386),0)</f>
        <v>0</v>
      </c>
      <c r="AY386" s="3">
        <f>IF((AX386+'Monthly Reserve Generation'!AY386-'Stoping Schedule'!AY386)&gt;1,(AX386+'Monthly Reserve Generation'!AY386-'Stoping Schedule'!AY386),0)</f>
        <v>0</v>
      </c>
      <c r="AZ386" s="3">
        <f>IF((AY386+'Monthly Reserve Generation'!AZ386-'Stoping Schedule'!AZ386)&gt;1,(AY386+'Monthly Reserve Generation'!AZ386-'Stoping Schedule'!AZ386),0)</f>
        <v>0</v>
      </c>
      <c r="BA386" s="3">
        <f>IF((AZ386+'Monthly Reserve Generation'!BA386-'Stoping Schedule'!BA386)&gt;1,(AZ386+'Monthly Reserve Generation'!BA386-'Stoping Schedule'!BA386),0)</f>
        <v>0</v>
      </c>
      <c r="BB386" s="3">
        <f>IF((BA386+'Monthly Reserve Generation'!BB386-'Stoping Schedule'!BB386)&gt;1,(BA386+'Monthly Reserve Generation'!BB386-'Stoping Schedule'!BB386),0)</f>
        <v>0</v>
      </c>
      <c r="BC386" s="3">
        <f>IF((BB386+'Monthly Reserve Generation'!BC386-'Stoping Schedule'!BC386)&gt;1,(BB386+'Monthly Reserve Generation'!BC386-'Stoping Schedule'!BC386),0)</f>
        <v>0</v>
      </c>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row>
    <row r="387" spans="1:123" hidden="1" outlineLevel="1" x14ac:dyDescent="0.3">
      <c r="A387" t="s">
        <v>77</v>
      </c>
      <c r="B387" t="s">
        <v>78</v>
      </c>
      <c r="C387" t="s">
        <v>4</v>
      </c>
      <c r="D387" s="3">
        <f>+IFERROR(('Monthly Reserve Generation'!D386*'Monthly Reserve Generation'!D387-'Stoping Schedule'!D386*'Stoping Schedule'!D387)/D386,0)</f>
        <v>0</v>
      </c>
      <c r="E387" s="3">
        <f>+IFERROR((D386*D387+'Monthly Reserve Generation'!E386*'Monthly Reserve Generation'!E387-'Stoping Schedule'!E386*'Stoping Schedule'!E387)/E386,0)</f>
        <v>0</v>
      </c>
      <c r="F387" s="3">
        <f>+IFERROR((E386*E387+'Monthly Reserve Generation'!F386*'Monthly Reserve Generation'!F387-'Stoping Schedule'!F386*'Stoping Schedule'!F387)/F386,0)</f>
        <v>0</v>
      </c>
      <c r="G387" s="3">
        <f>+IFERROR((F386*F387+'Monthly Reserve Generation'!G386*'Monthly Reserve Generation'!G387-'Stoping Schedule'!G386*'Stoping Schedule'!G387)/G386,0)</f>
        <v>0</v>
      </c>
      <c r="H387" s="3">
        <f>+IFERROR((G386*G387+'Monthly Reserve Generation'!H386*'Monthly Reserve Generation'!H387-'Stoping Schedule'!H386*'Stoping Schedule'!H387)/H386,0)</f>
        <v>0</v>
      </c>
      <c r="I387" s="3">
        <f>+IFERROR((H386*H387+'Monthly Reserve Generation'!I386*'Monthly Reserve Generation'!I387-'Stoping Schedule'!I386*'Stoping Schedule'!I387)/I386,0)</f>
        <v>0</v>
      </c>
      <c r="J387" s="3">
        <f>+IFERROR((I386*I387+'Monthly Reserve Generation'!J386*'Monthly Reserve Generation'!J387-'Stoping Schedule'!J386*'Stoping Schedule'!J387)/J386,0)</f>
        <v>0</v>
      </c>
      <c r="K387" s="3">
        <f>+IFERROR((J386*J387+'Monthly Reserve Generation'!K386*'Monthly Reserve Generation'!K387-'Stoping Schedule'!K386*'Stoping Schedule'!K387)/K386,0)</f>
        <v>0</v>
      </c>
      <c r="L387" s="3">
        <f>+IFERROR((K386*K387+'Monthly Reserve Generation'!L386*'Monthly Reserve Generation'!L387-'Stoping Schedule'!L386*'Stoping Schedule'!L387)/L386,0)</f>
        <v>0</v>
      </c>
      <c r="M387" s="3">
        <f>+IFERROR((L386*L387+'Monthly Reserve Generation'!M386*'Monthly Reserve Generation'!M387-'Stoping Schedule'!M386*'Stoping Schedule'!M387)/M386,0)</f>
        <v>0</v>
      </c>
      <c r="N387" s="3">
        <f>+IFERROR((M386*M387+'Monthly Reserve Generation'!N386*'Monthly Reserve Generation'!N387-'Stoping Schedule'!N386*'Stoping Schedule'!N387)/N386,0)</f>
        <v>0</v>
      </c>
      <c r="O387" s="3">
        <f>+IFERROR((N386*N387+'Monthly Reserve Generation'!O386*'Monthly Reserve Generation'!O387-'Stoping Schedule'!O386*'Stoping Schedule'!O387)/O386,0)</f>
        <v>0</v>
      </c>
      <c r="P387" s="3">
        <f>+IFERROR((O386*O387+'Monthly Reserve Generation'!P386*'Monthly Reserve Generation'!P387-'Stoping Schedule'!P386*'Stoping Schedule'!P387)/P386,0)</f>
        <v>0</v>
      </c>
      <c r="Q387" s="3">
        <f>+IFERROR((P386*P387+'Monthly Reserve Generation'!Q386*'Monthly Reserve Generation'!Q387-'Stoping Schedule'!Q386*'Stoping Schedule'!Q387)/Q386,0)</f>
        <v>0</v>
      </c>
      <c r="R387" s="3">
        <f>+IFERROR((Q386*Q387+'Monthly Reserve Generation'!R386*'Monthly Reserve Generation'!R387-'Stoping Schedule'!R386*'Stoping Schedule'!R387)/R386,0)</f>
        <v>0</v>
      </c>
      <c r="S387" s="3">
        <f>+IFERROR((R386*R387+'Monthly Reserve Generation'!S386*'Monthly Reserve Generation'!S387-'Stoping Schedule'!S386*'Stoping Schedule'!S387)/S386,0)</f>
        <v>0</v>
      </c>
      <c r="T387" s="3">
        <f>+IFERROR((S386*S387+'Monthly Reserve Generation'!T386*'Monthly Reserve Generation'!T387-'Stoping Schedule'!T386*'Stoping Schedule'!T387)/T386,0)</f>
        <v>0</v>
      </c>
      <c r="U387" s="3">
        <f>+IFERROR((T386*T387+'Monthly Reserve Generation'!U386*'Monthly Reserve Generation'!U387-'Stoping Schedule'!U386*'Stoping Schedule'!U387)/U386,0)</f>
        <v>0</v>
      </c>
      <c r="V387" s="3">
        <f>+IFERROR((U386*U387+'Monthly Reserve Generation'!V386*'Monthly Reserve Generation'!V387-'Stoping Schedule'!V386*'Stoping Schedule'!V387)/V386,0)</f>
        <v>0</v>
      </c>
      <c r="W387" s="3">
        <f>+IFERROR((V386*V387+'Monthly Reserve Generation'!W386*'Monthly Reserve Generation'!W387-'Stoping Schedule'!W386*'Stoping Schedule'!W387)/W386,0)</f>
        <v>0</v>
      </c>
      <c r="X387" s="3">
        <f>+IFERROR((W386*W387+'Monthly Reserve Generation'!X386*'Monthly Reserve Generation'!X387-'Stoping Schedule'!X386*'Stoping Schedule'!X387)/X386,0)</f>
        <v>0</v>
      </c>
      <c r="Y387" s="3">
        <f>+IFERROR((X386*X387+'Monthly Reserve Generation'!Y386*'Monthly Reserve Generation'!Y387-'Stoping Schedule'!Y386*'Stoping Schedule'!Y387)/Y386,0)</f>
        <v>0</v>
      </c>
      <c r="Z387" s="3">
        <f>+IFERROR((Y386*Y387+'Monthly Reserve Generation'!Z386*'Monthly Reserve Generation'!Z387-'Stoping Schedule'!Z386*'Stoping Schedule'!Z387)/Z386,0)</f>
        <v>0</v>
      </c>
      <c r="AA387" s="3">
        <f>+IFERROR((Z386*Z387+'Monthly Reserve Generation'!AA386*'Monthly Reserve Generation'!AA387-'Stoping Schedule'!AA386*'Stoping Schedule'!AA387)/AA386,0)</f>
        <v>0</v>
      </c>
      <c r="AB387" s="3">
        <f>+IFERROR((AA386*AA387+'Monthly Reserve Generation'!AB386*'Monthly Reserve Generation'!AB387-'Stoping Schedule'!AB386*'Stoping Schedule'!AB387)/AB386,0)</f>
        <v>0</v>
      </c>
      <c r="AC387" s="3">
        <f>+IFERROR((AB386*AB387+'Monthly Reserve Generation'!AC386*'Monthly Reserve Generation'!AC387-'Stoping Schedule'!AC386*'Stoping Schedule'!AC387)/AC386,0)</f>
        <v>0</v>
      </c>
      <c r="AD387" s="3">
        <f>+IFERROR((AC386*AC387+'Monthly Reserve Generation'!AD386*'Monthly Reserve Generation'!AD387-'Stoping Schedule'!AD386*'Stoping Schedule'!AD387)/AD386,0)</f>
        <v>0</v>
      </c>
      <c r="AE387" s="3">
        <f>+IFERROR((AD386*AD387+'Monthly Reserve Generation'!AE386*'Monthly Reserve Generation'!AE387-'Stoping Schedule'!AE386*'Stoping Schedule'!AE387)/AE386,0)</f>
        <v>0</v>
      </c>
      <c r="AF387" s="3">
        <f>+IFERROR((AE386*AE387+'Monthly Reserve Generation'!AF386*'Monthly Reserve Generation'!AF387-'Stoping Schedule'!AF386*'Stoping Schedule'!AF387)/AF386,0)</f>
        <v>0</v>
      </c>
      <c r="AG387" s="3">
        <f>+IFERROR((AF386*AF387+'Monthly Reserve Generation'!AG386*'Monthly Reserve Generation'!AG387-'Stoping Schedule'!AG386*'Stoping Schedule'!AG387)/AG386,0)</f>
        <v>0</v>
      </c>
      <c r="AH387" s="3">
        <f>+IFERROR((AG386*AG387+'Monthly Reserve Generation'!AH386*'Monthly Reserve Generation'!AH387-'Stoping Schedule'!AH386*'Stoping Schedule'!AH387)/AH386,0)</f>
        <v>0</v>
      </c>
      <c r="AI387" s="3">
        <f>+IFERROR((AH386*AH387+'Monthly Reserve Generation'!AI386*'Monthly Reserve Generation'!AI387-'Stoping Schedule'!AI386*'Stoping Schedule'!AI387)/AI386,0)</f>
        <v>0</v>
      </c>
      <c r="AJ387" s="3">
        <f>+IFERROR((AI386*AI387+'Monthly Reserve Generation'!AJ386*'Monthly Reserve Generation'!AJ387-'Stoping Schedule'!AJ386*'Stoping Schedule'!AJ387)/AJ386,0)</f>
        <v>2.19</v>
      </c>
      <c r="AK387" s="3">
        <f>+IFERROR((AJ386*AJ387+'Monthly Reserve Generation'!AK386*'Monthly Reserve Generation'!AK387-'Stoping Schedule'!AK386*'Stoping Schedule'!AK387)/AK386,0)</f>
        <v>2.19</v>
      </c>
      <c r="AL387" s="3">
        <f>+IFERROR((AK386*AK387+'Monthly Reserve Generation'!AL386*'Monthly Reserve Generation'!AL387-'Stoping Schedule'!AL386*'Stoping Schedule'!AL387)/AL386,0)</f>
        <v>2.19</v>
      </c>
      <c r="AM387" s="3">
        <f>+IFERROR((AL386*AL387+'Monthly Reserve Generation'!AM386*'Monthly Reserve Generation'!AM387-'Stoping Schedule'!AM386*'Stoping Schedule'!AM387)/AM386,0)</f>
        <v>2.19</v>
      </c>
      <c r="AN387" s="3">
        <f>+IFERROR((AM386*AM387+'Monthly Reserve Generation'!AN386*'Monthly Reserve Generation'!AN387-'Stoping Schedule'!AN386*'Stoping Schedule'!AN387)/AN386,0)</f>
        <v>2.1899999999999995</v>
      </c>
      <c r="AO387" s="3">
        <f>+IFERROR((AN386*AN387+'Monthly Reserve Generation'!AO386*'Monthly Reserve Generation'!AO387-'Stoping Schedule'!AO386*'Stoping Schedule'!AO387)/AO386,0)</f>
        <v>2.1899999999999995</v>
      </c>
      <c r="AP387" s="3">
        <f>+IFERROR((AO386*AO387+'Monthly Reserve Generation'!AP386*'Monthly Reserve Generation'!AP387-'Stoping Schedule'!AP386*'Stoping Schedule'!AP387)/AP386,0)</f>
        <v>2.1899999999999995</v>
      </c>
      <c r="AQ387" s="3">
        <f>+IFERROR((AP386*AP387+'Monthly Reserve Generation'!AQ386*'Monthly Reserve Generation'!AQ387-'Stoping Schedule'!AQ386*'Stoping Schedule'!AQ387)/AQ386,0)</f>
        <v>2.1899999999999991</v>
      </c>
      <c r="AR387" s="3">
        <f>+IFERROR((AQ386*AQ387+'Monthly Reserve Generation'!AR386*'Monthly Reserve Generation'!AR387-'Stoping Schedule'!AR386*'Stoping Schedule'!AR387)/AR386,0)</f>
        <v>2.1899999999999715</v>
      </c>
      <c r="AS387" s="3">
        <f>+IFERROR((AR386*AR387+'Monthly Reserve Generation'!AS386*'Monthly Reserve Generation'!AS387-'Stoping Schedule'!AS386*'Stoping Schedule'!AS387)/AS386,0)</f>
        <v>0</v>
      </c>
      <c r="AT387" s="3">
        <f>+IFERROR((AS386*AS387+'Monthly Reserve Generation'!AT386*'Monthly Reserve Generation'!AT387-'Stoping Schedule'!AT386*'Stoping Schedule'!AT387)/AT386,0)</f>
        <v>0</v>
      </c>
      <c r="AU387" s="3">
        <f>+IFERROR((AT386*AT387+'Monthly Reserve Generation'!AU386*'Monthly Reserve Generation'!AU387-'Stoping Schedule'!AU386*'Stoping Schedule'!AU387)/AU386,0)</f>
        <v>0</v>
      </c>
      <c r="AV387" s="3">
        <f>+IFERROR((AU386*AU387+'Monthly Reserve Generation'!AV386*'Monthly Reserve Generation'!AV387-'Stoping Schedule'!AV386*'Stoping Schedule'!AV387)/AV386,0)</f>
        <v>0</v>
      </c>
      <c r="AW387" s="3">
        <f>+IFERROR((AV386*AV387+'Monthly Reserve Generation'!AW386*'Monthly Reserve Generation'!AW387-'Stoping Schedule'!AW386*'Stoping Schedule'!AW387)/AW386,0)</f>
        <v>0</v>
      </c>
      <c r="AX387" s="3">
        <f>+IFERROR((AW386*AW387+'Monthly Reserve Generation'!AX386*'Monthly Reserve Generation'!AX387-'Stoping Schedule'!AX386*'Stoping Schedule'!AX387)/AX386,0)</f>
        <v>0</v>
      </c>
      <c r="AY387" s="3">
        <f>+IFERROR((AX386*AX387+'Monthly Reserve Generation'!AY386*'Monthly Reserve Generation'!AY387-'Stoping Schedule'!AY386*'Stoping Schedule'!AY387)/AY386,0)</f>
        <v>0</v>
      </c>
      <c r="AZ387" s="3">
        <f>+IFERROR((AY386*AY387+'Monthly Reserve Generation'!AZ386*'Monthly Reserve Generation'!AZ387-'Stoping Schedule'!AZ386*'Stoping Schedule'!AZ387)/AZ386,0)</f>
        <v>0</v>
      </c>
      <c r="BA387" s="3">
        <f>+IFERROR((AZ386*AZ387+'Monthly Reserve Generation'!BA386*'Monthly Reserve Generation'!BA387-'Stoping Schedule'!BA386*'Stoping Schedule'!BA387)/BA386,0)</f>
        <v>0</v>
      </c>
      <c r="BB387" s="3">
        <f>+IFERROR((BA386*BA387+'Monthly Reserve Generation'!BB386*'Monthly Reserve Generation'!BB387-'Stoping Schedule'!BB386*'Stoping Schedule'!BB387)/BB386,0)</f>
        <v>0</v>
      </c>
      <c r="BC387" s="3">
        <f>+IFERROR((BB386*BB387+'Monthly Reserve Generation'!BC386*'Monthly Reserve Generation'!BC387-'Stoping Schedule'!BC386*'Stoping Schedule'!BC387)/BC386,0)</f>
        <v>0</v>
      </c>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row>
    <row r="388" spans="1:123" hidden="1" outlineLevel="1" x14ac:dyDescent="0.3">
      <c r="A388" t="s">
        <v>77</v>
      </c>
      <c r="B388" t="s">
        <v>79</v>
      </c>
      <c r="C388" t="s">
        <v>3</v>
      </c>
      <c r="D388" s="3">
        <f>+'Monthly Reserve Generation'!D388-'Stoping Schedule'!D388</f>
        <v>0</v>
      </c>
      <c r="E388" s="3">
        <f>IF((D388+'Monthly Reserve Generation'!E388-'Stoping Schedule'!E388)&gt;1,(D388+'Monthly Reserve Generation'!E388-'Stoping Schedule'!E388),0)</f>
        <v>0</v>
      </c>
      <c r="F388" s="3">
        <f>IF((E388+'Monthly Reserve Generation'!F388-'Stoping Schedule'!F388)&gt;1,(E388+'Monthly Reserve Generation'!F388-'Stoping Schedule'!F388),0)</f>
        <v>0</v>
      </c>
      <c r="G388" s="3">
        <f>IF((F388+'Monthly Reserve Generation'!G388-'Stoping Schedule'!G388)&gt;1,(F388+'Monthly Reserve Generation'!G388-'Stoping Schedule'!G388),0)</f>
        <v>0</v>
      </c>
      <c r="H388" s="3">
        <f>IF((G388+'Monthly Reserve Generation'!H388-'Stoping Schedule'!H388)&gt;1,(G388+'Monthly Reserve Generation'!H388-'Stoping Schedule'!H388),0)</f>
        <v>0</v>
      </c>
      <c r="I388" s="3">
        <f>IF((H388+'Monthly Reserve Generation'!I388-'Stoping Schedule'!I388)&gt;1,(H388+'Monthly Reserve Generation'!I388-'Stoping Schedule'!I388),0)</f>
        <v>0</v>
      </c>
      <c r="J388" s="3">
        <f>IF((I388+'Monthly Reserve Generation'!J388-'Stoping Schedule'!J388)&gt;1,(I388+'Monthly Reserve Generation'!J388-'Stoping Schedule'!J388),0)</f>
        <v>0</v>
      </c>
      <c r="K388" s="3">
        <f>IF((J388+'Monthly Reserve Generation'!K388-'Stoping Schedule'!K388)&gt;1,(J388+'Monthly Reserve Generation'!K388-'Stoping Schedule'!K388),0)</f>
        <v>0</v>
      </c>
      <c r="L388" s="3">
        <f>IF((K388+'Monthly Reserve Generation'!L388-'Stoping Schedule'!L388)&gt;1,(K388+'Monthly Reserve Generation'!L388-'Stoping Schedule'!L388),0)</f>
        <v>0</v>
      </c>
      <c r="M388" s="3">
        <f>IF((L388+'Monthly Reserve Generation'!M388-'Stoping Schedule'!M388)&gt;1,(L388+'Monthly Reserve Generation'!M388-'Stoping Schedule'!M388),0)</f>
        <v>0</v>
      </c>
      <c r="N388" s="3">
        <f>IF((M388+'Monthly Reserve Generation'!N388-'Stoping Schedule'!N388)&gt;1,(M388+'Monthly Reserve Generation'!N388-'Stoping Schedule'!N388),0)</f>
        <v>0</v>
      </c>
      <c r="O388" s="3">
        <f>IF((N388+'Monthly Reserve Generation'!O388-'Stoping Schedule'!O388)&gt;1,(N388+'Monthly Reserve Generation'!O388-'Stoping Schedule'!O388),0)</f>
        <v>0</v>
      </c>
      <c r="P388" s="3">
        <f>IF((O388+'Monthly Reserve Generation'!P388-'Stoping Schedule'!P388)&gt;1,(O388+'Monthly Reserve Generation'!P388-'Stoping Schedule'!P388),0)</f>
        <v>0</v>
      </c>
      <c r="Q388" s="3">
        <f>IF((P388+'Monthly Reserve Generation'!Q388-'Stoping Schedule'!Q388)&gt;1,(P388+'Monthly Reserve Generation'!Q388-'Stoping Schedule'!Q388),0)</f>
        <v>0</v>
      </c>
      <c r="R388" s="3">
        <f>IF((Q388+'Monthly Reserve Generation'!R388-'Stoping Schedule'!R388)&gt;1,(Q388+'Monthly Reserve Generation'!R388-'Stoping Schedule'!R388),0)</f>
        <v>0</v>
      </c>
      <c r="S388" s="3">
        <f>IF((R388+'Monthly Reserve Generation'!S388-'Stoping Schedule'!S388)&gt;1,(R388+'Monthly Reserve Generation'!S388-'Stoping Schedule'!S388),0)</f>
        <v>0</v>
      </c>
      <c r="T388" s="3">
        <f>IF((S388+'Monthly Reserve Generation'!T388-'Stoping Schedule'!T388)&gt;1,(S388+'Monthly Reserve Generation'!T388-'Stoping Schedule'!T388),0)</f>
        <v>0</v>
      </c>
      <c r="U388" s="3">
        <f>IF((T388+'Monthly Reserve Generation'!U388-'Stoping Schedule'!U388)&gt;1,(T388+'Monthly Reserve Generation'!U388-'Stoping Schedule'!U388),0)</f>
        <v>0</v>
      </c>
      <c r="V388" s="3">
        <f>IF((U388+'Monthly Reserve Generation'!V388-'Stoping Schedule'!V388)&gt;1,(U388+'Monthly Reserve Generation'!V388-'Stoping Schedule'!V388),0)</f>
        <v>0</v>
      </c>
      <c r="W388" s="3">
        <f>IF((V388+'Monthly Reserve Generation'!W388-'Stoping Schedule'!W388)&gt;1,(V388+'Monthly Reserve Generation'!W388-'Stoping Schedule'!W388),0)</f>
        <v>0</v>
      </c>
      <c r="X388" s="3">
        <f>IF((W388+'Monthly Reserve Generation'!X388-'Stoping Schedule'!X388)&gt;1,(W388+'Monthly Reserve Generation'!X388-'Stoping Schedule'!X388),0)</f>
        <v>0</v>
      </c>
      <c r="Y388" s="3">
        <f>IF((X388+'Monthly Reserve Generation'!Y388-'Stoping Schedule'!Y388)&gt;1,(X388+'Monthly Reserve Generation'!Y388-'Stoping Schedule'!Y388),0)</f>
        <v>0</v>
      </c>
      <c r="Z388" s="3">
        <f>IF((Y388+'Monthly Reserve Generation'!Z388-'Stoping Schedule'!Z388)&gt;1,(Y388+'Monthly Reserve Generation'!Z388-'Stoping Schedule'!Z388),0)</f>
        <v>0</v>
      </c>
      <c r="AA388" s="3">
        <f>IF((Z388+'Monthly Reserve Generation'!AA388-'Stoping Schedule'!AA388)&gt;1,(Z388+'Monthly Reserve Generation'!AA388-'Stoping Schedule'!AA388),0)</f>
        <v>0</v>
      </c>
      <c r="AB388" s="3">
        <f>IF((AA388+'Monthly Reserve Generation'!AB388-'Stoping Schedule'!AB388)&gt;1,(AA388+'Monthly Reserve Generation'!AB388-'Stoping Schedule'!AB388),0)</f>
        <v>0</v>
      </c>
      <c r="AC388" s="3">
        <f>IF((AB388+'Monthly Reserve Generation'!AC388-'Stoping Schedule'!AC388)&gt;1,(AB388+'Monthly Reserve Generation'!AC388-'Stoping Schedule'!AC388),0)</f>
        <v>0</v>
      </c>
      <c r="AD388" s="3">
        <f>IF((AC388+'Monthly Reserve Generation'!AD388-'Stoping Schedule'!AD388)&gt;1,(AC388+'Monthly Reserve Generation'!AD388-'Stoping Schedule'!AD388),0)</f>
        <v>0</v>
      </c>
      <c r="AE388" s="3">
        <f>IF((AD388+'Monthly Reserve Generation'!AE388-'Stoping Schedule'!AE388)&gt;1,(AD388+'Monthly Reserve Generation'!AE388-'Stoping Schedule'!AE388),0)</f>
        <v>0</v>
      </c>
      <c r="AF388" s="3">
        <f>IF((AE388+'Monthly Reserve Generation'!AF388-'Stoping Schedule'!AF388)&gt;1,(AE388+'Monthly Reserve Generation'!AF388-'Stoping Schedule'!AF388),0)</f>
        <v>0</v>
      </c>
      <c r="AG388" s="3">
        <f>IF((AF388+'Monthly Reserve Generation'!AG388-'Stoping Schedule'!AG388)&gt;1,(AF388+'Monthly Reserve Generation'!AG388-'Stoping Schedule'!AG388),0)</f>
        <v>0</v>
      </c>
      <c r="AH388" s="3">
        <f>IF((AG388+'Monthly Reserve Generation'!AH388-'Stoping Schedule'!AH388)&gt;1,(AG388+'Monthly Reserve Generation'!AH388-'Stoping Schedule'!AH388),0)</f>
        <v>0</v>
      </c>
      <c r="AI388" s="3">
        <f>IF((AH388+'Monthly Reserve Generation'!AI388-'Stoping Schedule'!AI388)&gt;1,(AH388+'Monthly Reserve Generation'!AI388-'Stoping Schedule'!AI388),0)</f>
        <v>2083</v>
      </c>
      <c r="AJ388" s="3">
        <f>IF((AI388+'Monthly Reserve Generation'!AJ388-'Stoping Schedule'!AJ388)&gt;1,(AI388+'Monthly Reserve Generation'!AJ388-'Stoping Schedule'!AJ388),0)</f>
        <v>2083</v>
      </c>
      <c r="AK388" s="3">
        <f>IF((AJ388+'Monthly Reserve Generation'!AK388-'Stoping Schedule'!AK388)&gt;1,(AJ388+'Monthly Reserve Generation'!AK388-'Stoping Schedule'!AK388),0)</f>
        <v>2083</v>
      </c>
      <c r="AL388" s="3">
        <f>IF((AK388+'Monthly Reserve Generation'!AL388-'Stoping Schedule'!AL388)&gt;1,(AK388+'Monthly Reserve Generation'!AL388-'Stoping Schedule'!AL388),0)</f>
        <v>2083</v>
      </c>
      <c r="AM388" s="3">
        <f>IF((AL388+'Monthly Reserve Generation'!AM388-'Stoping Schedule'!AM388)&gt;1,(AL388+'Monthly Reserve Generation'!AM388-'Stoping Schedule'!AM388),0)</f>
        <v>2083</v>
      </c>
      <c r="AN388" s="3">
        <f>IF((AM388+'Monthly Reserve Generation'!AN388-'Stoping Schedule'!AN388)&gt;1,(AM388+'Monthly Reserve Generation'!AN388-'Stoping Schedule'!AN388),0)</f>
        <v>136</v>
      </c>
      <c r="AO388" s="3">
        <f>IF((AN388+'Monthly Reserve Generation'!AO388-'Stoping Schedule'!AO388)&gt;1,(AN388+'Monthly Reserve Generation'!AO388-'Stoping Schedule'!AO388),0)</f>
        <v>0</v>
      </c>
      <c r="AP388" s="3">
        <f>IF((AO388+'Monthly Reserve Generation'!AP388-'Stoping Schedule'!AP388)&gt;1,(AO388+'Monthly Reserve Generation'!AP388-'Stoping Schedule'!AP388),0)</f>
        <v>0</v>
      </c>
      <c r="AQ388" s="3">
        <f>IF((AP388+'Monthly Reserve Generation'!AQ388-'Stoping Schedule'!AQ388)&gt;1,(AP388+'Monthly Reserve Generation'!AQ388-'Stoping Schedule'!AQ388),0)</f>
        <v>0</v>
      </c>
      <c r="AR388" s="3">
        <f>IF((AQ388+'Monthly Reserve Generation'!AR388-'Stoping Schedule'!AR388)&gt;1,(AQ388+'Monthly Reserve Generation'!AR388-'Stoping Schedule'!AR388),0)</f>
        <v>0</v>
      </c>
      <c r="AS388" s="3">
        <f>IF((AR388+'Monthly Reserve Generation'!AS388-'Stoping Schedule'!AS388)&gt;1,(AR388+'Monthly Reserve Generation'!AS388-'Stoping Schedule'!AS388),0)</f>
        <v>0</v>
      </c>
      <c r="AT388" s="3">
        <f>IF((AS388+'Monthly Reserve Generation'!AT388-'Stoping Schedule'!AT388)&gt;1,(AS388+'Monthly Reserve Generation'!AT388-'Stoping Schedule'!AT388),0)</f>
        <v>0</v>
      </c>
      <c r="AU388" s="3">
        <f>IF((AT388+'Monthly Reserve Generation'!AU388-'Stoping Schedule'!AU388)&gt;1,(AT388+'Monthly Reserve Generation'!AU388-'Stoping Schedule'!AU388),0)</f>
        <v>0</v>
      </c>
      <c r="AV388" s="3">
        <f>IF((AU388+'Monthly Reserve Generation'!AV388-'Stoping Schedule'!AV388)&gt;1,(AU388+'Monthly Reserve Generation'!AV388-'Stoping Schedule'!AV388),0)</f>
        <v>0</v>
      </c>
      <c r="AW388" s="3">
        <f>IF((AV388+'Monthly Reserve Generation'!AW388-'Stoping Schedule'!AW388)&gt;1,(AV388+'Monthly Reserve Generation'!AW388-'Stoping Schedule'!AW388),0)</f>
        <v>0</v>
      </c>
      <c r="AX388" s="3">
        <f>IF((AW388+'Monthly Reserve Generation'!AX388-'Stoping Schedule'!AX388)&gt;1,(AW388+'Monthly Reserve Generation'!AX388-'Stoping Schedule'!AX388),0)</f>
        <v>0</v>
      </c>
      <c r="AY388" s="3">
        <f>IF((AX388+'Monthly Reserve Generation'!AY388-'Stoping Schedule'!AY388)&gt;1,(AX388+'Monthly Reserve Generation'!AY388-'Stoping Schedule'!AY388),0)</f>
        <v>0</v>
      </c>
      <c r="AZ388" s="3">
        <f>IF((AY388+'Monthly Reserve Generation'!AZ388-'Stoping Schedule'!AZ388)&gt;1,(AY388+'Monthly Reserve Generation'!AZ388-'Stoping Schedule'!AZ388),0)</f>
        <v>0</v>
      </c>
      <c r="BA388" s="3">
        <f>IF((AZ388+'Monthly Reserve Generation'!BA388-'Stoping Schedule'!BA388)&gt;1,(AZ388+'Monthly Reserve Generation'!BA388-'Stoping Schedule'!BA388),0)</f>
        <v>0</v>
      </c>
      <c r="BB388" s="3">
        <f>IF((BA388+'Monthly Reserve Generation'!BB388-'Stoping Schedule'!BB388)&gt;1,(BA388+'Monthly Reserve Generation'!BB388-'Stoping Schedule'!BB388),0)</f>
        <v>0</v>
      </c>
      <c r="BC388" s="3">
        <f>IF((BB388+'Monthly Reserve Generation'!BC388-'Stoping Schedule'!BC388)&gt;1,(BB388+'Monthly Reserve Generation'!BC388-'Stoping Schedule'!BC388),0)</f>
        <v>0</v>
      </c>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row>
    <row r="389" spans="1:123" hidden="1" outlineLevel="1" x14ac:dyDescent="0.3">
      <c r="A389" t="s">
        <v>77</v>
      </c>
      <c r="B389" t="s">
        <v>79</v>
      </c>
      <c r="C389" t="s">
        <v>4</v>
      </c>
      <c r="D389" s="3">
        <f>+IFERROR(('Monthly Reserve Generation'!D388*'Monthly Reserve Generation'!D389-'Stoping Schedule'!D388*'Stoping Schedule'!D389)/D388,0)</f>
        <v>0</v>
      </c>
      <c r="E389" s="3">
        <f>+IFERROR((D388*D389+'Monthly Reserve Generation'!E388*'Monthly Reserve Generation'!E389-'Stoping Schedule'!E388*'Stoping Schedule'!E389)/E388,0)</f>
        <v>0</v>
      </c>
      <c r="F389" s="3">
        <f>+IFERROR((E388*E389+'Monthly Reserve Generation'!F388*'Monthly Reserve Generation'!F389-'Stoping Schedule'!F388*'Stoping Schedule'!F389)/F388,0)</f>
        <v>0</v>
      </c>
      <c r="G389" s="3">
        <f>+IFERROR((F388*F389+'Monthly Reserve Generation'!G388*'Monthly Reserve Generation'!G389-'Stoping Schedule'!G388*'Stoping Schedule'!G389)/G388,0)</f>
        <v>0</v>
      </c>
      <c r="H389" s="3">
        <f>+IFERROR((G388*G389+'Monthly Reserve Generation'!H388*'Monthly Reserve Generation'!H389-'Stoping Schedule'!H388*'Stoping Schedule'!H389)/H388,0)</f>
        <v>0</v>
      </c>
      <c r="I389" s="3">
        <f>+IFERROR((H388*H389+'Monthly Reserve Generation'!I388*'Monthly Reserve Generation'!I389-'Stoping Schedule'!I388*'Stoping Schedule'!I389)/I388,0)</f>
        <v>0</v>
      </c>
      <c r="J389" s="3">
        <f>+IFERROR((I388*I389+'Monthly Reserve Generation'!J388*'Monthly Reserve Generation'!J389-'Stoping Schedule'!J388*'Stoping Schedule'!J389)/J388,0)</f>
        <v>0</v>
      </c>
      <c r="K389" s="3">
        <f>+IFERROR((J388*J389+'Monthly Reserve Generation'!K388*'Monthly Reserve Generation'!K389-'Stoping Schedule'!K388*'Stoping Schedule'!K389)/K388,0)</f>
        <v>0</v>
      </c>
      <c r="L389" s="3">
        <f>+IFERROR((K388*K389+'Monthly Reserve Generation'!L388*'Monthly Reserve Generation'!L389-'Stoping Schedule'!L388*'Stoping Schedule'!L389)/L388,0)</f>
        <v>0</v>
      </c>
      <c r="M389" s="3">
        <f>+IFERROR((L388*L389+'Monthly Reserve Generation'!M388*'Monthly Reserve Generation'!M389-'Stoping Schedule'!M388*'Stoping Schedule'!M389)/M388,0)</f>
        <v>0</v>
      </c>
      <c r="N389" s="3">
        <f>+IFERROR((M388*M389+'Monthly Reserve Generation'!N388*'Monthly Reserve Generation'!N389-'Stoping Schedule'!N388*'Stoping Schedule'!N389)/N388,0)</f>
        <v>0</v>
      </c>
      <c r="O389" s="3">
        <f>+IFERROR((N388*N389+'Monthly Reserve Generation'!O388*'Monthly Reserve Generation'!O389-'Stoping Schedule'!O388*'Stoping Schedule'!O389)/O388,0)</f>
        <v>0</v>
      </c>
      <c r="P389" s="3">
        <f>+IFERROR((O388*O389+'Monthly Reserve Generation'!P388*'Monthly Reserve Generation'!P389-'Stoping Schedule'!P388*'Stoping Schedule'!P389)/P388,0)</f>
        <v>0</v>
      </c>
      <c r="Q389" s="3">
        <f>+IFERROR((P388*P389+'Monthly Reserve Generation'!Q388*'Monthly Reserve Generation'!Q389-'Stoping Schedule'!Q388*'Stoping Schedule'!Q389)/Q388,0)</f>
        <v>0</v>
      </c>
      <c r="R389" s="3">
        <f>+IFERROR((Q388*Q389+'Monthly Reserve Generation'!R388*'Monthly Reserve Generation'!R389-'Stoping Schedule'!R388*'Stoping Schedule'!R389)/R388,0)</f>
        <v>0</v>
      </c>
      <c r="S389" s="3">
        <f>+IFERROR((R388*R389+'Monthly Reserve Generation'!S388*'Monthly Reserve Generation'!S389-'Stoping Schedule'!S388*'Stoping Schedule'!S389)/S388,0)</f>
        <v>0</v>
      </c>
      <c r="T389" s="3">
        <f>+IFERROR((S388*S389+'Monthly Reserve Generation'!T388*'Monthly Reserve Generation'!T389-'Stoping Schedule'!T388*'Stoping Schedule'!T389)/T388,0)</f>
        <v>0</v>
      </c>
      <c r="U389" s="3">
        <f>+IFERROR((T388*T389+'Monthly Reserve Generation'!U388*'Monthly Reserve Generation'!U389-'Stoping Schedule'!U388*'Stoping Schedule'!U389)/U388,0)</f>
        <v>0</v>
      </c>
      <c r="V389" s="3">
        <f>+IFERROR((U388*U389+'Monthly Reserve Generation'!V388*'Monthly Reserve Generation'!V389-'Stoping Schedule'!V388*'Stoping Schedule'!V389)/V388,0)</f>
        <v>0</v>
      </c>
      <c r="W389" s="3">
        <f>+IFERROR((V388*V389+'Monthly Reserve Generation'!W388*'Monthly Reserve Generation'!W389-'Stoping Schedule'!W388*'Stoping Schedule'!W389)/W388,0)</f>
        <v>0</v>
      </c>
      <c r="X389" s="3">
        <f>+IFERROR((W388*W389+'Monthly Reserve Generation'!X388*'Monthly Reserve Generation'!X389-'Stoping Schedule'!X388*'Stoping Schedule'!X389)/X388,0)</f>
        <v>0</v>
      </c>
      <c r="Y389" s="3">
        <f>+IFERROR((X388*X389+'Monthly Reserve Generation'!Y388*'Monthly Reserve Generation'!Y389-'Stoping Schedule'!Y388*'Stoping Schedule'!Y389)/Y388,0)</f>
        <v>0</v>
      </c>
      <c r="Z389" s="3">
        <f>+IFERROR((Y388*Y389+'Monthly Reserve Generation'!Z388*'Monthly Reserve Generation'!Z389-'Stoping Schedule'!Z388*'Stoping Schedule'!Z389)/Z388,0)</f>
        <v>0</v>
      </c>
      <c r="AA389" s="3">
        <f>+IFERROR((Z388*Z389+'Monthly Reserve Generation'!AA388*'Monthly Reserve Generation'!AA389-'Stoping Schedule'!AA388*'Stoping Schedule'!AA389)/AA388,0)</f>
        <v>0</v>
      </c>
      <c r="AB389" s="3">
        <f>+IFERROR((AA388*AA389+'Monthly Reserve Generation'!AB388*'Monthly Reserve Generation'!AB389-'Stoping Schedule'!AB388*'Stoping Schedule'!AB389)/AB388,0)</f>
        <v>0</v>
      </c>
      <c r="AC389" s="3">
        <f>+IFERROR((AB388*AB389+'Monthly Reserve Generation'!AC388*'Monthly Reserve Generation'!AC389-'Stoping Schedule'!AC388*'Stoping Schedule'!AC389)/AC388,0)</f>
        <v>0</v>
      </c>
      <c r="AD389" s="3">
        <f>+IFERROR((AC388*AC389+'Monthly Reserve Generation'!AD388*'Monthly Reserve Generation'!AD389-'Stoping Schedule'!AD388*'Stoping Schedule'!AD389)/AD388,0)</f>
        <v>0</v>
      </c>
      <c r="AE389" s="3">
        <f>+IFERROR((AD388*AD389+'Monthly Reserve Generation'!AE388*'Monthly Reserve Generation'!AE389-'Stoping Schedule'!AE388*'Stoping Schedule'!AE389)/AE388,0)</f>
        <v>0</v>
      </c>
      <c r="AF389" s="3">
        <f>+IFERROR((AE388*AE389+'Monthly Reserve Generation'!AF388*'Monthly Reserve Generation'!AF389-'Stoping Schedule'!AF388*'Stoping Schedule'!AF389)/AF388,0)</f>
        <v>0</v>
      </c>
      <c r="AG389" s="3">
        <f>+IFERROR((AF388*AF389+'Monthly Reserve Generation'!AG388*'Monthly Reserve Generation'!AG389-'Stoping Schedule'!AG388*'Stoping Schedule'!AG389)/AG388,0)</f>
        <v>0</v>
      </c>
      <c r="AH389" s="3">
        <f>+IFERROR((AG388*AG389+'Monthly Reserve Generation'!AH388*'Monthly Reserve Generation'!AH389-'Stoping Schedule'!AH388*'Stoping Schedule'!AH389)/AH388,0)</f>
        <v>0</v>
      </c>
      <c r="AI389" s="3">
        <f>+IFERROR((AH388*AH389+'Monthly Reserve Generation'!AI388*'Monthly Reserve Generation'!AI389-'Stoping Schedule'!AI388*'Stoping Schedule'!AI389)/AI388,0)</f>
        <v>3.97</v>
      </c>
      <c r="AJ389" s="3">
        <f>+IFERROR((AI388*AI389+'Monthly Reserve Generation'!AJ388*'Monthly Reserve Generation'!AJ389-'Stoping Schedule'!AJ388*'Stoping Schedule'!AJ389)/AJ388,0)</f>
        <v>3.97</v>
      </c>
      <c r="AK389" s="3">
        <f>+IFERROR((AJ388*AJ389+'Monthly Reserve Generation'!AK388*'Monthly Reserve Generation'!AK389-'Stoping Schedule'!AK388*'Stoping Schedule'!AK389)/AK388,0)</f>
        <v>3.97</v>
      </c>
      <c r="AL389" s="3">
        <f>+IFERROR((AK388*AK389+'Monthly Reserve Generation'!AL388*'Monthly Reserve Generation'!AL389-'Stoping Schedule'!AL388*'Stoping Schedule'!AL389)/AL388,0)</f>
        <v>3.97</v>
      </c>
      <c r="AM389" s="3">
        <f>+IFERROR((AL388*AL389+'Monthly Reserve Generation'!AM388*'Monthly Reserve Generation'!AM389-'Stoping Schedule'!AM388*'Stoping Schedule'!AM389)/AM388,0)</f>
        <v>3.97</v>
      </c>
      <c r="AN389" s="3">
        <f>+IFERROR((AM388*AM389+'Monthly Reserve Generation'!AN388*'Monthly Reserve Generation'!AN389-'Stoping Schedule'!AN388*'Stoping Schedule'!AN389)/AN388,0)</f>
        <v>3.9700000000000006</v>
      </c>
      <c r="AO389" s="3">
        <f>+IFERROR((AN388*AN389+'Monthly Reserve Generation'!AO388*'Monthly Reserve Generation'!AO389-'Stoping Schedule'!AO388*'Stoping Schedule'!AO389)/AO388,0)</f>
        <v>0</v>
      </c>
      <c r="AP389" s="3">
        <f>+IFERROR((AO388*AO389+'Monthly Reserve Generation'!AP388*'Monthly Reserve Generation'!AP389-'Stoping Schedule'!AP388*'Stoping Schedule'!AP389)/AP388,0)</f>
        <v>0</v>
      </c>
      <c r="AQ389" s="3">
        <f>+IFERROR((AP388*AP389+'Monthly Reserve Generation'!AQ388*'Monthly Reserve Generation'!AQ389-'Stoping Schedule'!AQ388*'Stoping Schedule'!AQ389)/AQ388,0)</f>
        <v>0</v>
      </c>
      <c r="AR389" s="3">
        <f>+IFERROR((AQ388*AQ389+'Monthly Reserve Generation'!AR388*'Monthly Reserve Generation'!AR389-'Stoping Schedule'!AR388*'Stoping Schedule'!AR389)/AR388,0)</f>
        <v>0</v>
      </c>
      <c r="AS389" s="3">
        <f>+IFERROR((AR388*AR389+'Monthly Reserve Generation'!AS388*'Monthly Reserve Generation'!AS389-'Stoping Schedule'!AS388*'Stoping Schedule'!AS389)/AS388,0)</f>
        <v>0</v>
      </c>
      <c r="AT389" s="3">
        <f>+IFERROR((AS388*AS389+'Monthly Reserve Generation'!AT388*'Monthly Reserve Generation'!AT389-'Stoping Schedule'!AT388*'Stoping Schedule'!AT389)/AT388,0)</f>
        <v>0</v>
      </c>
      <c r="AU389" s="3">
        <f>+IFERROR((AT388*AT389+'Monthly Reserve Generation'!AU388*'Monthly Reserve Generation'!AU389-'Stoping Schedule'!AU388*'Stoping Schedule'!AU389)/AU388,0)</f>
        <v>0</v>
      </c>
      <c r="AV389" s="3">
        <f>+IFERROR((AU388*AU389+'Monthly Reserve Generation'!AV388*'Monthly Reserve Generation'!AV389-'Stoping Schedule'!AV388*'Stoping Schedule'!AV389)/AV388,0)</f>
        <v>0</v>
      </c>
      <c r="AW389" s="3">
        <f>+IFERROR((AV388*AV389+'Monthly Reserve Generation'!AW388*'Monthly Reserve Generation'!AW389-'Stoping Schedule'!AW388*'Stoping Schedule'!AW389)/AW388,0)</f>
        <v>0</v>
      </c>
      <c r="AX389" s="3">
        <f>+IFERROR((AW388*AW389+'Monthly Reserve Generation'!AX388*'Monthly Reserve Generation'!AX389-'Stoping Schedule'!AX388*'Stoping Schedule'!AX389)/AX388,0)</f>
        <v>0</v>
      </c>
      <c r="AY389" s="3">
        <f>+IFERROR((AX388*AX389+'Monthly Reserve Generation'!AY388*'Monthly Reserve Generation'!AY389-'Stoping Schedule'!AY388*'Stoping Schedule'!AY389)/AY388,0)</f>
        <v>0</v>
      </c>
      <c r="AZ389" s="3">
        <f>+IFERROR((AY388*AY389+'Monthly Reserve Generation'!AZ388*'Monthly Reserve Generation'!AZ389-'Stoping Schedule'!AZ388*'Stoping Schedule'!AZ389)/AZ388,0)</f>
        <v>0</v>
      </c>
      <c r="BA389" s="3">
        <f>+IFERROR((AZ388*AZ389+'Monthly Reserve Generation'!BA388*'Monthly Reserve Generation'!BA389-'Stoping Schedule'!BA388*'Stoping Schedule'!BA389)/BA388,0)</f>
        <v>0</v>
      </c>
      <c r="BB389" s="3">
        <f>+IFERROR((BA388*BA389+'Monthly Reserve Generation'!BB388*'Monthly Reserve Generation'!BB389-'Stoping Schedule'!BB388*'Stoping Schedule'!BB389)/BB388,0)</f>
        <v>0</v>
      </c>
      <c r="BC389" s="3">
        <f>+IFERROR((BB388*BB389+'Monthly Reserve Generation'!BC388*'Monthly Reserve Generation'!BC389-'Stoping Schedule'!BC388*'Stoping Schedule'!BC389)/BC388,0)</f>
        <v>0</v>
      </c>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row>
    <row r="390" spans="1:123" hidden="1" outlineLevel="1" x14ac:dyDescent="0.3">
      <c r="A390" t="s">
        <v>77</v>
      </c>
      <c r="B390" t="s">
        <v>80</v>
      </c>
      <c r="C390" t="s">
        <v>3</v>
      </c>
      <c r="D390" s="3">
        <f>+'Monthly Reserve Generation'!D390-'Stoping Schedule'!D390</f>
        <v>0</v>
      </c>
      <c r="E390" s="3">
        <f>IF((D390+'Monthly Reserve Generation'!E390-'Stoping Schedule'!E390)&gt;1,(D390+'Monthly Reserve Generation'!E390-'Stoping Schedule'!E390),0)</f>
        <v>0</v>
      </c>
      <c r="F390" s="3">
        <f>IF((E390+'Monthly Reserve Generation'!F390-'Stoping Schedule'!F390)&gt;1,(E390+'Monthly Reserve Generation'!F390-'Stoping Schedule'!F390),0)</f>
        <v>0</v>
      </c>
      <c r="G390" s="3">
        <f>IF((F390+'Monthly Reserve Generation'!G390-'Stoping Schedule'!G390)&gt;1,(F390+'Monthly Reserve Generation'!G390-'Stoping Schedule'!G390),0)</f>
        <v>0</v>
      </c>
      <c r="H390" s="3">
        <f>IF((G390+'Monthly Reserve Generation'!H390-'Stoping Schedule'!H390)&gt;1,(G390+'Monthly Reserve Generation'!H390-'Stoping Schedule'!H390),0)</f>
        <v>0</v>
      </c>
      <c r="I390" s="3">
        <f>IF((H390+'Monthly Reserve Generation'!I390-'Stoping Schedule'!I390)&gt;1,(H390+'Monthly Reserve Generation'!I390-'Stoping Schedule'!I390),0)</f>
        <v>0</v>
      </c>
      <c r="J390" s="3">
        <f>IF((I390+'Monthly Reserve Generation'!J390-'Stoping Schedule'!J390)&gt;1,(I390+'Monthly Reserve Generation'!J390-'Stoping Schedule'!J390),0)</f>
        <v>0</v>
      </c>
      <c r="K390" s="3">
        <f>IF((J390+'Monthly Reserve Generation'!K390-'Stoping Schedule'!K390)&gt;1,(J390+'Monthly Reserve Generation'!K390-'Stoping Schedule'!K390),0)</f>
        <v>0</v>
      </c>
      <c r="L390" s="3">
        <f>IF((K390+'Monthly Reserve Generation'!L390-'Stoping Schedule'!L390)&gt;1,(K390+'Monthly Reserve Generation'!L390-'Stoping Schedule'!L390),0)</f>
        <v>0</v>
      </c>
      <c r="M390" s="3">
        <f>IF((L390+'Monthly Reserve Generation'!M390-'Stoping Schedule'!M390)&gt;1,(L390+'Monthly Reserve Generation'!M390-'Stoping Schedule'!M390),0)</f>
        <v>0</v>
      </c>
      <c r="N390" s="3">
        <f>IF((M390+'Monthly Reserve Generation'!N390-'Stoping Schedule'!N390)&gt;1,(M390+'Monthly Reserve Generation'!N390-'Stoping Schedule'!N390),0)</f>
        <v>0</v>
      </c>
      <c r="O390" s="3">
        <f>IF((N390+'Monthly Reserve Generation'!O390-'Stoping Schedule'!O390)&gt;1,(N390+'Monthly Reserve Generation'!O390-'Stoping Schedule'!O390),0)</f>
        <v>0</v>
      </c>
      <c r="P390" s="3">
        <f>IF((O390+'Monthly Reserve Generation'!P390-'Stoping Schedule'!P390)&gt;1,(O390+'Monthly Reserve Generation'!P390-'Stoping Schedule'!P390),0)</f>
        <v>0</v>
      </c>
      <c r="Q390" s="3">
        <f>IF((P390+'Monthly Reserve Generation'!Q390-'Stoping Schedule'!Q390)&gt;1,(P390+'Monthly Reserve Generation'!Q390-'Stoping Schedule'!Q390),0)</f>
        <v>0</v>
      </c>
      <c r="R390" s="3">
        <f>IF((Q390+'Monthly Reserve Generation'!R390-'Stoping Schedule'!R390)&gt;1,(Q390+'Monthly Reserve Generation'!R390-'Stoping Schedule'!R390),0)</f>
        <v>0</v>
      </c>
      <c r="S390" s="3">
        <f>IF((R390+'Monthly Reserve Generation'!S390-'Stoping Schedule'!S390)&gt;1,(R390+'Monthly Reserve Generation'!S390-'Stoping Schedule'!S390),0)</f>
        <v>0</v>
      </c>
      <c r="T390" s="3">
        <f>IF((S390+'Monthly Reserve Generation'!T390-'Stoping Schedule'!T390)&gt;1,(S390+'Monthly Reserve Generation'!T390-'Stoping Schedule'!T390),0)</f>
        <v>0</v>
      </c>
      <c r="U390" s="3">
        <f>IF((T390+'Monthly Reserve Generation'!U390-'Stoping Schedule'!U390)&gt;1,(T390+'Monthly Reserve Generation'!U390-'Stoping Schedule'!U390),0)</f>
        <v>0</v>
      </c>
      <c r="V390" s="3">
        <f>IF((U390+'Monthly Reserve Generation'!V390-'Stoping Schedule'!V390)&gt;1,(U390+'Monthly Reserve Generation'!V390-'Stoping Schedule'!V390),0)</f>
        <v>0</v>
      </c>
      <c r="W390" s="3">
        <f>IF((V390+'Monthly Reserve Generation'!W390-'Stoping Schedule'!W390)&gt;1,(V390+'Monthly Reserve Generation'!W390-'Stoping Schedule'!W390),0)</f>
        <v>0</v>
      </c>
      <c r="X390" s="3">
        <f>IF((W390+'Monthly Reserve Generation'!X390-'Stoping Schedule'!X390)&gt;1,(W390+'Monthly Reserve Generation'!X390-'Stoping Schedule'!X390),0)</f>
        <v>0</v>
      </c>
      <c r="Y390" s="3">
        <f>IF((X390+'Monthly Reserve Generation'!Y390-'Stoping Schedule'!Y390)&gt;1,(X390+'Monthly Reserve Generation'!Y390-'Stoping Schedule'!Y390),0)</f>
        <v>0</v>
      </c>
      <c r="Z390" s="3">
        <f>IF((Y390+'Monthly Reserve Generation'!Z390-'Stoping Schedule'!Z390)&gt;1,(Y390+'Monthly Reserve Generation'!Z390-'Stoping Schedule'!Z390),0)</f>
        <v>0</v>
      </c>
      <c r="AA390" s="3">
        <f>IF((Z390+'Monthly Reserve Generation'!AA390-'Stoping Schedule'!AA390)&gt;1,(Z390+'Monthly Reserve Generation'!AA390-'Stoping Schedule'!AA390),0)</f>
        <v>0</v>
      </c>
      <c r="AB390" s="3">
        <f>IF((AA390+'Monthly Reserve Generation'!AB390-'Stoping Schedule'!AB390)&gt;1,(AA390+'Monthly Reserve Generation'!AB390-'Stoping Schedule'!AB390),0)</f>
        <v>0</v>
      </c>
      <c r="AC390" s="3">
        <f>IF((AB390+'Monthly Reserve Generation'!AC390-'Stoping Schedule'!AC390)&gt;1,(AB390+'Monthly Reserve Generation'!AC390-'Stoping Schedule'!AC390),0)</f>
        <v>0</v>
      </c>
      <c r="AD390" s="3">
        <f>IF((AC390+'Monthly Reserve Generation'!AD390-'Stoping Schedule'!AD390)&gt;1,(AC390+'Monthly Reserve Generation'!AD390-'Stoping Schedule'!AD390),0)</f>
        <v>0</v>
      </c>
      <c r="AE390" s="3">
        <f>IF((AD390+'Monthly Reserve Generation'!AE390-'Stoping Schedule'!AE390)&gt;1,(AD390+'Monthly Reserve Generation'!AE390-'Stoping Schedule'!AE390),0)</f>
        <v>0</v>
      </c>
      <c r="AF390" s="3">
        <f>IF((AE390+'Monthly Reserve Generation'!AF390-'Stoping Schedule'!AF390)&gt;1,(AE390+'Monthly Reserve Generation'!AF390-'Stoping Schedule'!AF390),0)</f>
        <v>0</v>
      </c>
      <c r="AG390" s="3">
        <f>IF((AF390+'Monthly Reserve Generation'!AG390-'Stoping Schedule'!AG390)&gt;1,(AF390+'Monthly Reserve Generation'!AG390-'Stoping Schedule'!AG390),0)</f>
        <v>0</v>
      </c>
      <c r="AH390" s="3">
        <f>IF((AG390+'Monthly Reserve Generation'!AH390-'Stoping Schedule'!AH390)&gt;1,(AG390+'Monthly Reserve Generation'!AH390-'Stoping Schedule'!AH390),0)</f>
        <v>0</v>
      </c>
      <c r="AI390" s="3">
        <f>IF((AH390+'Monthly Reserve Generation'!AI390-'Stoping Schedule'!AI390)&gt;1,(AH390+'Monthly Reserve Generation'!AI390-'Stoping Schedule'!AI390),0)</f>
        <v>0</v>
      </c>
      <c r="AJ390" s="3">
        <f>IF((AI390+'Monthly Reserve Generation'!AJ390-'Stoping Schedule'!AJ390)&gt;1,(AI390+'Monthly Reserve Generation'!AJ390-'Stoping Schedule'!AJ390),0)</f>
        <v>0</v>
      </c>
      <c r="AK390" s="3">
        <f>IF((AJ390+'Monthly Reserve Generation'!AK390-'Stoping Schedule'!AK390)&gt;1,(AJ390+'Monthly Reserve Generation'!AK390-'Stoping Schedule'!AK390),0)</f>
        <v>0</v>
      </c>
      <c r="AL390" s="3">
        <f>IF((AK390+'Monthly Reserve Generation'!AL390-'Stoping Schedule'!AL390)&gt;1,(AK390+'Monthly Reserve Generation'!AL390-'Stoping Schedule'!AL390),0)</f>
        <v>0</v>
      </c>
      <c r="AM390" s="3">
        <f>IF((AL390+'Monthly Reserve Generation'!AM390-'Stoping Schedule'!AM390)&gt;1,(AL390+'Monthly Reserve Generation'!AM390-'Stoping Schedule'!AM390),0)</f>
        <v>973</v>
      </c>
      <c r="AN390" s="3">
        <f>IF((AM390+'Monthly Reserve Generation'!AN390-'Stoping Schedule'!AN390)&gt;1,(AM390+'Monthly Reserve Generation'!AN390-'Stoping Schedule'!AN390),0)</f>
        <v>973</v>
      </c>
      <c r="AO390" s="3">
        <f>IF((AN390+'Monthly Reserve Generation'!AO390-'Stoping Schedule'!AO390)&gt;1,(AN390+'Monthly Reserve Generation'!AO390-'Stoping Schedule'!AO390),0)</f>
        <v>973</v>
      </c>
      <c r="AP390" s="3">
        <f>IF((AO390+'Monthly Reserve Generation'!AP390-'Stoping Schedule'!AP390)&gt;1,(AO390+'Monthly Reserve Generation'!AP390-'Stoping Schedule'!AP390),0)</f>
        <v>0</v>
      </c>
      <c r="AQ390" s="3">
        <f>IF((AP390+'Monthly Reserve Generation'!AQ390-'Stoping Schedule'!AQ390)&gt;1,(AP390+'Monthly Reserve Generation'!AQ390-'Stoping Schedule'!AQ390),0)</f>
        <v>0</v>
      </c>
      <c r="AR390" s="3">
        <f>IF((AQ390+'Monthly Reserve Generation'!AR390-'Stoping Schedule'!AR390)&gt;1,(AQ390+'Monthly Reserve Generation'!AR390-'Stoping Schedule'!AR390),0)</f>
        <v>0</v>
      </c>
      <c r="AS390" s="3">
        <f>IF((AR390+'Monthly Reserve Generation'!AS390-'Stoping Schedule'!AS390)&gt;1,(AR390+'Monthly Reserve Generation'!AS390-'Stoping Schedule'!AS390),0)</f>
        <v>0</v>
      </c>
      <c r="AT390" s="3">
        <f>IF((AS390+'Monthly Reserve Generation'!AT390-'Stoping Schedule'!AT390)&gt;1,(AS390+'Monthly Reserve Generation'!AT390-'Stoping Schedule'!AT390),0)</f>
        <v>0</v>
      </c>
      <c r="AU390" s="3">
        <f>IF((AT390+'Monthly Reserve Generation'!AU390-'Stoping Schedule'!AU390)&gt;1,(AT390+'Monthly Reserve Generation'!AU390-'Stoping Schedule'!AU390),0)</f>
        <v>0</v>
      </c>
      <c r="AV390" s="3">
        <f>IF((AU390+'Monthly Reserve Generation'!AV390-'Stoping Schedule'!AV390)&gt;1,(AU390+'Monthly Reserve Generation'!AV390-'Stoping Schedule'!AV390),0)</f>
        <v>0</v>
      </c>
      <c r="AW390" s="3">
        <f>IF((AV390+'Monthly Reserve Generation'!AW390-'Stoping Schedule'!AW390)&gt;1,(AV390+'Monthly Reserve Generation'!AW390-'Stoping Schedule'!AW390),0)</f>
        <v>0</v>
      </c>
      <c r="AX390" s="3">
        <f>IF((AW390+'Monthly Reserve Generation'!AX390-'Stoping Schedule'!AX390)&gt;1,(AW390+'Monthly Reserve Generation'!AX390-'Stoping Schedule'!AX390),0)</f>
        <v>0</v>
      </c>
      <c r="AY390" s="3">
        <f>IF((AX390+'Monthly Reserve Generation'!AY390-'Stoping Schedule'!AY390)&gt;1,(AX390+'Monthly Reserve Generation'!AY390-'Stoping Schedule'!AY390),0)</f>
        <v>0</v>
      </c>
      <c r="AZ390" s="3">
        <f>IF((AY390+'Monthly Reserve Generation'!AZ390-'Stoping Schedule'!AZ390)&gt;1,(AY390+'Monthly Reserve Generation'!AZ390-'Stoping Schedule'!AZ390),0)</f>
        <v>0</v>
      </c>
      <c r="BA390" s="3">
        <f>IF((AZ390+'Monthly Reserve Generation'!BA390-'Stoping Schedule'!BA390)&gt;1,(AZ390+'Monthly Reserve Generation'!BA390-'Stoping Schedule'!BA390),0)</f>
        <v>0</v>
      </c>
      <c r="BB390" s="3">
        <f>IF((BA390+'Monthly Reserve Generation'!BB390-'Stoping Schedule'!BB390)&gt;1,(BA390+'Monthly Reserve Generation'!BB390-'Stoping Schedule'!BB390),0)</f>
        <v>0</v>
      </c>
      <c r="BC390" s="3">
        <f>IF((BB390+'Monthly Reserve Generation'!BC390-'Stoping Schedule'!BC390)&gt;1,(BB390+'Monthly Reserve Generation'!BC390-'Stoping Schedule'!BC390),0)</f>
        <v>0</v>
      </c>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row>
    <row r="391" spans="1:123" hidden="1" outlineLevel="1" x14ac:dyDescent="0.3">
      <c r="A391" t="s">
        <v>77</v>
      </c>
      <c r="B391" t="s">
        <v>80</v>
      </c>
      <c r="C391" t="s">
        <v>4</v>
      </c>
      <c r="D391" s="3">
        <f>+IFERROR(('Monthly Reserve Generation'!D390*'Monthly Reserve Generation'!D391-'Stoping Schedule'!D390*'Stoping Schedule'!D391)/D390,0)</f>
        <v>0</v>
      </c>
      <c r="E391" s="3">
        <f>+IFERROR((D390*D391+'Monthly Reserve Generation'!E390*'Monthly Reserve Generation'!E391-'Stoping Schedule'!E390*'Stoping Schedule'!E391)/E390,0)</f>
        <v>0</v>
      </c>
      <c r="F391" s="3">
        <f>+IFERROR((E390*E391+'Monthly Reserve Generation'!F390*'Monthly Reserve Generation'!F391-'Stoping Schedule'!F390*'Stoping Schedule'!F391)/F390,0)</f>
        <v>0</v>
      </c>
      <c r="G391" s="3">
        <f>+IFERROR((F390*F391+'Monthly Reserve Generation'!G390*'Monthly Reserve Generation'!G391-'Stoping Schedule'!G390*'Stoping Schedule'!G391)/G390,0)</f>
        <v>0</v>
      </c>
      <c r="H391" s="3">
        <f>+IFERROR((G390*G391+'Monthly Reserve Generation'!H390*'Monthly Reserve Generation'!H391-'Stoping Schedule'!H390*'Stoping Schedule'!H391)/H390,0)</f>
        <v>0</v>
      </c>
      <c r="I391" s="3">
        <f>+IFERROR((H390*H391+'Monthly Reserve Generation'!I390*'Monthly Reserve Generation'!I391-'Stoping Schedule'!I390*'Stoping Schedule'!I391)/I390,0)</f>
        <v>0</v>
      </c>
      <c r="J391" s="3">
        <f>+IFERROR((I390*I391+'Monthly Reserve Generation'!J390*'Monthly Reserve Generation'!J391-'Stoping Schedule'!J390*'Stoping Schedule'!J391)/J390,0)</f>
        <v>0</v>
      </c>
      <c r="K391" s="3">
        <f>+IFERROR((J390*J391+'Monthly Reserve Generation'!K390*'Monthly Reserve Generation'!K391-'Stoping Schedule'!K390*'Stoping Schedule'!K391)/K390,0)</f>
        <v>0</v>
      </c>
      <c r="L391" s="3">
        <f>+IFERROR((K390*K391+'Monthly Reserve Generation'!L390*'Monthly Reserve Generation'!L391-'Stoping Schedule'!L390*'Stoping Schedule'!L391)/L390,0)</f>
        <v>0</v>
      </c>
      <c r="M391" s="3">
        <f>+IFERROR((L390*L391+'Monthly Reserve Generation'!M390*'Monthly Reserve Generation'!M391-'Stoping Schedule'!M390*'Stoping Schedule'!M391)/M390,0)</f>
        <v>0</v>
      </c>
      <c r="N391" s="3">
        <f>+IFERROR((M390*M391+'Monthly Reserve Generation'!N390*'Monthly Reserve Generation'!N391-'Stoping Schedule'!N390*'Stoping Schedule'!N391)/N390,0)</f>
        <v>0</v>
      </c>
      <c r="O391" s="3">
        <f>+IFERROR((N390*N391+'Monthly Reserve Generation'!O390*'Monthly Reserve Generation'!O391-'Stoping Schedule'!O390*'Stoping Schedule'!O391)/O390,0)</f>
        <v>0</v>
      </c>
      <c r="P391" s="3">
        <f>+IFERROR((O390*O391+'Monthly Reserve Generation'!P390*'Monthly Reserve Generation'!P391-'Stoping Schedule'!P390*'Stoping Schedule'!P391)/P390,0)</f>
        <v>0</v>
      </c>
      <c r="Q391" s="3">
        <f>+IFERROR((P390*P391+'Monthly Reserve Generation'!Q390*'Monthly Reserve Generation'!Q391-'Stoping Schedule'!Q390*'Stoping Schedule'!Q391)/Q390,0)</f>
        <v>0</v>
      </c>
      <c r="R391" s="3">
        <f>+IFERROR((Q390*Q391+'Monthly Reserve Generation'!R390*'Monthly Reserve Generation'!R391-'Stoping Schedule'!R390*'Stoping Schedule'!R391)/R390,0)</f>
        <v>0</v>
      </c>
      <c r="S391" s="3">
        <f>+IFERROR((R390*R391+'Monthly Reserve Generation'!S390*'Monthly Reserve Generation'!S391-'Stoping Schedule'!S390*'Stoping Schedule'!S391)/S390,0)</f>
        <v>0</v>
      </c>
      <c r="T391" s="3">
        <f>+IFERROR((S390*S391+'Monthly Reserve Generation'!T390*'Monthly Reserve Generation'!T391-'Stoping Schedule'!T390*'Stoping Schedule'!T391)/T390,0)</f>
        <v>0</v>
      </c>
      <c r="U391" s="3">
        <f>+IFERROR((T390*T391+'Monthly Reserve Generation'!U390*'Monthly Reserve Generation'!U391-'Stoping Schedule'!U390*'Stoping Schedule'!U391)/U390,0)</f>
        <v>0</v>
      </c>
      <c r="V391" s="3">
        <f>+IFERROR((U390*U391+'Monthly Reserve Generation'!V390*'Monthly Reserve Generation'!V391-'Stoping Schedule'!V390*'Stoping Schedule'!V391)/V390,0)</f>
        <v>0</v>
      </c>
      <c r="W391" s="3">
        <f>+IFERROR((V390*V391+'Monthly Reserve Generation'!W390*'Monthly Reserve Generation'!W391-'Stoping Schedule'!W390*'Stoping Schedule'!W391)/W390,0)</f>
        <v>0</v>
      </c>
      <c r="X391" s="3">
        <f>+IFERROR((W390*W391+'Monthly Reserve Generation'!X390*'Monthly Reserve Generation'!X391-'Stoping Schedule'!X390*'Stoping Schedule'!X391)/X390,0)</f>
        <v>0</v>
      </c>
      <c r="Y391" s="3">
        <f>+IFERROR((X390*X391+'Monthly Reserve Generation'!Y390*'Monthly Reserve Generation'!Y391-'Stoping Schedule'!Y390*'Stoping Schedule'!Y391)/Y390,0)</f>
        <v>0</v>
      </c>
      <c r="Z391" s="3">
        <f>+IFERROR((Y390*Y391+'Monthly Reserve Generation'!Z390*'Monthly Reserve Generation'!Z391-'Stoping Schedule'!Z390*'Stoping Schedule'!Z391)/Z390,0)</f>
        <v>0</v>
      </c>
      <c r="AA391" s="3">
        <f>+IFERROR((Z390*Z391+'Monthly Reserve Generation'!AA390*'Monthly Reserve Generation'!AA391-'Stoping Schedule'!AA390*'Stoping Schedule'!AA391)/AA390,0)</f>
        <v>0</v>
      </c>
      <c r="AB391" s="3">
        <f>+IFERROR((AA390*AA391+'Monthly Reserve Generation'!AB390*'Monthly Reserve Generation'!AB391-'Stoping Schedule'!AB390*'Stoping Schedule'!AB391)/AB390,0)</f>
        <v>0</v>
      </c>
      <c r="AC391" s="3">
        <f>+IFERROR((AB390*AB391+'Monthly Reserve Generation'!AC390*'Monthly Reserve Generation'!AC391-'Stoping Schedule'!AC390*'Stoping Schedule'!AC391)/AC390,0)</f>
        <v>0</v>
      </c>
      <c r="AD391" s="3">
        <f>+IFERROR((AC390*AC391+'Monthly Reserve Generation'!AD390*'Monthly Reserve Generation'!AD391-'Stoping Schedule'!AD390*'Stoping Schedule'!AD391)/AD390,0)</f>
        <v>0</v>
      </c>
      <c r="AE391" s="3">
        <f>+IFERROR((AD390*AD391+'Monthly Reserve Generation'!AE390*'Monthly Reserve Generation'!AE391-'Stoping Schedule'!AE390*'Stoping Schedule'!AE391)/AE390,0)</f>
        <v>0</v>
      </c>
      <c r="AF391" s="3">
        <f>+IFERROR((AE390*AE391+'Monthly Reserve Generation'!AF390*'Monthly Reserve Generation'!AF391-'Stoping Schedule'!AF390*'Stoping Schedule'!AF391)/AF390,0)</f>
        <v>0</v>
      </c>
      <c r="AG391" s="3">
        <f>+IFERROR((AF390*AF391+'Monthly Reserve Generation'!AG390*'Monthly Reserve Generation'!AG391-'Stoping Schedule'!AG390*'Stoping Schedule'!AG391)/AG390,0)</f>
        <v>0</v>
      </c>
      <c r="AH391" s="3">
        <f>+IFERROR((AG390*AG391+'Monthly Reserve Generation'!AH390*'Monthly Reserve Generation'!AH391-'Stoping Schedule'!AH390*'Stoping Schedule'!AH391)/AH390,0)</f>
        <v>0</v>
      </c>
      <c r="AI391" s="3">
        <f>+IFERROR((AH390*AH391+'Monthly Reserve Generation'!AI390*'Monthly Reserve Generation'!AI391-'Stoping Schedule'!AI390*'Stoping Schedule'!AI391)/AI390,0)</f>
        <v>0</v>
      </c>
      <c r="AJ391" s="3">
        <f>+IFERROR((AI390*AI391+'Monthly Reserve Generation'!AJ390*'Monthly Reserve Generation'!AJ391-'Stoping Schedule'!AJ390*'Stoping Schedule'!AJ391)/AJ390,0)</f>
        <v>0</v>
      </c>
      <c r="AK391" s="3">
        <f>+IFERROR((AJ390*AJ391+'Monthly Reserve Generation'!AK390*'Monthly Reserve Generation'!AK391-'Stoping Schedule'!AK390*'Stoping Schedule'!AK391)/AK390,0)</f>
        <v>0</v>
      </c>
      <c r="AL391" s="3">
        <f>+IFERROR((AK390*AK391+'Monthly Reserve Generation'!AL390*'Monthly Reserve Generation'!AL391-'Stoping Schedule'!AL390*'Stoping Schedule'!AL391)/AL390,0)</f>
        <v>0</v>
      </c>
      <c r="AM391" s="3">
        <f>+IFERROR((AL390*AL391+'Monthly Reserve Generation'!AM390*'Monthly Reserve Generation'!AM391-'Stoping Schedule'!AM390*'Stoping Schedule'!AM391)/AM390,0)</f>
        <v>2.4700000000000002</v>
      </c>
      <c r="AN391" s="3">
        <f>+IFERROR((AM390*AM391+'Monthly Reserve Generation'!AN390*'Monthly Reserve Generation'!AN391-'Stoping Schedule'!AN390*'Stoping Schedule'!AN391)/AN390,0)</f>
        <v>2.4700000000000002</v>
      </c>
      <c r="AO391" s="3">
        <f>+IFERROR((AN390*AN391+'Monthly Reserve Generation'!AO390*'Monthly Reserve Generation'!AO391-'Stoping Schedule'!AO390*'Stoping Schedule'!AO391)/AO390,0)</f>
        <v>2.4700000000000002</v>
      </c>
      <c r="AP391" s="3">
        <f>+IFERROR((AO390*AO391+'Monthly Reserve Generation'!AP390*'Monthly Reserve Generation'!AP391-'Stoping Schedule'!AP390*'Stoping Schedule'!AP391)/AP390,0)</f>
        <v>0</v>
      </c>
      <c r="AQ391" s="3">
        <f>+IFERROR((AP390*AP391+'Monthly Reserve Generation'!AQ390*'Monthly Reserve Generation'!AQ391-'Stoping Schedule'!AQ390*'Stoping Schedule'!AQ391)/AQ390,0)</f>
        <v>0</v>
      </c>
      <c r="AR391" s="3">
        <f>+IFERROR((AQ390*AQ391+'Monthly Reserve Generation'!AR390*'Monthly Reserve Generation'!AR391-'Stoping Schedule'!AR390*'Stoping Schedule'!AR391)/AR390,0)</f>
        <v>0</v>
      </c>
      <c r="AS391" s="3">
        <f>+IFERROR((AR390*AR391+'Monthly Reserve Generation'!AS390*'Monthly Reserve Generation'!AS391-'Stoping Schedule'!AS390*'Stoping Schedule'!AS391)/AS390,0)</f>
        <v>0</v>
      </c>
      <c r="AT391" s="3">
        <f>+IFERROR((AS390*AS391+'Monthly Reserve Generation'!AT390*'Monthly Reserve Generation'!AT391-'Stoping Schedule'!AT390*'Stoping Schedule'!AT391)/AT390,0)</f>
        <v>0</v>
      </c>
      <c r="AU391" s="3">
        <f>+IFERROR((AT390*AT391+'Monthly Reserve Generation'!AU390*'Monthly Reserve Generation'!AU391-'Stoping Schedule'!AU390*'Stoping Schedule'!AU391)/AU390,0)</f>
        <v>0</v>
      </c>
      <c r="AV391" s="3">
        <f>+IFERROR((AU390*AU391+'Monthly Reserve Generation'!AV390*'Monthly Reserve Generation'!AV391-'Stoping Schedule'!AV390*'Stoping Schedule'!AV391)/AV390,0)</f>
        <v>0</v>
      </c>
      <c r="AW391" s="3">
        <f>+IFERROR((AV390*AV391+'Monthly Reserve Generation'!AW390*'Monthly Reserve Generation'!AW391-'Stoping Schedule'!AW390*'Stoping Schedule'!AW391)/AW390,0)</f>
        <v>0</v>
      </c>
      <c r="AX391" s="3">
        <f>+IFERROR((AW390*AW391+'Monthly Reserve Generation'!AX390*'Monthly Reserve Generation'!AX391-'Stoping Schedule'!AX390*'Stoping Schedule'!AX391)/AX390,0)</f>
        <v>0</v>
      </c>
      <c r="AY391" s="3">
        <f>+IFERROR((AX390*AX391+'Monthly Reserve Generation'!AY390*'Monthly Reserve Generation'!AY391-'Stoping Schedule'!AY390*'Stoping Schedule'!AY391)/AY390,0)</f>
        <v>0</v>
      </c>
      <c r="AZ391" s="3">
        <f>+IFERROR((AY390*AY391+'Monthly Reserve Generation'!AZ390*'Monthly Reserve Generation'!AZ391-'Stoping Schedule'!AZ390*'Stoping Schedule'!AZ391)/AZ390,0)</f>
        <v>0</v>
      </c>
      <c r="BA391" s="3">
        <f>+IFERROR((AZ390*AZ391+'Monthly Reserve Generation'!BA390*'Monthly Reserve Generation'!BA391-'Stoping Schedule'!BA390*'Stoping Schedule'!BA391)/BA390,0)</f>
        <v>0</v>
      </c>
      <c r="BB391" s="3">
        <f>+IFERROR((BA390*BA391+'Monthly Reserve Generation'!BB390*'Monthly Reserve Generation'!BB391-'Stoping Schedule'!BB390*'Stoping Schedule'!BB391)/BB390,0)</f>
        <v>0</v>
      </c>
      <c r="BC391" s="3">
        <f>+IFERROR((BB390*BB391+'Monthly Reserve Generation'!BC390*'Monthly Reserve Generation'!BC391-'Stoping Schedule'!BC390*'Stoping Schedule'!BC391)/BC390,0)</f>
        <v>0</v>
      </c>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row>
    <row r="392" spans="1:123" hidden="1" outlineLevel="1" x14ac:dyDescent="0.3">
      <c r="A392" t="s">
        <v>77</v>
      </c>
      <c r="B392" t="s">
        <v>81</v>
      </c>
      <c r="C392" t="s">
        <v>3</v>
      </c>
      <c r="D392" s="3">
        <f>+'Monthly Reserve Generation'!D392-'Stoping Schedule'!D392</f>
        <v>0</v>
      </c>
      <c r="E392" s="3">
        <f>IF((D392+'Monthly Reserve Generation'!E392-'Stoping Schedule'!E392)&gt;1,(D392+'Monthly Reserve Generation'!E392-'Stoping Schedule'!E392),0)</f>
        <v>0</v>
      </c>
      <c r="F392" s="3">
        <f>IF((E392+'Monthly Reserve Generation'!F392-'Stoping Schedule'!F392)&gt;1,(E392+'Monthly Reserve Generation'!F392-'Stoping Schedule'!F392),0)</f>
        <v>0</v>
      </c>
      <c r="G392" s="3">
        <f>IF((F392+'Monthly Reserve Generation'!G392-'Stoping Schedule'!G392)&gt;1,(F392+'Monthly Reserve Generation'!G392-'Stoping Schedule'!G392),0)</f>
        <v>0</v>
      </c>
      <c r="H392" s="3">
        <f>IF((G392+'Monthly Reserve Generation'!H392-'Stoping Schedule'!H392)&gt;1,(G392+'Monthly Reserve Generation'!H392-'Stoping Schedule'!H392),0)</f>
        <v>0</v>
      </c>
      <c r="I392" s="3">
        <f>IF((H392+'Monthly Reserve Generation'!I392-'Stoping Schedule'!I392)&gt;1,(H392+'Monthly Reserve Generation'!I392-'Stoping Schedule'!I392),0)</f>
        <v>0</v>
      </c>
      <c r="J392" s="3">
        <f>IF((I392+'Monthly Reserve Generation'!J392-'Stoping Schedule'!J392)&gt;1,(I392+'Monthly Reserve Generation'!J392-'Stoping Schedule'!J392),0)</f>
        <v>0</v>
      </c>
      <c r="K392" s="3">
        <f>IF((J392+'Monthly Reserve Generation'!K392-'Stoping Schedule'!K392)&gt;1,(J392+'Monthly Reserve Generation'!K392-'Stoping Schedule'!K392),0)</f>
        <v>0</v>
      </c>
      <c r="L392" s="3">
        <f>IF((K392+'Monthly Reserve Generation'!L392-'Stoping Schedule'!L392)&gt;1,(K392+'Monthly Reserve Generation'!L392-'Stoping Schedule'!L392),0)</f>
        <v>0</v>
      </c>
      <c r="M392" s="3">
        <f>IF((L392+'Monthly Reserve Generation'!M392-'Stoping Schedule'!M392)&gt;1,(L392+'Monthly Reserve Generation'!M392-'Stoping Schedule'!M392),0)</f>
        <v>0</v>
      </c>
      <c r="N392" s="3">
        <f>IF((M392+'Monthly Reserve Generation'!N392-'Stoping Schedule'!N392)&gt;1,(M392+'Monthly Reserve Generation'!N392-'Stoping Schedule'!N392),0)</f>
        <v>0</v>
      </c>
      <c r="O392" s="3">
        <f>IF((N392+'Monthly Reserve Generation'!O392-'Stoping Schedule'!O392)&gt;1,(N392+'Monthly Reserve Generation'!O392-'Stoping Schedule'!O392),0)</f>
        <v>0</v>
      </c>
      <c r="P392" s="3">
        <f>IF((O392+'Monthly Reserve Generation'!P392-'Stoping Schedule'!P392)&gt;1,(O392+'Monthly Reserve Generation'!P392-'Stoping Schedule'!P392),0)</f>
        <v>0</v>
      </c>
      <c r="Q392" s="3">
        <f>IF((P392+'Monthly Reserve Generation'!Q392-'Stoping Schedule'!Q392)&gt;1,(P392+'Monthly Reserve Generation'!Q392-'Stoping Schedule'!Q392),0)</f>
        <v>0</v>
      </c>
      <c r="R392" s="3">
        <f>IF((Q392+'Monthly Reserve Generation'!R392-'Stoping Schedule'!R392)&gt;1,(Q392+'Monthly Reserve Generation'!R392-'Stoping Schedule'!R392),0)</f>
        <v>0</v>
      </c>
      <c r="S392" s="3">
        <f>IF((R392+'Monthly Reserve Generation'!S392-'Stoping Schedule'!S392)&gt;1,(R392+'Monthly Reserve Generation'!S392-'Stoping Schedule'!S392),0)</f>
        <v>0</v>
      </c>
      <c r="T392" s="3">
        <f>IF((S392+'Monthly Reserve Generation'!T392-'Stoping Schedule'!T392)&gt;1,(S392+'Monthly Reserve Generation'!T392-'Stoping Schedule'!T392),0)</f>
        <v>0</v>
      </c>
      <c r="U392" s="3">
        <f>IF((T392+'Monthly Reserve Generation'!U392-'Stoping Schedule'!U392)&gt;1,(T392+'Monthly Reserve Generation'!U392-'Stoping Schedule'!U392),0)</f>
        <v>0</v>
      </c>
      <c r="V392" s="3">
        <f>IF((U392+'Monthly Reserve Generation'!V392-'Stoping Schedule'!V392)&gt;1,(U392+'Monthly Reserve Generation'!V392-'Stoping Schedule'!V392),0)</f>
        <v>0</v>
      </c>
      <c r="W392" s="3">
        <f>IF((V392+'Monthly Reserve Generation'!W392-'Stoping Schedule'!W392)&gt;1,(V392+'Monthly Reserve Generation'!W392-'Stoping Schedule'!W392),0)</f>
        <v>0</v>
      </c>
      <c r="X392" s="3">
        <f>IF((W392+'Monthly Reserve Generation'!X392-'Stoping Schedule'!X392)&gt;1,(W392+'Monthly Reserve Generation'!X392-'Stoping Schedule'!X392),0)</f>
        <v>0</v>
      </c>
      <c r="Y392" s="3">
        <f>IF((X392+'Monthly Reserve Generation'!Y392-'Stoping Schedule'!Y392)&gt;1,(X392+'Monthly Reserve Generation'!Y392-'Stoping Schedule'!Y392),0)</f>
        <v>0</v>
      </c>
      <c r="Z392" s="3">
        <f>IF((Y392+'Monthly Reserve Generation'!Z392-'Stoping Schedule'!Z392)&gt;1,(Y392+'Monthly Reserve Generation'!Z392-'Stoping Schedule'!Z392),0)</f>
        <v>0</v>
      </c>
      <c r="AA392" s="3">
        <f>IF((Z392+'Monthly Reserve Generation'!AA392-'Stoping Schedule'!AA392)&gt;1,(Z392+'Monthly Reserve Generation'!AA392-'Stoping Schedule'!AA392),0)</f>
        <v>0</v>
      </c>
      <c r="AB392" s="3">
        <f>IF((AA392+'Monthly Reserve Generation'!AB392-'Stoping Schedule'!AB392)&gt;1,(AA392+'Monthly Reserve Generation'!AB392-'Stoping Schedule'!AB392),0)</f>
        <v>0</v>
      </c>
      <c r="AC392" s="3">
        <f>IF((AB392+'Monthly Reserve Generation'!AC392-'Stoping Schedule'!AC392)&gt;1,(AB392+'Monthly Reserve Generation'!AC392-'Stoping Schedule'!AC392),0)</f>
        <v>0</v>
      </c>
      <c r="AD392" s="3">
        <f>IF((AC392+'Monthly Reserve Generation'!AD392-'Stoping Schedule'!AD392)&gt;1,(AC392+'Monthly Reserve Generation'!AD392-'Stoping Schedule'!AD392),0)</f>
        <v>0</v>
      </c>
      <c r="AE392" s="3">
        <f>IF((AD392+'Monthly Reserve Generation'!AE392-'Stoping Schedule'!AE392)&gt;1,(AD392+'Monthly Reserve Generation'!AE392-'Stoping Schedule'!AE392),0)</f>
        <v>0</v>
      </c>
      <c r="AF392" s="3">
        <f>IF((AE392+'Monthly Reserve Generation'!AF392-'Stoping Schedule'!AF392)&gt;1,(AE392+'Monthly Reserve Generation'!AF392-'Stoping Schedule'!AF392),0)</f>
        <v>0</v>
      </c>
      <c r="AG392" s="3">
        <f>IF((AF392+'Monthly Reserve Generation'!AG392-'Stoping Schedule'!AG392)&gt;1,(AF392+'Monthly Reserve Generation'!AG392-'Stoping Schedule'!AG392),0)</f>
        <v>0</v>
      </c>
      <c r="AH392" s="3">
        <f>IF((AG392+'Monthly Reserve Generation'!AH392-'Stoping Schedule'!AH392)&gt;1,(AG392+'Monthly Reserve Generation'!AH392-'Stoping Schedule'!AH392),0)</f>
        <v>0</v>
      </c>
      <c r="AI392" s="3">
        <f>IF((AH392+'Monthly Reserve Generation'!AI392-'Stoping Schedule'!AI392)&gt;1,(AH392+'Monthly Reserve Generation'!AI392-'Stoping Schedule'!AI392),0)</f>
        <v>0</v>
      </c>
      <c r="AJ392" s="3">
        <f>IF((AI392+'Monthly Reserve Generation'!AJ392-'Stoping Schedule'!AJ392)&gt;1,(AI392+'Monthly Reserve Generation'!AJ392-'Stoping Schedule'!AJ392),0)</f>
        <v>0</v>
      </c>
      <c r="AK392" s="3">
        <f>IF((AJ392+'Monthly Reserve Generation'!AK392-'Stoping Schedule'!AK392)&gt;1,(AJ392+'Monthly Reserve Generation'!AK392-'Stoping Schedule'!AK392),0)</f>
        <v>0</v>
      </c>
      <c r="AL392" s="3">
        <f>IF((AK392+'Monthly Reserve Generation'!AL392-'Stoping Schedule'!AL392)&gt;1,(AK392+'Monthly Reserve Generation'!AL392-'Stoping Schedule'!AL392),0)</f>
        <v>0</v>
      </c>
      <c r="AM392" s="3">
        <f>IF((AL392+'Monthly Reserve Generation'!AM392-'Stoping Schedule'!AM392)&gt;1,(AL392+'Monthly Reserve Generation'!AM392-'Stoping Schedule'!AM392),0)</f>
        <v>1910</v>
      </c>
      <c r="AN392" s="3">
        <f>IF((AM392+'Monthly Reserve Generation'!AN392-'Stoping Schedule'!AN392)&gt;1,(AM392+'Monthly Reserve Generation'!AN392-'Stoping Schedule'!AN392),0)</f>
        <v>1910</v>
      </c>
      <c r="AO392" s="3">
        <f>IF((AN392+'Monthly Reserve Generation'!AO392-'Stoping Schedule'!AO392)&gt;1,(AN392+'Monthly Reserve Generation'!AO392-'Stoping Schedule'!AO392),0)</f>
        <v>1910</v>
      </c>
      <c r="AP392" s="3">
        <f>IF((AO392+'Monthly Reserve Generation'!AP392-'Stoping Schedule'!AP392)&gt;1,(AO392+'Monthly Reserve Generation'!AP392-'Stoping Schedule'!AP392),0)</f>
        <v>112</v>
      </c>
      <c r="AQ392" s="3">
        <f>IF((AP392+'Monthly Reserve Generation'!AQ392-'Stoping Schedule'!AQ392)&gt;1,(AP392+'Monthly Reserve Generation'!AQ392-'Stoping Schedule'!AQ392),0)</f>
        <v>0</v>
      </c>
      <c r="AR392" s="3">
        <f>IF((AQ392+'Monthly Reserve Generation'!AR392-'Stoping Schedule'!AR392)&gt;1,(AQ392+'Monthly Reserve Generation'!AR392-'Stoping Schedule'!AR392),0)</f>
        <v>0</v>
      </c>
      <c r="AS392" s="3">
        <f>IF((AR392+'Monthly Reserve Generation'!AS392-'Stoping Schedule'!AS392)&gt;1,(AR392+'Monthly Reserve Generation'!AS392-'Stoping Schedule'!AS392),0)</f>
        <v>0</v>
      </c>
      <c r="AT392" s="3">
        <f>IF((AS392+'Monthly Reserve Generation'!AT392-'Stoping Schedule'!AT392)&gt;1,(AS392+'Monthly Reserve Generation'!AT392-'Stoping Schedule'!AT392),0)</f>
        <v>0</v>
      </c>
      <c r="AU392" s="3">
        <f>IF((AT392+'Monthly Reserve Generation'!AU392-'Stoping Schedule'!AU392)&gt;1,(AT392+'Monthly Reserve Generation'!AU392-'Stoping Schedule'!AU392),0)</f>
        <v>0</v>
      </c>
      <c r="AV392" s="3">
        <f>IF((AU392+'Monthly Reserve Generation'!AV392-'Stoping Schedule'!AV392)&gt;1,(AU392+'Monthly Reserve Generation'!AV392-'Stoping Schedule'!AV392),0)</f>
        <v>0</v>
      </c>
      <c r="AW392" s="3">
        <f>IF((AV392+'Monthly Reserve Generation'!AW392-'Stoping Schedule'!AW392)&gt;1,(AV392+'Monthly Reserve Generation'!AW392-'Stoping Schedule'!AW392),0)</f>
        <v>0</v>
      </c>
      <c r="AX392" s="3">
        <f>IF((AW392+'Monthly Reserve Generation'!AX392-'Stoping Schedule'!AX392)&gt;1,(AW392+'Monthly Reserve Generation'!AX392-'Stoping Schedule'!AX392),0)</f>
        <v>0</v>
      </c>
      <c r="AY392" s="3">
        <f>IF((AX392+'Monthly Reserve Generation'!AY392-'Stoping Schedule'!AY392)&gt;1,(AX392+'Monthly Reserve Generation'!AY392-'Stoping Schedule'!AY392),0)</f>
        <v>0</v>
      </c>
      <c r="AZ392" s="3">
        <f>IF((AY392+'Monthly Reserve Generation'!AZ392-'Stoping Schedule'!AZ392)&gt;1,(AY392+'Monthly Reserve Generation'!AZ392-'Stoping Schedule'!AZ392),0)</f>
        <v>0</v>
      </c>
      <c r="BA392" s="3">
        <f>IF((AZ392+'Monthly Reserve Generation'!BA392-'Stoping Schedule'!BA392)&gt;1,(AZ392+'Monthly Reserve Generation'!BA392-'Stoping Schedule'!BA392),0)</f>
        <v>0</v>
      </c>
      <c r="BB392" s="3">
        <f>IF((BA392+'Monthly Reserve Generation'!BB392-'Stoping Schedule'!BB392)&gt;1,(BA392+'Monthly Reserve Generation'!BB392-'Stoping Schedule'!BB392),0)</f>
        <v>0</v>
      </c>
      <c r="BC392" s="3">
        <f>IF((BB392+'Monthly Reserve Generation'!BC392-'Stoping Schedule'!BC392)&gt;1,(BB392+'Monthly Reserve Generation'!BC392-'Stoping Schedule'!BC392),0)</f>
        <v>0</v>
      </c>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row>
    <row r="393" spans="1:123" hidden="1" outlineLevel="1" x14ac:dyDescent="0.3">
      <c r="A393" t="s">
        <v>77</v>
      </c>
      <c r="B393" t="s">
        <v>81</v>
      </c>
      <c r="C393" t="s">
        <v>4</v>
      </c>
      <c r="D393" s="3">
        <f>+IFERROR(('Monthly Reserve Generation'!D392*'Monthly Reserve Generation'!D393-'Stoping Schedule'!D392*'Stoping Schedule'!D393)/D392,0)</f>
        <v>0</v>
      </c>
      <c r="E393" s="3">
        <f>+IFERROR((D392*D393+'Monthly Reserve Generation'!E392*'Monthly Reserve Generation'!E393-'Stoping Schedule'!E392*'Stoping Schedule'!E393)/E392,0)</f>
        <v>0</v>
      </c>
      <c r="F393" s="3">
        <f>+IFERROR((E392*E393+'Monthly Reserve Generation'!F392*'Monthly Reserve Generation'!F393-'Stoping Schedule'!F392*'Stoping Schedule'!F393)/F392,0)</f>
        <v>0</v>
      </c>
      <c r="G393" s="3">
        <f>+IFERROR((F392*F393+'Monthly Reserve Generation'!G392*'Monthly Reserve Generation'!G393-'Stoping Schedule'!G392*'Stoping Schedule'!G393)/G392,0)</f>
        <v>0</v>
      </c>
      <c r="H393" s="3">
        <f>+IFERROR((G392*G393+'Monthly Reserve Generation'!H392*'Monthly Reserve Generation'!H393-'Stoping Schedule'!H392*'Stoping Schedule'!H393)/H392,0)</f>
        <v>0</v>
      </c>
      <c r="I393" s="3">
        <f>+IFERROR((H392*H393+'Monthly Reserve Generation'!I392*'Monthly Reserve Generation'!I393-'Stoping Schedule'!I392*'Stoping Schedule'!I393)/I392,0)</f>
        <v>0</v>
      </c>
      <c r="J393" s="3">
        <f>+IFERROR((I392*I393+'Monthly Reserve Generation'!J392*'Monthly Reserve Generation'!J393-'Stoping Schedule'!J392*'Stoping Schedule'!J393)/J392,0)</f>
        <v>0</v>
      </c>
      <c r="K393" s="3">
        <f>+IFERROR((J392*J393+'Monthly Reserve Generation'!K392*'Monthly Reserve Generation'!K393-'Stoping Schedule'!K392*'Stoping Schedule'!K393)/K392,0)</f>
        <v>0</v>
      </c>
      <c r="L393" s="3">
        <f>+IFERROR((K392*K393+'Monthly Reserve Generation'!L392*'Monthly Reserve Generation'!L393-'Stoping Schedule'!L392*'Stoping Schedule'!L393)/L392,0)</f>
        <v>0</v>
      </c>
      <c r="M393" s="3">
        <f>+IFERROR((L392*L393+'Monthly Reserve Generation'!M392*'Monthly Reserve Generation'!M393-'Stoping Schedule'!M392*'Stoping Schedule'!M393)/M392,0)</f>
        <v>0</v>
      </c>
      <c r="N393" s="3">
        <f>+IFERROR((M392*M393+'Monthly Reserve Generation'!N392*'Monthly Reserve Generation'!N393-'Stoping Schedule'!N392*'Stoping Schedule'!N393)/N392,0)</f>
        <v>0</v>
      </c>
      <c r="O393" s="3">
        <f>+IFERROR((N392*N393+'Monthly Reserve Generation'!O392*'Monthly Reserve Generation'!O393-'Stoping Schedule'!O392*'Stoping Schedule'!O393)/O392,0)</f>
        <v>0</v>
      </c>
      <c r="P393" s="3">
        <f>+IFERROR((O392*O393+'Monthly Reserve Generation'!P392*'Monthly Reserve Generation'!P393-'Stoping Schedule'!P392*'Stoping Schedule'!P393)/P392,0)</f>
        <v>0</v>
      </c>
      <c r="Q393" s="3">
        <f>+IFERROR((P392*P393+'Monthly Reserve Generation'!Q392*'Monthly Reserve Generation'!Q393-'Stoping Schedule'!Q392*'Stoping Schedule'!Q393)/Q392,0)</f>
        <v>0</v>
      </c>
      <c r="R393" s="3">
        <f>+IFERROR((Q392*Q393+'Monthly Reserve Generation'!R392*'Monthly Reserve Generation'!R393-'Stoping Schedule'!R392*'Stoping Schedule'!R393)/R392,0)</f>
        <v>0</v>
      </c>
      <c r="S393" s="3">
        <f>+IFERROR((R392*R393+'Monthly Reserve Generation'!S392*'Monthly Reserve Generation'!S393-'Stoping Schedule'!S392*'Stoping Schedule'!S393)/S392,0)</f>
        <v>0</v>
      </c>
      <c r="T393" s="3">
        <f>+IFERROR((S392*S393+'Monthly Reserve Generation'!T392*'Monthly Reserve Generation'!T393-'Stoping Schedule'!T392*'Stoping Schedule'!T393)/T392,0)</f>
        <v>0</v>
      </c>
      <c r="U393" s="3">
        <f>+IFERROR((T392*T393+'Monthly Reserve Generation'!U392*'Monthly Reserve Generation'!U393-'Stoping Schedule'!U392*'Stoping Schedule'!U393)/U392,0)</f>
        <v>0</v>
      </c>
      <c r="V393" s="3">
        <f>+IFERROR((U392*U393+'Monthly Reserve Generation'!V392*'Monthly Reserve Generation'!V393-'Stoping Schedule'!V392*'Stoping Schedule'!V393)/V392,0)</f>
        <v>0</v>
      </c>
      <c r="W393" s="3">
        <f>+IFERROR((V392*V393+'Monthly Reserve Generation'!W392*'Monthly Reserve Generation'!W393-'Stoping Schedule'!W392*'Stoping Schedule'!W393)/W392,0)</f>
        <v>0</v>
      </c>
      <c r="X393" s="3">
        <f>+IFERROR((W392*W393+'Monthly Reserve Generation'!X392*'Monthly Reserve Generation'!X393-'Stoping Schedule'!X392*'Stoping Schedule'!X393)/X392,0)</f>
        <v>0</v>
      </c>
      <c r="Y393" s="3">
        <f>+IFERROR((X392*X393+'Monthly Reserve Generation'!Y392*'Monthly Reserve Generation'!Y393-'Stoping Schedule'!Y392*'Stoping Schedule'!Y393)/Y392,0)</f>
        <v>0</v>
      </c>
      <c r="Z393" s="3">
        <f>+IFERROR((Y392*Y393+'Monthly Reserve Generation'!Z392*'Monthly Reserve Generation'!Z393-'Stoping Schedule'!Z392*'Stoping Schedule'!Z393)/Z392,0)</f>
        <v>0</v>
      </c>
      <c r="AA393" s="3">
        <f>+IFERROR((Z392*Z393+'Monthly Reserve Generation'!AA392*'Monthly Reserve Generation'!AA393-'Stoping Schedule'!AA392*'Stoping Schedule'!AA393)/AA392,0)</f>
        <v>0</v>
      </c>
      <c r="AB393" s="3">
        <f>+IFERROR((AA392*AA393+'Monthly Reserve Generation'!AB392*'Monthly Reserve Generation'!AB393-'Stoping Schedule'!AB392*'Stoping Schedule'!AB393)/AB392,0)</f>
        <v>0</v>
      </c>
      <c r="AC393" s="3">
        <f>+IFERROR((AB392*AB393+'Monthly Reserve Generation'!AC392*'Monthly Reserve Generation'!AC393-'Stoping Schedule'!AC392*'Stoping Schedule'!AC393)/AC392,0)</f>
        <v>0</v>
      </c>
      <c r="AD393" s="3">
        <f>+IFERROR((AC392*AC393+'Monthly Reserve Generation'!AD392*'Monthly Reserve Generation'!AD393-'Stoping Schedule'!AD392*'Stoping Schedule'!AD393)/AD392,0)</f>
        <v>0</v>
      </c>
      <c r="AE393" s="3">
        <f>+IFERROR((AD392*AD393+'Monthly Reserve Generation'!AE392*'Monthly Reserve Generation'!AE393-'Stoping Schedule'!AE392*'Stoping Schedule'!AE393)/AE392,0)</f>
        <v>0</v>
      </c>
      <c r="AF393" s="3">
        <f>+IFERROR((AE392*AE393+'Monthly Reserve Generation'!AF392*'Monthly Reserve Generation'!AF393-'Stoping Schedule'!AF392*'Stoping Schedule'!AF393)/AF392,0)</f>
        <v>0</v>
      </c>
      <c r="AG393" s="3">
        <f>+IFERROR((AF392*AF393+'Monthly Reserve Generation'!AG392*'Monthly Reserve Generation'!AG393-'Stoping Schedule'!AG392*'Stoping Schedule'!AG393)/AG392,0)</f>
        <v>0</v>
      </c>
      <c r="AH393" s="3">
        <f>+IFERROR((AG392*AG393+'Monthly Reserve Generation'!AH392*'Monthly Reserve Generation'!AH393-'Stoping Schedule'!AH392*'Stoping Schedule'!AH393)/AH392,0)</f>
        <v>0</v>
      </c>
      <c r="AI393" s="3">
        <f>+IFERROR((AH392*AH393+'Monthly Reserve Generation'!AI392*'Monthly Reserve Generation'!AI393-'Stoping Schedule'!AI392*'Stoping Schedule'!AI393)/AI392,0)</f>
        <v>0</v>
      </c>
      <c r="AJ393" s="3">
        <f>+IFERROR((AI392*AI393+'Monthly Reserve Generation'!AJ392*'Monthly Reserve Generation'!AJ393-'Stoping Schedule'!AJ392*'Stoping Schedule'!AJ393)/AJ392,0)</f>
        <v>0</v>
      </c>
      <c r="AK393" s="3">
        <f>+IFERROR((AJ392*AJ393+'Monthly Reserve Generation'!AK392*'Monthly Reserve Generation'!AK393-'Stoping Schedule'!AK392*'Stoping Schedule'!AK393)/AK392,0)</f>
        <v>0</v>
      </c>
      <c r="AL393" s="3">
        <f>+IFERROR((AK392*AK393+'Monthly Reserve Generation'!AL392*'Monthly Reserve Generation'!AL393-'Stoping Schedule'!AL392*'Stoping Schedule'!AL393)/AL392,0)</f>
        <v>0</v>
      </c>
      <c r="AM393" s="3">
        <f>+IFERROR((AL392*AL393+'Monthly Reserve Generation'!AM392*'Monthly Reserve Generation'!AM393-'Stoping Schedule'!AM392*'Stoping Schedule'!AM393)/AM392,0)</f>
        <v>2.2599999999999998</v>
      </c>
      <c r="AN393" s="3">
        <f>+IFERROR((AM392*AM393+'Monthly Reserve Generation'!AN392*'Monthly Reserve Generation'!AN393-'Stoping Schedule'!AN392*'Stoping Schedule'!AN393)/AN392,0)</f>
        <v>2.2599999999999998</v>
      </c>
      <c r="AO393" s="3">
        <f>+IFERROR((AN392*AN393+'Monthly Reserve Generation'!AO392*'Monthly Reserve Generation'!AO393-'Stoping Schedule'!AO392*'Stoping Schedule'!AO393)/AO392,0)</f>
        <v>2.2599999999999998</v>
      </c>
      <c r="AP393" s="3">
        <f>+IFERROR((AO392*AO393+'Monthly Reserve Generation'!AP392*'Monthly Reserve Generation'!AP393-'Stoping Schedule'!AP392*'Stoping Schedule'!AP393)/AP392,0)</f>
        <v>2.2599999999999989</v>
      </c>
      <c r="AQ393" s="3">
        <f>+IFERROR((AP392*AP393+'Monthly Reserve Generation'!AQ392*'Monthly Reserve Generation'!AQ393-'Stoping Schedule'!AQ392*'Stoping Schedule'!AQ393)/AQ392,0)</f>
        <v>0</v>
      </c>
      <c r="AR393" s="3">
        <f>+IFERROR((AQ392*AQ393+'Monthly Reserve Generation'!AR392*'Monthly Reserve Generation'!AR393-'Stoping Schedule'!AR392*'Stoping Schedule'!AR393)/AR392,0)</f>
        <v>0</v>
      </c>
      <c r="AS393" s="3">
        <f>+IFERROR((AR392*AR393+'Monthly Reserve Generation'!AS392*'Monthly Reserve Generation'!AS393-'Stoping Schedule'!AS392*'Stoping Schedule'!AS393)/AS392,0)</f>
        <v>0</v>
      </c>
      <c r="AT393" s="3">
        <f>+IFERROR((AS392*AS393+'Monthly Reserve Generation'!AT392*'Monthly Reserve Generation'!AT393-'Stoping Schedule'!AT392*'Stoping Schedule'!AT393)/AT392,0)</f>
        <v>0</v>
      </c>
      <c r="AU393" s="3">
        <f>+IFERROR((AT392*AT393+'Monthly Reserve Generation'!AU392*'Monthly Reserve Generation'!AU393-'Stoping Schedule'!AU392*'Stoping Schedule'!AU393)/AU392,0)</f>
        <v>0</v>
      </c>
      <c r="AV393" s="3">
        <f>+IFERROR((AU392*AU393+'Monthly Reserve Generation'!AV392*'Monthly Reserve Generation'!AV393-'Stoping Schedule'!AV392*'Stoping Schedule'!AV393)/AV392,0)</f>
        <v>0</v>
      </c>
      <c r="AW393" s="3">
        <f>+IFERROR((AV392*AV393+'Monthly Reserve Generation'!AW392*'Monthly Reserve Generation'!AW393-'Stoping Schedule'!AW392*'Stoping Schedule'!AW393)/AW392,0)</f>
        <v>0</v>
      </c>
      <c r="AX393" s="3">
        <f>+IFERROR((AW392*AW393+'Monthly Reserve Generation'!AX392*'Monthly Reserve Generation'!AX393-'Stoping Schedule'!AX392*'Stoping Schedule'!AX393)/AX392,0)</f>
        <v>0</v>
      </c>
      <c r="AY393" s="3">
        <f>+IFERROR((AX392*AX393+'Monthly Reserve Generation'!AY392*'Monthly Reserve Generation'!AY393-'Stoping Schedule'!AY392*'Stoping Schedule'!AY393)/AY392,0)</f>
        <v>0</v>
      </c>
      <c r="AZ393" s="3">
        <f>+IFERROR((AY392*AY393+'Monthly Reserve Generation'!AZ392*'Monthly Reserve Generation'!AZ393-'Stoping Schedule'!AZ392*'Stoping Schedule'!AZ393)/AZ392,0)</f>
        <v>0</v>
      </c>
      <c r="BA393" s="3">
        <f>+IFERROR((AZ392*AZ393+'Monthly Reserve Generation'!BA392*'Monthly Reserve Generation'!BA393-'Stoping Schedule'!BA392*'Stoping Schedule'!BA393)/BA392,0)</f>
        <v>0</v>
      </c>
      <c r="BB393" s="3">
        <f>+IFERROR((BA392*BA393+'Monthly Reserve Generation'!BB392*'Monthly Reserve Generation'!BB393-'Stoping Schedule'!BB392*'Stoping Schedule'!BB393)/BB392,0)</f>
        <v>0</v>
      </c>
      <c r="BC393" s="3">
        <f>+IFERROR((BB392*BB393+'Monthly Reserve Generation'!BC392*'Monthly Reserve Generation'!BC393-'Stoping Schedule'!BC392*'Stoping Schedule'!BC393)/BC392,0)</f>
        <v>0</v>
      </c>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row>
    <row r="394" spans="1:123" hidden="1" outlineLevel="1" x14ac:dyDescent="0.3">
      <c r="A394" t="s">
        <v>77</v>
      </c>
      <c r="B394" t="s">
        <v>82</v>
      </c>
      <c r="C394" t="s">
        <v>3</v>
      </c>
      <c r="D394" s="3">
        <f>+'Monthly Reserve Generation'!D394-'Stoping Schedule'!D394</f>
        <v>0</v>
      </c>
      <c r="E394" s="3">
        <f>IF((D394+'Monthly Reserve Generation'!E394-'Stoping Schedule'!E394)&gt;1,(D394+'Monthly Reserve Generation'!E394-'Stoping Schedule'!E394),0)</f>
        <v>0</v>
      </c>
      <c r="F394" s="3">
        <f>IF((E394+'Monthly Reserve Generation'!F394-'Stoping Schedule'!F394)&gt;1,(E394+'Monthly Reserve Generation'!F394-'Stoping Schedule'!F394),0)</f>
        <v>0</v>
      </c>
      <c r="G394" s="3">
        <f>IF((F394+'Monthly Reserve Generation'!G394-'Stoping Schedule'!G394)&gt;1,(F394+'Monthly Reserve Generation'!G394-'Stoping Schedule'!G394),0)</f>
        <v>0</v>
      </c>
      <c r="H394" s="3">
        <f>IF((G394+'Monthly Reserve Generation'!H394-'Stoping Schedule'!H394)&gt;1,(G394+'Monthly Reserve Generation'!H394-'Stoping Schedule'!H394),0)</f>
        <v>0</v>
      </c>
      <c r="I394" s="3">
        <f>IF((H394+'Monthly Reserve Generation'!I394-'Stoping Schedule'!I394)&gt;1,(H394+'Monthly Reserve Generation'!I394-'Stoping Schedule'!I394),0)</f>
        <v>0</v>
      </c>
      <c r="J394" s="3">
        <f>IF((I394+'Monthly Reserve Generation'!J394-'Stoping Schedule'!J394)&gt;1,(I394+'Monthly Reserve Generation'!J394-'Stoping Schedule'!J394),0)</f>
        <v>0</v>
      </c>
      <c r="K394" s="3">
        <f>IF((J394+'Monthly Reserve Generation'!K394-'Stoping Schedule'!K394)&gt;1,(J394+'Monthly Reserve Generation'!K394-'Stoping Schedule'!K394),0)</f>
        <v>0</v>
      </c>
      <c r="L394" s="3">
        <f>IF((K394+'Monthly Reserve Generation'!L394-'Stoping Schedule'!L394)&gt;1,(K394+'Monthly Reserve Generation'!L394-'Stoping Schedule'!L394),0)</f>
        <v>0</v>
      </c>
      <c r="M394" s="3">
        <f>IF((L394+'Monthly Reserve Generation'!M394-'Stoping Schedule'!M394)&gt;1,(L394+'Monthly Reserve Generation'!M394-'Stoping Schedule'!M394),0)</f>
        <v>0</v>
      </c>
      <c r="N394" s="3">
        <f>IF((M394+'Monthly Reserve Generation'!N394-'Stoping Schedule'!N394)&gt;1,(M394+'Monthly Reserve Generation'!N394-'Stoping Schedule'!N394),0)</f>
        <v>0</v>
      </c>
      <c r="O394" s="3">
        <f>IF((N394+'Monthly Reserve Generation'!O394-'Stoping Schedule'!O394)&gt;1,(N394+'Monthly Reserve Generation'!O394-'Stoping Schedule'!O394),0)</f>
        <v>0</v>
      </c>
      <c r="P394" s="3">
        <f>IF((O394+'Monthly Reserve Generation'!P394-'Stoping Schedule'!P394)&gt;1,(O394+'Monthly Reserve Generation'!P394-'Stoping Schedule'!P394),0)</f>
        <v>0</v>
      </c>
      <c r="Q394" s="3">
        <f>IF((P394+'Monthly Reserve Generation'!Q394-'Stoping Schedule'!Q394)&gt;1,(P394+'Monthly Reserve Generation'!Q394-'Stoping Schedule'!Q394),0)</f>
        <v>0</v>
      </c>
      <c r="R394" s="3">
        <f>IF((Q394+'Monthly Reserve Generation'!R394-'Stoping Schedule'!R394)&gt;1,(Q394+'Monthly Reserve Generation'!R394-'Stoping Schedule'!R394),0)</f>
        <v>0</v>
      </c>
      <c r="S394" s="3">
        <f>IF((R394+'Monthly Reserve Generation'!S394-'Stoping Schedule'!S394)&gt;1,(R394+'Monthly Reserve Generation'!S394-'Stoping Schedule'!S394),0)</f>
        <v>0</v>
      </c>
      <c r="T394" s="3">
        <f>IF((S394+'Monthly Reserve Generation'!T394-'Stoping Schedule'!T394)&gt;1,(S394+'Monthly Reserve Generation'!T394-'Stoping Schedule'!T394),0)</f>
        <v>0</v>
      </c>
      <c r="U394" s="3">
        <f>IF((T394+'Monthly Reserve Generation'!U394-'Stoping Schedule'!U394)&gt;1,(T394+'Monthly Reserve Generation'!U394-'Stoping Schedule'!U394),0)</f>
        <v>0</v>
      </c>
      <c r="V394" s="3">
        <f>IF((U394+'Monthly Reserve Generation'!V394-'Stoping Schedule'!V394)&gt;1,(U394+'Monthly Reserve Generation'!V394-'Stoping Schedule'!V394),0)</f>
        <v>0</v>
      </c>
      <c r="W394" s="3">
        <f>IF((V394+'Monthly Reserve Generation'!W394-'Stoping Schedule'!W394)&gt;1,(V394+'Monthly Reserve Generation'!W394-'Stoping Schedule'!W394),0)</f>
        <v>0</v>
      </c>
      <c r="X394" s="3">
        <f>IF((W394+'Monthly Reserve Generation'!X394-'Stoping Schedule'!X394)&gt;1,(W394+'Monthly Reserve Generation'!X394-'Stoping Schedule'!X394),0)</f>
        <v>0</v>
      </c>
      <c r="Y394" s="3">
        <f>IF((X394+'Monthly Reserve Generation'!Y394-'Stoping Schedule'!Y394)&gt;1,(X394+'Monthly Reserve Generation'!Y394-'Stoping Schedule'!Y394),0)</f>
        <v>0</v>
      </c>
      <c r="Z394" s="3">
        <f>IF((Y394+'Monthly Reserve Generation'!Z394-'Stoping Schedule'!Z394)&gt;1,(Y394+'Monthly Reserve Generation'!Z394-'Stoping Schedule'!Z394),0)</f>
        <v>0</v>
      </c>
      <c r="AA394" s="3">
        <f>IF((Z394+'Monthly Reserve Generation'!AA394-'Stoping Schedule'!AA394)&gt;1,(Z394+'Monthly Reserve Generation'!AA394-'Stoping Schedule'!AA394),0)</f>
        <v>0</v>
      </c>
      <c r="AB394" s="3">
        <f>IF((AA394+'Monthly Reserve Generation'!AB394-'Stoping Schedule'!AB394)&gt;1,(AA394+'Monthly Reserve Generation'!AB394-'Stoping Schedule'!AB394),0)</f>
        <v>0</v>
      </c>
      <c r="AC394" s="3">
        <f>IF((AB394+'Monthly Reserve Generation'!AC394-'Stoping Schedule'!AC394)&gt;1,(AB394+'Monthly Reserve Generation'!AC394-'Stoping Schedule'!AC394),0)</f>
        <v>0</v>
      </c>
      <c r="AD394" s="3">
        <f>IF((AC394+'Monthly Reserve Generation'!AD394-'Stoping Schedule'!AD394)&gt;1,(AC394+'Monthly Reserve Generation'!AD394-'Stoping Schedule'!AD394),0)</f>
        <v>0</v>
      </c>
      <c r="AE394" s="3">
        <f>IF((AD394+'Monthly Reserve Generation'!AE394-'Stoping Schedule'!AE394)&gt;1,(AD394+'Monthly Reserve Generation'!AE394-'Stoping Schedule'!AE394),0)</f>
        <v>0</v>
      </c>
      <c r="AF394" s="3">
        <f>IF((AE394+'Monthly Reserve Generation'!AF394-'Stoping Schedule'!AF394)&gt;1,(AE394+'Monthly Reserve Generation'!AF394-'Stoping Schedule'!AF394),0)</f>
        <v>0</v>
      </c>
      <c r="AG394" s="3">
        <f>IF((AF394+'Monthly Reserve Generation'!AG394-'Stoping Schedule'!AG394)&gt;1,(AF394+'Monthly Reserve Generation'!AG394-'Stoping Schedule'!AG394),0)</f>
        <v>0</v>
      </c>
      <c r="AH394" s="3">
        <f>IF((AG394+'Monthly Reserve Generation'!AH394-'Stoping Schedule'!AH394)&gt;1,(AG394+'Monthly Reserve Generation'!AH394-'Stoping Schedule'!AH394),0)</f>
        <v>0</v>
      </c>
      <c r="AI394" s="3">
        <f>IF((AH394+'Monthly Reserve Generation'!AI394-'Stoping Schedule'!AI394)&gt;1,(AH394+'Monthly Reserve Generation'!AI394-'Stoping Schedule'!AI394),0)</f>
        <v>0</v>
      </c>
      <c r="AJ394" s="3">
        <f>IF((AI394+'Monthly Reserve Generation'!AJ394-'Stoping Schedule'!AJ394)&gt;1,(AI394+'Monthly Reserve Generation'!AJ394-'Stoping Schedule'!AJ394),0)</f>
        <v>0</v>
      </c>
      <c r="AK394" s="3">
        <f>IF((AJ394+'Monthly Reserve Generation'!AK394-'Stoping Schedule'!AK394)&gt;1,(AJ394+'Monthly Reserve Generation'!AK394-'Stoping Schedule'!AK394),0)</f>
        <v>0</v>
      </c>
      <c r="AL394" s="3">
        <f>IF((AK394+'Monthly Reserve Generation'!AL394-'Stoping Schedule'!AL394)&gt;1,(AK394+'Monthly Reserve Generation'!AL394-'Stoping Schedule'!AL394),0)</f>
        <v>0</v>
      </c>
      <c r="AM394" s="3">
        <f>IF((AL394+'Monthly Reserve Generation'!AM394-'Stoping Schedule'!AM394)&gt;1,(AL394+'Monthly Reserve Generation'!AM394-'Stoping Schedule'!AM394),0)</f>
        <v>0</v>
      </c>
      <c r="AN394" s="3">
        <f>IF((AM394+'Monthly Reserve Generation'!AN394-'Stoping Schedule'!AN394)&gt;1,(AM394+'Monthly Reserve Generation'!AN394-'Stoping Schedule'!AN394),0)</f>
        <v>3268</v>
      </c>
      <c r="AO394" s="3">
        <f>IF((AN394+'Monthly Reserve Generation'!AO394-'Stoping Schedule'!AO394)&gt;1,(AN394+'Monthly Reserve Generation'!AO394-'Stoping Schedule'!AO394),0)</f>
        <v>3268</v>
      </c>
      <c r="AP394" s="3">
        <f>IF((AO394+'Monthly Reserve Generation'!AP394-'Stoping Schedule'!AP394)&gt;1,(AO394+'Monthly Reserve Generation'!AP394-'Stoping Schedule'!AP394),0)</f>
        <v>3268</v>
      </c>
      <c r="AQ394" s="3">
        <f>IF((AP394+'Monthly Reserve Generation'!AQ394-'Stoping Schedule'!AQ394)&gt;1,(AP394+'Monthly Reserve Generation'!AQ394-'Stoping Schedule'!AQ394),0)</f>
        <v>3268</v>
      </c>
      <c r="AR394" s="3">
        <f>IF((AQ394+'Monthly Reserve Generation'!AR394-'Stoping Schedule'!AR394)&gt;1,(AQ394+'Monthly Reserve Generation'!AR394-'Stoping Schedule'!AR394),0)</f>
        <v>3268</v>
      </c>
      <c r="AS394" s="3">
        <f>IF((AR394+'Monthly Reserve Generation'!AS394-'Stoping Schedule'!AS394)&gt;1,(AR394+'Monthly Reserve Generation'!AS394-'Stoping Schedule'!AS394),0)</f>
        <v>3268</v>
      </c>
      <c r="AT394" s="3">
        <f>IF((AS394+'Monthly Reserve Generation'!AT394-'Stoping Schedule'!AT394)&gt;1,(AS394+'Monthly Reserve Generation'!AT394-'Stoping Schedule'!AT394),0)</f>
        <v>3268</v>
      </c>
      <c r="AU394" s="3">
        <f>IF((AT394+'Monthly Reserve Generation'!AU394-'Stoping Schedule'!AU394)&gt;1,(AT394+'Monthly Reserve Generation'!AU394-'Stoping Schedule'!AU394),0)</f>
        <v>3268</v>
      </c>
      <c r="AV394" s="3">
        <f>IF((AU394+'Monthly Reserve Generation'!AV394-'Stoping Schedule'!AV394)&gt;1,(AU394+'Monthly Reserve Generation'!AV394-'Stoping Schedule'!AV394),0)</f>
        <v>1470</v>
      </c>
      <c r="AW394" s="3">
        <f>IF((AV394+'Monthly Reserve Generation'!AW394-'Stoping Schedule'!AW394)&gt;1,(AV394+'Monthly Reserve Generation'!AW394-'Stoping Schedule'!AW394),0)</f>
        <v>0</v>
      </c>
      <c r="AX394" s="3">
        <f>IF((AW394+'Monthly Reserve Generation'!AX394-'Stoping Schedule'!AX394)&gt;1,(AW394+'Monthly Reserve Generation'!AX394-'Stoping Schedule'!AX394),0)</f>
        <v>0</v>
      </c>
      <c r="AY394" s="3">
        <f>IF((AX394+'Monthly Reserve Generation'!AY394-'Stoping Schedule'!AY394)&gt;1,(AX394+'Monthly Reserve Generation'!AY394-'Stoping Schedule'!AY394),0)</f>
        <v>0</v>
      </c>
      <c r="AZ394" s="3">
        <f>IF((AY394+'Monthly Reserve Generation'!AZ394-'Stoping Schedule'!AZ394)&gt;1,(AY394+'Monthly Reserve Generation'!AZ394-'Stoping Schedule'!AZ394),0)</f>
        <v>0</v>
      </c>
      <c r="BA394" s="3">
        <f>IF((AZ394+'Monthly Reserve Generation'!BA394-'Stoping Schedule'!BA394)&gt;1,(AZ394+'Monthly Reserve Generation'!BA394-'Stoping Schedule'!BA394),0)</f>
        <v>0</v>
      </c>
      <c r="BB394" s="3">
        <f>IF((BA394+'Monthly Reserve Generation'!BB394-'Stoping Schedule'!BB394)&gt;1,(BA394+'Monthly Reserve Generation'!BB394-'Stoping Schedule'!BB394),0)</f>
        <v>0</v>
      </c>
      <c r="BC394" s="3">
        <f>IF((BB394+'Monthly Reserve Generation'!BC394-'Stoping Schedule'!BC394)&gt;1,(BB394+'Monthly Reserve Generation'!BC394-'Stoping Schedule'!BC394),0)</f>
        <v>0</v>
      </c>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row>
    <row r="395" spans="1:123" hidden="1" outlineLevel="1" x14ac:dyDescent="0.3">
      <c r="A395" t="s">
        <v>77</v>
      </c>
      <c r="B395" t="s">
        <v>82</v>
      </c>
      <c r="C395" t="s">
        <v>4</v>
      </c>
      <c r="D395" s="3">
        <f>+IFERROR(('Monthly Reserve Generation'!D394*'Monthly Reserve Generation'!D395-'Stoping Schedule'!D394*'Stoping Schedule'!D395)/D394,0)</f>
        <v>0</v>
      </c>
      <c r="E395" s="3">
        <f>+IFERROR((D394*D395+'Monthly Reserve Generation'!E394*'Monthly Reserve Generation'!E395-'Stoping Schedule'!E394*'Stoping Schedule'!E395)/E394,0)</f>
        <v>0</v>
      </c>
      <c r="F395" s="3">
        <f>+IFERROR((E394*E395+'Monthly Reserve Generation'!F394*'Monthly Reserve Generation'!F395-'Stoping Schedule'!F394*'Stoping Schedule'!F395)/F394,0)</f>
        <v>0</v>
      </c>
      <c r="G395" s="3">
        <f>+IFERROR((F394*F395+'Monthly Reserve Generation'!G394*'Monthly Reserve Generation'!G395-'Stoping Schedule'!G394*'Stoping Schedule'!G395)/G394,0)</f>
        <v>0</v>
      </c>
      <c r="H395" s="3">
        <f>+IFERROR((G394*G395+'Monthly Reserve Generation'!H394*'Monthly Reserve Generation'!H395-'Stoping Schedule'!H394*'Stoping Schedule'!H395)/H394,0)</f>
        <v>0</v>
      </c>
      <c r="I395" s="3">
        <f>+IFERROR((H394*H395+'Monthly Reserve Generation'!I394*'Monthly Reserve Generation'!I395-'Stoping Schedule'!I394*'Stoping Schedule'!I395)/I394,0)</f>
        <v>0</v>
      </c>
      <c r="J395" s="3">
        <f>+IFERROR((I394*I395+'Monthly Reserve Generation'!J394*'Monthly Reserve Generation'!J395-'Stoping Schedule'!J394*'Stoping Schedule'!J395)/J394,0)</f>
        <v>0</v>
      </c>
      <c r="K395" s="3">
        <f>+IFERROR((J394*J395+'Monthly Reserve Generation'!K394*'Monthly Reserve Generation'!K395-'Stoping Schedule'!K394*'Stoping Schedule'!K395)/K394,0)</f>
        <v>0</v>
      </c>
      <c r="L395" s="3">
        <f>+IFERROR((K394*K395+'Monthly Reserve Generation'!L394*'Monthly Reserve Generation'!L395-'Stoping Schedule'!L394*'Stoping Schedule'!L395)/L394,0)</f>
        <v>0</v>
      </c>
      <c r="M395" s="3">
        <f>+IFERROR((L394*L395+'Monthly Reserve Generation'!M394*'Monthly Reserve Generation'!M395-'Stoping Schedule'!M394*'Stoping Schedule'!M395)/M394,0)</f>
        <v>0</v>
      </c>
      <c r="N395" s="3">
        <f>+IFERROR((M394*M395+'Monthly Reserve Generation'!N394*'Monthly Reserve Generation'!N395-'Stoping Schedule'!N394*'Stoping Schedule'!N395)/N394,0)</f>
        <v>0</v>
      </c>
      <c r="O395" s="3">
        <f>+IFERROR((N394*N395+'Monthly Reserve Generation'!O394*'Monthly Reserve Generation'!O395-'Stoping Schedule'!O394*'Stoping Schedule'!O395)/O394,0)</f>
        <v>0</v>
      </c>
      <c r="P395" s="3">
        <f>+IFERROR((O394*O395+'Monthly Reserve Generation'!P394*'Monthly Reserve Generation'!P395-'Stoping Schedule'!P394*'Stoping Schedule'!P395)/P394,0)</f>
        <v>0</v>
      </c>
      <c r="Q395" s="3">
        <f>+IFERROR((P394*P395+'Monthly Reserve Generation'!Q394*'Monthly Reserve Generation'!Q395-'Stoping Schedule'!Q394*'Stoping Schedule'!Q395)/Q394,0)</f>
        <v>0</v>
      </c>
      <c r="R395" s="3">
        <f>+IFERROR((Q394*Q395+'Monthly Reserve Generation'!R394*'Monthly Reserve Generation'!R395-'Stoping Schedule'!R394*'Stoping Schedule'!R395)/R394,0)</f>
        <v>0</v>
      </c>
      <c r="S395" s="3">
        <f>+IFERROR((R394*R395+'Monthly Reserve Generation'!S394*'Monthly Reserve Generation'!S395-'Stoping Schedule'!S394*'Stoping Schedule'!S395)/S394,0)</f>
        <v>0</v>
      </c>
      <c r="T395" s="3">
        <f>+IFERROR((S394*S395+'Monthly Reserve Generation'!T394*'Monthly Reserve Generation'!T395-'Stoping Schedule'!T394*'Stoping Schedule'!T395)/T394,0)</f>
        <v>0</v>
      </c>
      <c r="U395" s="3">
        <f>+IFERROR((T394*T395+'Monthly Reserve Generation'!U394*'Monthly Reserve Generation'!U395-'Stoping Schedule'!U394*'Stoping Schedule'!U395)/U394,0)</f>
        <v>0</v>
      </c>
      <c r="V395" s="3">
        <f>+IFERROR((U394*U395+'Monthly Reserve Generation'!V394*'Monthly Reserve Generation'!V395-'Stoping Schedule'!V394*'Stoping Schedule'!V395)/V394,0)</f>
        <v>0</v>
      </c>
      <c r="W395" s="3">
        <f>+IFERROR((V394*V395+'Monthly Reserve Generation'!W394*'Monthly Reserve Generation'!W395-'Stoping Schedule'!W394*'Stoping Schedule'!W395)/W394,0)</f>
        <v>0</v>
      </c>
      <c r="X395" s="3">
        <f>+IFERROR((W394*W395+'Monthly Reserve Generation'!X394*'Monthly Reserve Generation'!X395-'Stoping Schedule'!X394*'Stoping Schedule'!X395)/X394,0)</f>
        <v>0</v>
      </c>
      <c r="Y395" s="3">
        <f>+IFERROR((X394*X395+'Monthly Reserve Generation'!Y394*'Monthly Reserve Generation'!Y395-'Stoping Schedule'!Y394*'Stoping Schedule'!Y395)/Y394,0)</f>
        <v>0</v>
      </c>
      <c r="Z395" s="3">
        <f>+IFERROR((Y394*Y395+'Monthly Reserve Generation'!Z394*'Monthly Reserve Generation'!Z395-'Stoping Schedule'!Z394*'Stoping Schedule'!Z395)/Z394,0)</f>
        <v>0</v>
      </c>
      <c r="AA395" s="3">
        <f>+IFERROR((Z394*Z395+'Monthly Reserve Generation'!AA394*'Monthly Reserve Generation'!AA395-'Stoping Schedule'!AA394*'Stoping Schedule'!AA395)/AA394,0)</f>
        <v>0</v>
      </c>
      <c r="AB395" s="3">
        <f>+IFERROR((AA394*AA395+'Monthly Reserve Generation'!AB394*'Monthly Reserve Generation'!AB395-'Stoping Schedule'!AB394*'Stoping Schedule'!AB395)/AB394,0)</f>
        <v>0</v>
      </c>
      <c r="AC395" s="3">
        <f>+IFERROR((AB394*AB395+'Monthly Reserve Generation'!AC394*'Monthly Reserve Generation'!AC395-'Stoping Schedule'!AC394*'Stoping Schedule'!AC395)/AC394,0)</f>
        <v>0</v>
      </c>
      <c r="AD395" s="3">
        <f>+IFERROR((AC394*AC395+'Monthly Reserve Generation'!AD394*'Monthly Reserve Generation'!AD395-'Stoping Schedule'!AD394*'Stoping Schedule'!AD395)/AD394,0)</f>
        <v>0</v>
      </c>
      <c r="AE395" s="3">
        <f>+IFERROR((AD394*AD395+'Monthly Reserve Generation'!AE394*'Monthly Reserve Generation'!AE395-'Stoping Schedule'!AE394*'Stoping Schedule'!AE395)/AE394,0)</f>
        <v>0</v>
      </c>
      <c r="AF395" s="3">
        <f>+IFERROR((AE394*AE395+'Monthly Reserve Generation'!AF394*'Monthly Reserve Generation'!AF395-'Stoping Schedule'!AF394*'Stoping Schedule'!AF395)/AF394,0)</f>
        <v>0</v>
      </c>
      <c r="AG395" s="3">
        <f>+IFERROR((AF394*AF395+'Monthly Reserve Generation'!AG394*'Monthly Reserve Generation'!AG395-'Stoping Schedule'!AG394*'Stoping Schedule'!AG395)/AG394,0)</f>
        <v>0</v>
      </c>
      <c r="AH395" s="3">
        <f>+IFERROR((AG394*AG395+'Monthly Reserve Generation'!AH394*'Monthly Reserve Generation'!AH395-'Stoping Schedule'!AH394*'Stoping Schedule'!AH395)/AH394,0)</f>
        <v>0</v>
      </c>
      <c r="AI395" s="3">
        <f>+IFERROR((AH394*AH395+'Monthly Reserve Generation'!AI394*'Monthly Reserve Generation'!AI395-'Stoping Schedule'!AI394*'Stoping Schedule'!AI395)/AI394,0)</f>
        <v>0</v>
      </c>
      <c r="AJ395" s="3">
        <f>+IFERROR((AI394*AI395+'Monthly Reserve Generation'!AJ394*'Monthly Reserve Generation'!AJ395-'Stoping Schedule'!AJ394*'Stoping Schedule'!AJ395)/AJ394,0)</f>
        <v>0</v>
      </c>
      <c r="AK395" s="3">
        <f>+IFERROR((AJ394*AJ395+'Monthly Reserve Generation'!AK394*'Monthly Reserve Generation'!AK395-'Stoping Schedule'!AK394*'Stoping Schedule'!AK395)/AK394,0)</f>
        <v>0</v>
      </c>
      <c r="AL395" s="3">
        <f>+IFERROR((AK394*AK395+'Monthly Reserve Generation'!AL394*'Monthly Reserve Generation'!AL395-'Stoping Schedule'!AL394*'Stoping Schedule'!AL395)/AL394,0)</f>
        <v>0</v>
      </c>
      <c r="AM395" s="3">
        <f>+IFERROR((AL394*AL395+'Monthly Reserve Generation'!AM394*'Monthly Reserve Generation'!AM395-'Stoping Schedule'!AM394*'Stoping Schedule'!AM395)/AM394,0)</f>
        <v>0</v>
      </c>
      <c r="AN395" s="3">
        <f>+IFERROR((AM394*AM395+'Monthly Reserve Generation'!AN394*'Monthly Reserve Generation'!AN395-'Stoping Schedule'!AN394*'Stoping Schedule'!AN395)/AN394,0)</f>
        <v>2.2000000000000002</v>
      </c>
      <c r="AO395" s="3">
        <f>+IFERROR((AN394*AN395+'Monthly Reserve Generation'!AO394*'Monthly Reserve Generation'!AO395-'Stoping Schedule'!AO394*'Stoping Schedule'!AO395)/AO394,0)</f>
        <v>2.2000000000000002</v>
      </c>
      <c r="AP395" s="3">
        <f>+IFERROR((AO394*AO395+'Monthly Reserve Generation'!AP394*'Monthly Reserve Generation'!AP395-'Stoping Schedule'!AP394*'Stoping Schedule'!AP395)/AP394,0)</f>
        <v>2.2000000000000002</v>
      </c>
      <c r="AQ395" s="3">
        <f>+IFERROR((AP394*AP395+'Monthly Reserve Generation'!AQ394*'Monthly Reserve Generation'!AQ395-'Stoping Schedule'!AQ394*'Stoping Schedule'!AQ395)/AQ394,0)</f>
        <v>2.2000000000000002</v>
      </c>
      <c r="AR395" s="3">
        <f>+IFERROR((AQ394*AQ395+'Monthly Reserve Generation'!AR394*'Monthly Reserve Generation'!AR395-'Stoping Schedule'!AR394*'Stoping Schedule'!AR395)/AR394,0)</f>
        <v>2.2000000000000002</v>
      </c>
      <c r="AS395" s="3">
        <f>+IFERROR((AR394*AR395+'Monthly Reserve Generation'!AS394*'Monthly Reserve Generation'!AS395-'Stoping Schedule'!AS394*'Stoping Schedule'!AS395)/AS394,0)</f>
        <v>2.2000000000000002</v>
      </c>
      <c r="AT395" s="3">
        <f>+IFERROR((AS394*AS395+'Monthly Reserve Generation'!AT394*'Monthly Reserve Generation'!AT395-'Stoping Schedule'!AT394*'Stoping Schedule'!AT395)/AT394,0)</f>
        <v>2.2000000000000002</v>
      </c>
      <c r="AU395" s="3">
        <f>+IFERROR((AT394*AT395+'Monthly Reserve Generation'!AU394*'Monthly Reserve Generation'!AU395-'Stoping Schedule'!AU394*'Stoping Schedule'!AU395)/AU394,0)</f>
        <v>2.2000000000000002</v>
      </c>
      <c r="AV395" s="3">
        <f>+IFERROR((AU394*AU395+'Monthly Reserve Generation'!AV394*'Monthly Reserve Generation'!AV395-'Stoping Schedule'!AV394*'Stoping Schedule'!AV395)/AV394,0)</f>
        <v>2.2000000000000002</v>
      </c>
      <c r="AW395" s="3">
        <f>+IFERROR((AV394*AV395+'Monthly Reserve Generation'!AW394*'Monthly Reserve Generation'!AW395-'Stoping Schedule'!AW394*'Stoping Schedule'!AW395)/AW394,0)</f>
        <v>0</v>
      </c>
      <c r="AX395" s="3">
        <f>+IFERROR((AW394*AW395+'Monthly Reserve Generation'!AX394*'Monthly Reserve Generation'!AX395-'Stoping Schedule'!AX394*'Stoping Schedule'!AX395)/AX394,0)</f>
        <v>0</v>
      </c>
      <c r="AY395" s="3">
        <f>+IFERROR((AX394*AX395+'Monthly Reserve Generation'!AY394*'Monthly Reserve Generation'!AY395-'Stoping Schedule'!AY394*'Stoping Schedule'!AY395)/AY394,0)</f>
        <v>0</v>
      </c>
      <c r="AZ395" s="3">
        <f>+IFERROR((AY394*AY395+'Monthly Reserve Generation'!AZ394*'Monthly Reserve Generation'!AZ395-'Stoping Schedule'!AZ394*'Stoping Schedule'!AZ395)/AZ394,0)</f>
        <v>0</v>
      </c>
      <c r="BA395" s="3">
        <f>+IFERROR((AZ394*AZ395+'Monthly Reserve Generation'!BA394*'Monthly Reserve Generation'!BA395-'Stoping Schedule'!BA394*'Stoping Schedule'!BA395)/BA394,0)</f>
        <v>0</v>
      </c>
      <c r="BB395" s="3">
        <f>+IFERROR((BA394*BA395+'Monthly Reserve Generation'!BB394*'Monthly Reserve Generation'!BB395-'Stoping Schedule'!BB394*'Stoping Schedule'!BB395)/BB394,0)</f>
        <v>0</v>
      </c>
      <c r="BC395" s="3">
        <f>+IFERROR((BB394*BB395+'Monthly Reserve Generation'!BC394*'Monthly Reserve Generation'!BC395-'Stoping Schedule'!BC394*'Stoping Schedule'!BC395)/BC394,0)</f>
        <v>0</v>
      </c>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row>
    <row r="396" spans="1:123" hidden="1" outlineLevel="1" x14ac:dyDescent="0.3">
      <c r="A396" t="s">
        <v>77</v>
      </c>
      <c r="B396" t="s">
        <v>83</v>
      </c>
      <c r="C396" t="s">
        <v>3</v>
      </c>
      <c r="D396" s="3">
        <f>+'Monthly Reserve Generation'!D396-'Stoping Schedule'!D396</f>
        <v>0</v>
      </c>
      <c r="E396" s="3">
        <f>IF((D396+'Monthly Reserve Generation'!E396-'Stoping Schedule'!E396)&gt;1,(D396+'Monthly Reserve Generation'!E396-'Stoping Schedule'!E396),0)</f>
        <v>0</v>
      </c>
      <c r="F396" s="3">
        <f>IF((E396+'Monthly Reserve Generation'!F396-'Stoping Schedule'!F396)&gt;1,(E396+'Monthly Reserve Generation'!F396-'Stoping Schedule'!F396),0)</f>
        <v>0</v>
      </c>
      <c r="G396" s="3">
        <f>IF((F396+'Monthly Reserve Generation'!G396-'Stoping Schedule'!G396)&gt;1,(F396+'Monthly Reserve Generation'!G396-'Stoping Schedule'!G396),0)</f>
        <v>0</v>
      </c>
      <c r="H396" s="3">
        <f>IF((G396+'Monthly Reserve Generation'!H396-'Stoping Schedule'!H396)&gt;1,(G396+'Monthly Reserve Generation'!H396-'Stoping Schedule'!H396),0)</f>
        <v>0</v>
      </c>
      <c r="I396" s="3">
        <f>IF((H396+'Monthly Reserve Generation'!I396-'Stoping Schedule'!I396)&gt;1,(H396+'Monthly Reserve Generation'!I396-'Stoping Schedule'!I396),0)</f>
        <v>0</v>
      </c>
      <c r="J396" s="3">
        <f>IF((I396+'Monthly Reserve Generation'!J396-'Stoping Schedule'!J396)&gt;1,(I396+'Monthly Reserve Generation'!J396-'Stoping Schedule'!J396),0)</f>
        <v>0</v>
      </c>
      <c r="K396" s="3">
        <f>IF((J396+'Monthly Reserve Generation'!K396-'Stoping Schedule'!K396)&gt;1,(J396+'Monthly Reserve Generation'!K396-'Stoping Schedule'!K396),0)</f>
        <v>0</v>
      </c>
      <c r="L396" s="3">
        <f>IF((K396+'Monthly Reserve Generation'!L396-'Stoping Schedule'!L396)&gt;1,(K396+'Monthly Reserve Generation'!L396-'Stoping Schedule'!L396),0)</f>
        <v>0</v>
      </c>
      <c r="M396" s="3">
        <f>IF((L396+'Monthly Reserve Generation'!M396-'Stoping Schedule'!M396)&gt;1,(L396+'Monthly Reserve Generation'!M396-'Stoping Schedule'!M396),0)</f>
        <v>0</v>
      </c>
      <c r="N396" s="3">
        <f>IF((M396+'Monthly Reserve Generation'!N396-'Stoping Schedule'!N396)&gt;1,(M396+'Monthly Reserve Generation'!N396-'Stoping Schedule'!N396),0)</f>
        <v>0</v>
      </c>
      <c r="O396" s="3">
        <f>IF((N396+'Monthly Reserve Generation'!O396-'Stoping Schedule'!O396)&gt;1,(N396+'Monthly Reserve Generation'!O396-'Stoping Schedule'!O396),0)</f>
        <v>0</v>
      </c>
      <c r="P396" s="3">
        <f>IF((O396+'Monthly Reserve Generation'!P396-'Stoping Schedule'!P396)&gt;1,(O396+'Monthly Reserve Generation'!P396-'Stoping Schedule'!P396),0)</f>
        <v>0</v>
      </c>
      <c r="Q396" s="3">
        <f>IF((P396+'Monthly Reserve Generation'!Q396-'Stoping Schedule'!Q396)&gt;1,(P396+'Monthly Reserve Generation'!Q396-'Stoping Schedule'!Q396),0)</f>
        <v>0</v>
      </c>
      <c r="R396" s="3">
        <f>IF((Q396+'Monthly Reserve Generation'!R396-'Stoping Schedule'!R396)&gt;1,(Q396+'Monthly Reserve Generation'!R396-'Stoping Schedule'!R396),0)</f>
        <v>0</v>
      </c>
      <c r="S396" s="3">
        <f>IF((R396+'Monthly Reserve Generation'!S396-'Stoping Schedule'!S396)&gt;1,(R396+'Monthly Reserve Generation'!S396-'Stoping Schedule'!S396),0)</f>
        <v>0</v>
      </c>
      <c r="T396" s="3">
        <f>IF((S396+'Monthly Reserve Generation'!T396-'Stoping Schedule'!T396)&gt;1,(S396+'Monthly Reserve Generation'!T396-'Stoping Schedule'!T396),0)</f>
        <v>0</v>
      </c>
      <c r="U396" s="3">
        <f>IF((T396+'Monthly Reserve Generation'!U396-'Stoping Schedule'!U396)&gt;1,(T396+'Monthly Reserve Generation'!U396-'Stoping Schedule'!U396),0)</f>
        <v>0</v>
      </c>
      <c r="V396" s="3">
        <f>IF((U396+'Monthly Reserve Generation'!V396-'Stoping Schedule'!V396)&gt;1,(U396+'Monthly Reserve Generation'!V396-'Stoping Schedule'!V396),0)</f>
        <v>0</v>
      </c>
      <c r="W396" s="3">
        <f>IF((V396+'Monthly Reserve Generation'!W396-'Stoping Schedule'!W396)&gt;1,(V396+'Monthly Reserve Generation'!W396-'Stoping Schedule'!W396),0)</f>
        <v>0</v>
      </c>
      <c r="X396" s="3">
        <f>IF((W396+'Monthly Reserve Generation'!X396-'Stoping Schedule'!X396)&gt;1,(W396+'Monthly Reserve Generation'!X396-'Stoping Schedule'!X396),0)</f>
        <v>0</v>
      </c>
      <c r="Y396" s="3">
        <f>IF((X396+'Monthly Reserve Generation'!Y396-'Stoping Schedule'!Y396)&gt;1,(X396+'Monthly Reserve Generation'!Y396-'Stoping Schedule'!Y396),0)</f>
        <v>0</v>
      </c>
      <c r="Z396" s="3">
        <f>IF((Y396+'Monthly Reserve Generation'!Z396-'Stoping Schedule'!Z396)&gt;1,(Y396+'Monthly Reserve Generation'!Z396-'Stoping Schedule'!Z396),0)</f>
        <v>0</v>
      </c>
      <c r="AA396" s="3">
        <f>IF((Z396+'Monthly Reserve Generation'!AA396-'Stoping Schedule'!AA396)&gt;1,(Z396+'Monthly Reserve Generation'!AA396-'Stoping Schedule'!AA396),0)</f>
        <v>0</v>
      </c>
      <c r="AB396" s="3">
        <f>IF((AA396+'Monthly Reserve Generation'!AB396-'Stoping Schedule'!AB396)&gt;1,(AA396+'Monthly Reserve Generation'!AB396-'Stoping Schedule'!AB396),0)</f>
        <v>0</v>
      </c>
      <c r="AC396" s="3">
        <f>IF((AB396+'Monthly Reserve Generation'!AC396-'Stoping Schedule'!AC396)&gt;1,(AB396+'Monthly Reserve Generation'!AC396-'Stoping Schedule'!AC396),0)</f>
        <v>0</v>
      </c>
      <c r="AD396" s="3">
        <f>IF((AC396+'Monthly Reserve Generation'!AD396-'Stoping Schedule'!AD396)&gt;1,(AC396+'Monthly Reserve Generation'!AD396-'Stoping Schedule'!AD396),0)</f>
        <v>0</v>
      </c>
      <c r="AE396" s="3">
        <f>IF((AD396+'Monthly Reserve Generation'!AE396-'Stoping Schedule'!AE396)&gt;1,(AD396+'Monthly Reserve Generation'!AE396-'Stoping Schedule'!AE396),0)</f>
        <v>0</v>
      </c>
      <c r="AF396" s="3">
        <f>IF((AE396+'Monthly Reserve Generation'!AF396-'Stoping Schedule'!AF396)&gt;1,(AE396+'Monthly Reserve Generation'!AF396-'Stoping Schedule'!AF396),0)</f>
        <v>0</v>
      </c>
      <c r="AG396" s="3">
        <f>IF((AF396+'Monthly Reserve Generation'!AG396-'Stoping Schedule'!AG396)&gt;1,(AF396+'Monthly Reserve Generation'!AG396-'Stoping Schedule'!AG396),0)</f>
        <v>0</v>
      </c>
      <c r="AH396" s="3">
        <f>IF((AG396+'Monthly Reserve Generation'!AH396-'Stoping Schedule'!AH396)&gt;1,(AG396+'Monthly Reserve Generation'!AH396-'Stoping Schedule'!AH396),0)</f>
        <v>0</v>
      </c>
      <c r="AI396" s="3">
        <f>IF((AH396+'Monthly Reserve Generation'!AI396-'Stoping Schedule'!AI396)&gt;1,(AH396+'Monthly Reserve Generation'!AI396-'Stoping Schedule'!AI396),0)</f>
        <v>0</v>
      </c>
      <c r="AJ396" s="3">
        <f>IF((AI396+'Monthly Reserve Generation'!AJ396-'Stoping Schedule'!AJ396)&gt;1,(AI396+'Monthly Reserve Generation'!AJ396-'Stoping Schedule'!AJ396),0)</f>
        <v>0</v>
      </c>
      <c r="AK396" s="3">
        <f>IF((AJ396+'Monthly Reserve Generation'!AK396-'Stoping Schedule'!AK396)&gt;1,(AJ396+'Monthly Reserve Generation'!AK396-'Stoping Schedule'!AK396),0)</f>
        <v>0</v>
      </c>
      <c r="AL396" s="3">
        <f>IF((AK396+'Monthly Reserve Generation'!AL396-'Stoping Schedule'!AL396)&gt;1,(AK396+'Monthly Reserve Generation'!AL396-'Stoping Schedule'!AL396),0)</f>
        <v>0</v>
      </c>
      <c r="AM396" s="3">
        <f>IF((AL396+'Monthly Reserve Generation'!AM396-'Stoping Schedule'!AM396)&gt;1,(AL396+'Monthly Reserve Generation'!AM396-'Stoping Schedule'!AM396),0)</f>
        <v>0</v>
      </c>
      <c r="AN396" s="3">
        <f>IF((AM396+'Monthly Reserve Generation'!AN396-'Stoping Schedule'!AN396)&gt;1,(AM396+'Monthly Reserve Generation'!AN396-'Stoping Schedule'!AN396),0)</f>
        <v>0</v>
      </c>
      <c r="AO396" s="3">
        <f>IF((AN396+'Monthly Reserve Generation'!AO396-'Stoping Schedule'!AO396)&gt;1,(AN396+'Monthly Reserve Generation'!AO396-'Stoping Schedule'!AO396),0)</f>
        <v>4139</v>
      </c>
      <c r="AP396" s="3">
        <f>IF((AO396+'Monthly Reserve Generation'!AP396-'Stoping Schedule'!AP396)&gt;1,(AO396+'Monthly Reserve Generation'!AP396-'Stoping Schedule'!AP396),0)</f>
        <v>4139</v>
      </c>
      <c r="AQ396" s="3">
        <f>IF((AP396+'Monthly Reserve Generation'!AQ396-'Stoping Schedule'!AQ396)&gt;1,(AP396+'Monthly Reserve Generation'!AQ396-'Stoping Schedule'!AQ396),0)</f>
        <v>4139</v>
      </c>
      <c r="AR396" s="3">
        <f>IF((AQ396+'Monthly Reserve Generation'!AR396-'Stoping Schedule'!AR396)&gt;1,(AQ396+'Monthly Reserve Generation'!AR396-'Stoping Schedule'!AR396),0)</f>
        <v>4139</v>
      </c>
      <c r="AS396" s="3">
        <f>IF((AR396+'Monthly Reserve Generation'!AS396-'Stoping Schedule'!AS396)&gt;1,(AR396+'Monthly Reserve Generation'!AS396-'Stoping Schedule'!AS396),0)</f>
        <v>4139</v>
      </c>
      <c r="AT396" s="3">
        <f>IF((AS396+'Monthly Reserve Generation'!AT396-'Stoping Schedule'!AT396)&gt;1,(AS396+'Monthly Reserve Generation'!AT396-'Stoping Schedule'!AT396),0)</f>
        <v>4139</v>
      </c>
      <c r="AU396" s="3">
        <f>IF((AT396+'Monthly Reserve Generation'!AU396-'Stoping Schedule'!AU396)&gt;1,(AT396+'Monthly Reserve Generation'!AU396-'Stoping Schedule'!AU396),0)</f>
        <v>4139</v>
      </c>
      <c r="AV396" s="3">
        <f>IF((AU396+'Monthly Reserve Generation'!AV396-'Stoping Schedule'!AV396)&gt;1,(AU396+'Monthly Reserve Generation'!AV396-'Stoping Schedule'!AV396),0)</f>
        <v>2341</v>
      </c>
      <c r="AW396" s="3">
        <f>IF((AV396+'Monthly Reserve Generation'!AW396-'Stoping Schedule'!AW396)&gt;1,(AV396+'Monthly Reserve Generation'!AW396-'Stoping Schedule'!AW396),0)</f>
        <v>543</v>
      </c>
      <c r="AX396" s="3">
        <f>IF((AW396+'Monthly Reserve Generation'!AX396-'Stoping Schedule'!AX396)&gt;1,(AW396+'Monthly Reserve Generation'!AX396-'Stoping Schedule'!AX396),0)</f>
        <v>0</v>
      </c>
      <c r="AY396" s="3">
        <f>IF((AX396+'Monthly Reserve Generation'!AY396-'Stoping Schedule'!AY396)&gt;1,(AX396+'Monthly Reserve Generation'!AY396-'Stoping Schedule'!AY396),0)</f>
        <v>0</v>
      </c>
      <c r="AZ396" s="3">
        <f>IF((AY396+'Monthly Reserve Generation'!AZ396-'Stoping Schedule'!AZ396)&gt;1,(AY396+'Monthly Reserve Generation'!AZ396-'Stoping Schedule'!AZ396),0)</f>
        <v>0</v>
      </c>
      <c r="BA396" s="3">
        <f>IF((AZ396+'Monthly Reserve Generation'!BA396-'Stoping Schedule'!BA396)&gt;1,(AZ396+'Monthly Reserve Generation'!BA396-'Stoping Schedule'!BA396),0)</f>
        <v>0</v>
      </c>
      <c r="BB396" s="3">
        <f>IF((BA396+'Monthly Reserve Generation'!BB396-'Stoping Schedule'!BB396)&gt;1,(BA396+'Monthly Reserve Generation'!BB396-'Stoping Schedule'!BB396),0)</f>
        <v>0</v>
      </c>
      <c r="BC396" s="3">
        <f>IF((BB396+'Monthly Reserve Generation'!BC396-'Stoping Schedule'!BC396)&gt;1,(BB396+'Monthly Reserve Generation'!BC396-'Stoping Schedule'!BC396),0)</f>
        <v>0</v>
      </c>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row>
    <row r="397" spans="1:123" hidden="1" outlineLevel="1" x14ac:dyDescent="0.3">
      <c r="A397" t="s">
        <v>77</v>
      </c>
      <c r="B397" t="s">
        <v>83</v>
      </c>
      <c r="C397" t="s">
        <v>4</v>
      </c>
      <c r="D397" s="3">
        <f>+IFERROR(('Monthly Reserve Generation'!D396*'Monthly Reserve Generation'!D397-'Stoping Schedule'!D396*'Stoping Schedule'!D397)/D396,0)</f>
        <v>0</v>
      </c>
      <c r="E397" s="3">
        <f>+IFERROR((D396*D397+'Monthly Reserve Generation'!E396*'Monthly Reserve Generation'!E397-'Stoping Schedule'!E396*'Stoping Schedule'!E397)/E396,0)</f>
        <v>0</v>
      </c>
      <c r="F397" s="3">
        <f>+IFERROR((E396*E397+'Monthly Reserve Generation'!F396*'Monthly Reserve Generation'!F397-'Stoping Schedule'!F396*'Stoping Schedule'!F397)/F396,0)</f>
        <v>0</v>
      </c>
      <c r="G397" s="3">
        <f>+IFERROR((F396*F397+'Monthly Reserve Generation'!G396*'Monthly Reserve Generation'!G397-'Stoping Schedule'!G396*'Stoping Schedule'!G397)/G396,0)</f>
        <v>0</v>
      </c>
      <c r="H397" s="3">
        <f>+IFERROR((G396*G397+'Monthly Reserve Generation'!H396*'Monthly Reserve Generation'!H397-'Stoping Schedule'!H396*'Stoping Schedule'!H397)/H396,0)</f>
        <v>0</v>
      </c>
      <c r="I397" s="3">
        <f>+IFERROR((H396*H397+'Monthly Reserve Generation'!I396*'Monthly Reserve Generation'!I397-'Stoping Schedule'!I396*'Stoping Schedule'!I397)/I396,0)</f>
        <v>0</v>
      </c>
      <c r="J397" s="3">
        <f>+IFERROR((I396*I397+'Monthly Reserve Generation'!J396*'Monthly Reserve Generation'!J397-'Stoping Schedule'!J396*'Stoping Schedule'!J397)/J396,0)</f>
        <v>0</v>
      </c>
      <c r="K397" s="3">
        <f>+IFERROR((J396*J397+'Monthly Reserve Generation'!K396*'Monthly Reserve Generation'!K397-'Stoping Schedule'!K396*'Stoping Schedule'!K397)/K396,0)</f>
        <v>0</v>
      </c>
      <c r="L397" s="3">
        <f>+IFERROR((K396*K397+'Monthly Reserve Generation'!L396*'Monthly Reserve Generation'!L397-'Stoping Schedule'!L396*'Stoping Schedule'!L397)/L396,0)</f>
        <v>0</v>
      </c>
      <c r="M397" s="3">
        <f>+IFERROR((L396*L397+'Monthly Reserve Generation'!M396*'Monthly Reserve Generation'!M397-'Stoping Schedule'!M396*'Stoping Schedule'!M397)/M396,0)</f>
        <v>0</v>
      </c>
      <c r="N397" s="3">
        <f>+IFERROR((M396*M397+'Monthly Reserve Generation'!N396*'Monthly Reserve Generation'!N397-'Stoping Schedule'!N396*'Stoping Schedule'!N397)/N396,0)</f>
        <v>0</v>
      </c>
      <c r="O397" s="3">
        <f>+IFERROR((N396*N397+'Monthly Reserve Generation'!O396*'Monthly Reserve Generation'!O397-'Stoping Schedule'!O396*'Stoping Schedule'!O397)/O396,0)</f>
        <v>0</v>
      </c>
      <c r="P397" s="3">
        <f>+IFERROR((O396*O397+'Monthly Reserve Generation'!P396*'Monthly Reserve Generation'!P397-'Stoping Schedule'!P396*'Stoping Schedule'!P397)/P396,0)</f>
        <v>0</v>
      </c>
      <c r="Q397" s="3">
        <f>+IFERROR((P396*P397+'Monthly Reserve Generation'!Q396*'Monthly Reserve Generation'!Q397-'Stoping Schedule'!Q396*'Stoping Schedule'!Q397)/Q396,0)</f>
        <v>0</v>
      </c>
      <c r="R397" s="3">
        <f>+IFERROR((Q396*Q397+'Monthly Reserve Generation'!R396*'Monthly Reserve Generation'!R397-'Stoping Schedule'!R396*'Stoping Schedule'!R397)/R396,0)</f>
        <v>0</v>
      </c>
      <c r="S397" s="3">
        <f>+IFERROR((R396*R397+'Monthly Reserve Generation'!S396*'Monthly Reserve Generation'!S397-'Stoping Schedule'!S396*'Stoping Schedule'!S397)/S396,0)</f>
        <v>0</v>
      </c>
      <c r="T397" s="3">
        <f>+IFERROR((S396*S397+'Monthly Reserve Generation'!T396*'Monthly Reserve Generation'!T397-'Stoping Schedule'!T396*'Stoping Schedule'!T397)/T396,0)</f>
        <v>0</v>
      </c>
      <c r="U397" s="3">
        <f>+IFERROR((T396*T397+'Monthly Reserve Generation'!U396*'Monthly Reserve Generation'!U397-'Stoping Schedule'!U396*'Stoping Schedule'!U397)/U396,0)</f>
        <v>0</v>
      </c>
      <c r="V397" s="3">
        <f>+IFERROR((U396*U397+'Monthly Reserve Generation'!V396*'Monthly Reserve Generation'!V397-'Stoping Schedule'!V396*'Stoping Schedule'!V397)/V396,0)</f>
        <v>0</v>
      </c>
      <c r="W397" s="3">
        <f>+IFERROR((V396*V397+'Monthly Reserve Generation'!W396*'Monthly Reserve Generation'!W397-'Stoping Schedule'!W396*'Stoping Schedule'!W397)/W396,0)</f>
        <v>0</v>
      </c>
      <c r="X397" s="3">
        <f>+IFERROR((W396*W397+'Monthly Reserve Generation'!X396*'Monthly Reserve Generation'!X397-'Stoping Schedule'!X396*'Stoping Schedule'!X397)/X396,0)</f>
        <v>0</v>
      </c>
      <c r="Y397" s="3">
        <f>+IFERROR((X396*X397+'Monthly Reserve Generation'!Y396*'Monthly Reserve Generation'!Y397-'Stoping Schedule'!Y396*'Stoping Schedule'!Y397)/Y396,0)</f>
        <v>0</v>
      </c>
      <c r="Z397" s="3">
        <f>+IFERROR((Y396*Y397+'Monthly Reserve Generation'!Z396*'Monthly Reserve Generation'!Z397-'Stoping Schedule'!Z396*'Stoping Schedule'!Z397)/Z396,0)</f>
        <v>0</v>
      </c>
      <c r="AA397" s="3">
        <f>+IFERROR((Z396*Z397+'Monthly Reserve Generation'!AA396*'Monthly Reserve Generation'!AA397-'Stoping Schedule'!AA396*'Stoping Schedule'!AA397)/AA396,0)</f>
        <v>0</v>
      </c>
      <c r="AB397" s="3">
        <f>+IFERROR((AA396*AA397+'Monthly Reserve Generation'!AB396*'Monthly Reserve Generation'!AB397-'Stoping Schedule'!AB396*'Stoping Schedule'!AB397)/AB396,0)</f>
        <v>0</v>
      </c>
      <c r="AC397" s="3">
        <f>+IFERROR((AB396*AB397+'Monthly Reserve Generation'!AC396*'Monthly Reserve Generation'!AC397-'Stoping Schedule'!AC396*'Stoping Schedule'!AC397)/AC396,0)</f>
        <v>0</v>
      </c>
      <c r="AD397" s="3">
        <f>+IFERROR((AC396*AC397+'Monthly Reserve Generation'!AD396*'Monthly Reserve Generation'!AD397-'Stoping Schedule'!AD396*'Stoping Schedule'!AD397)/AD396,0)</f>
        <v>0</v>
      </c>
      <c r="AE397" s="3">
        <f>+IFERROR((AD396*AD397+'Monthly Reserve Generation'!AE396*'Monthly Reserve Generation'!AE397-'Stoping Schedule'!AE396*'Stoping Schedule'!AE397)/AE396,0)</f>
        <v>0</v>
      </c>
      <c r="AF397" s="3">
        <f>+IFERROR((AE396*AE397+'Monthly Reserve Generation'!AF396*'Monthly Reserve Generation'!AF397-'Stoping Schedule'!AF396*'Stoping Schedule'!AF397)/AF396,0)</f>
        <v>0</v>
      </c>
      <c r="AG397" s="3">
        <f>+IFERROR((AF396*AF397+'Monthly Reserve Generation'!AG396*'Monthly Reserve Generation'!AG397-'Stoping Schedule'!AG396*'Stoping Schedule'!AG397)/AG396,0)</f>
        <v>0</v>
      </c>
      <c r="AH397" s="3">
        <f>+IFERROR((AG396*AG397+'Monthly Reserve Generation'!AH396*'Monthly Reserve Generation'!AH397-'Stoping Schedule'!AH396*'Stoping Schedule'!AH397)/AH396,0)</f>
        <v>0</v>
      </c>
      <c r="AI397" s="3">
        <f>+IFERROR((AH396*AH397+'Monthly Reserve Generation'!AI396*'Monthly Reserve Generation'!AI397-'Stoping Schedule'!AI396*'Stoping Schedule'!AI397)/AI396,0)</f>
        <v>0</v>
      </c>
      <c r="AJ397" s="3">
        <f>+IFERROR((AI396*AI397+'Monthly Reserve Generation'!AJ396*'Monthly Reserve Generation'!AJ397-'Stoping Schedule'!AJ396*'Stoping Schedule'!AJ397)/AJ396,0)</f>
        <v>0</v>
      </c>
      <c r="AK397" s="3">
        <f>+IFERROR((AJ396*AJ397+'Monthly Reserve Generation'!AK396*'Monthly Reserve Generation'!AK397-'Stoping Schedule'!AK396*'Stoping Schedule'!AK397)/AK396,0)</f>
        <v>0</v>
      </c>
      <c r="AL397" s="3">
        <f>+IFERROR((AK396*AK397+'Monthly Reserve Generation'!AL396*'Monthly Reserve Generation'!AL397-'Stoping Schedule'!AL396*'Stoping Schedule'!AL397)/AL396,0)</f>
        <v>0</v>
      </c>
      <c r="AM397" s="3">
        <f>+IFERROR((AL396*AL397+'Monthly Reserve Generation'!AM396*'Monthly Reserve Generation'!AM397-'Stoping Schedule'!AM396*'Stoping Schedule'!AM397)/AM396,0)</f>
        <v>0</v>
      </c>
      <c r="AN397" s="3">
        <f>+IFERROR((AM396*AM397+'Monthly Reserve Generation'!AN396*'Monthly Reserve Generation'!AN397-'Stoping Schedule'!AN396*'Stoping Schedule'!AN397)/AN396,0)</f>
        <v>0</v>
      </c>
      <c r="AO397" s="3">
        <f>+IFERROR((AN396*AN397+'Monthly Reserve Generation'!AO396*'Monthly Reserve Generation'!AO397-'Stoping Schedule'!AO396*'Stoping Schedule'!AO397)/AO396,0)</f>
        <v>1.73</v>
      </c>
      <c r="AP397" s="3">
        <f>+IFERROR((AO396*AO397+'Monthly Reserve Generation'!AP396*'Monthly Reserve Generation'!AP397-'Stoping Schedule'!AP396*'Stoping Schedule'!AP397)/AP396,0)</f>
        <v>1.73</v>
      </c>
      <c r="AQ397" s="3">
        <f>+IFERROR((AP396*AP397+'Monthly Reserve Generation'!AQ396*'Monthly Reserve Generation'!AQ397-'Stoping Schedule'!AQ396*'Stoping Schedule'!AQ397)/AQ396,0)</f>
        <v>1.73</v>
      </c>
      <c r="AR397" s="3">
        <f>+IFERROR((AQ396*AQ397+'Monthly Reserve Generation'!AR396*'Monthly Reserve Generation'!AR397-'Stoping Schedule'!AR396*'Stoping Schedule'!AR397)/AR396,0)</f>
        <v>1.73</v>
      </c>
      <c r="AS397" s="3">
        <f>+IFERROR((AR396*AR397+'Monthly Reserve Generation'!AS396*'Monthly Reserve Generation'!AS397-'Stoping Schedule'!AS396*'Stoping Schedule'!AS397)/AS396,0)</f>
        <v>1.73</v>
      </c>
      <c r="AT397" s="3">
        <f>+IFERROR((AS396*AS397+'Monthly Reserve Generation'!AT396*'Monthly Reserve Generation'!AT397-'Stoping Schedule'!AT396*'Stoping Schedule'!AT397)/AT396,0)</f>
        <v>1.73</v>
      </c>
      <c r="AU397" s="3">
        <f>+IFERROR((AT396*AT397+'Monthly Reserve Generation'!AU396*'Monthly Reserve Generation'!AU397-'Stoping Schedule'!AU396*'Stoping Schedule'!AU397)/AU396,0)</f>
        <v>1.73</v>
      </c>
      <c r="AV397" s="3">
        <f>+IFERROR((AU396*AU397+'Monthly Reserve Generation'!AV396*'Monthly Reserve Generation'!AV397-'Stoping Schedule'!AV396*'Stoping Schedule'!AV397)/AV396,0)</f>
        <v>1.7300000000000002</v>
      </c>
      <c r="AW397" s="3">
        <f>+IFERROR((AV396*AV397+'Monthly Reserve Generation'!AW396*'Monthly Reserve Generation'!AW397-'Stoping Schedule'!AW396*'Stoping Schedule'!AW397)/AW396,0)</f>
        <v>1.7300000000000006</v>
      </c>
      <c r="AX397" s="3">
        <f>+IFERROR((AW396*AW397+'Monthly Reserve Generation'!AX396*'Monthly Reserve Generation'!AX397-'Stoping Schedule'!AX396*'Stoping Schedule'!AX397)/AX396,0)</f>
        <v>0</v>
      </c>
      <c r="AY397" s="3">
        <f>+IFERROR((AX396*AX397+'Monthly Reserve Generation'!AY396*'Monthly Reserve Generation'!AY397-'Stoping Schedule'!AY396*'Stoping Schedule'!AY397)/AY396,0)</f>
        <v>0</v>
      </c>
      <c r="AZ397" s="3">
        <f>+IFERROR((AY396*AY397+'Monthly Reserve Generation'!AZ396*'Monthly Reserve Generation'!AZ397-'Stoping Schedule'!AZ396*'Stoping Schedule'!AZ397)/AZ396,0)</f>
        <v>0</v>
      </c>
      <c r="BA397" s="3">
        <f>+IFERROR((AZ396*AZ397+'Monthly Reserve Generation'!BA396*'Monthly Reserve Generation'!BA397-'Stoping Schedule'!BA396*'Stoping Schedule'!BA397)/BA396,0)</f>
        <v>0</v>
      </c>
      <c r="BB397" s="3">
        <f>+IFERROR((BA396*BA397+'Monthly Reserve Generation'!BB396*'Monthly Reserve Generation'!BB397-'Stoping Schedule'!BB396*'Stoping Schedule'!BB397)/BB396,0)</f>
        <v>0</v>
      </c>
      <c r="BC397" s="3">
        <f>+IFERROR((BB396*BB397+'Monthly Reserve Generation'!BC396*'Monthly Reserve Generation'!BC397-'Stoping Schedule'!BC396*'Stoping Schedule'!BC397)/BC396,0)</f>
        <v>0</v>
      </c>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row>
    <row r="398" spans="1:123" hidden="1" outlineLevel="1" x14ac:dyDescent="0.3">
      <c r="A398" t="s">
        <v>77</v>
      </c>
      <c r="B398" t="s">
        <v>84</v>
      </c>
      <c r="C398" t="s">
        <v>3</v>
      </c>
      <c r="D398" s="3">
        <f>+'Monthly Reserve Generation'!D398-'Stoping Schedule'!D398</f>
        <v>0</v>
      </c>
      <c r="E398" s="3">
        <f>IF((D398+'Monthly Reserve Generation'!E398-'Stoping Schedule'!E398)&gt;1,(D398+'Monthly Reserve Generation'!E398-'Stoping Schedule'!E398),0)</f>
        <v>0</v>
      </c>
      <c r="F398" s="3">
        <f>IF((E398+'Monthly Reserve Generation'!F398-'Stoping Schedule'!F398)&gt;1,(E398+'Monthly Reserve Generation'!F398-'Stoping Schedule'!F398),0)</f>
        <v>0</v>
      </c>
      <c r="G398" s="3">
        <f>IF((F398+'Monthly Reserve Generation'!G398-'Stoping Schedule'!G398)&gt;1,(F398+'Monthly Reserve Generation'!G398-'Stoping Schedule'!G398),0)</f>
        <v>0</v>
      </c>
      <c r="H398" s="3">
        <f>IF((G398+'Monthly Reserve Generation'!H398-'Stoping Schedule'!H398)&gt;1,(G398+'Monthly Reserve Generation'!H398-'Stoping Schedule'!H398),0)</f>
        <v>0</v>
      </c>
      <c r="I398" s="3">
        <f>IF((H398+'Monthly Reserve Generation'!I398-'Stoping Schedule'!I398)&gt;1,(H398+'Monthly Reserve Generation'!I398-'Stoping Schedule'!I398),0)</f>
        <v>0</v>
      </c>
      <c r="J398" s="3">
        <f>IF((I398+'Monthly Reserve Generation'!J398-'Stoping Schedule'!J398)&gt;1,(I398+'Monthly Reserve Generation'!J398-'Stoping Schedule'!J398),0)</f>
        <v>0</v>
      </c>
      <c r="K398" s="3">
        <f>IF((J398+'Monthly Reserve Generation'!K398-'Stoping Schedule'!K398)&gt;1,(J398+'Monthly Reserve Generation'!K398-'Stoping Schedule'!K398),0)</f>
        <v>0</v>
      </c>
      <c r="L398" s="3">
        <f>IF((K398+'Monthly Reserve Generation'!L398-'Stoping Schedule'!L398)&gt;1,(K398+'Monthly Reserve Generation'!L398-'Stoping Schedule'!L398),0)</f>
        <v>0</v>
      </c>
      <c r="M398" s="3">
        <f>IF((L398+'Monthly Reserve Generation'!M398-'Stoping Schedule'!M398)&gt;1,(L398+'Monthly Reserve Generation'!M398-'Stoping Schedule'!M398),0)</f>
        <v>0</v>
      </c>
      <c r="N398" s="3">
        <f>IF((M398+'Monthly Reserve Generation'!N398-'Stoping Schedule'!N398)&gt;1,(M398+'Monthly Reserve Generation'!N398-'Stoping Schedule'!N398),0)</f>
        <v>0</v>
      </c>
      <c r="O398" s="3">
        <f>IF((N398+'Monthly Reserve Generation'!O398-'Stoping Schedule'!O398)&gt;1,(N398+'Monthly Reserve Generation'!O398-'Stoping Schedule'!O398),0)</f>
        <v>0</v>
      </c>
      <c r="P398" s="3">
        <f>IF((O398+'Monthly Reserve Generation'!P398-'Stoping Schedule'!P398)&gt;1,(O398+'Monthly Reserve Generation'!P398-'Stoping Schedule'!P398),0)</f>
        <v>0</v>
      </c>
      <c r="Q398" s="3">
        <f>IF((P398+'Monthly Reserve Generation'!Q398-'Stoping Schedule'!Q398)&gt;1,(P398+'Monthly Reserve Generation'!Q398-'Stoping Schedule'!Q398),0)</f>
        <v>0</v>
      </c>
      <c r="R398" s="3">
        <f>IF((Q398+'Monthly Reserve Generation'!R398-'Stoping Schedule'!R398)&gt;1,(Q398+'Monthly Reserve Generation'!R398-'Stoping Schedule'!R398),0)</f>
        <v>0</v>
      </c>
      <c r="S398" s="3">
        <f>IF((R398+'Monthly Reserve Generation'!S398-'Stoping Schedule'!S398)&gt;1,(R398+'Monthly Reserve Generation'!S398-'Stoping Schedule'!S398),0)</f>
        <v>0</v>
      </c>
      <c r="T398" s="3">
        <f>IF((S398+'Monthly Reserve Generation'!T398-'Stoping Schedule'!T398)&gt;1,(S398+'Monthly Reserve Generation'!T398-'Stoping Schedule'!T398),0)</f>
        <v>0</v>
      </c>
      <c r="U398" s="3">
        <f>IF((T398+'Monthly Reserve Generation'!U398-'Stoping Schedule'!U398)&gt;1,(T398+'Monthly Reserve Generation'!U398-'Stoping Schedule'!U398),0)</f>
        <v>0</v>
      </c>
      <c r="V398" s="3">
        <f>IF((U398+'Monthly Reserve Generation'!V398-'Stoping Schedule'!V398)&gt;1,(U398+'Monthly Reserve Generation'!V398-'Stoping Schedule'!V398),0)</f>
        <v>0</v>
      </c>
      <c r="W398" s="3">
        <f>IF((V398+'Monthly Reserve Generation'!W398-'Stoping Schedule'!W398)&gt;1,(V398+'Monthly Reserve Generation'!W398-'Stoping Schedule'!W398),0)</f>
        <v>0</v>
      </c>
      <c r="X398" s="3">
        <f>IF((W398+'Monthly Reserve Generation'!X398-'Stoping Schedule'!X398)&gt;1,(W398+'Monthly Reserve Generation'!X398-'Stoping Schedule'!X398),0)</f>
        <v>0</v>
      </c>
      <c r="Y398" s="3">
        <f>IF((X398+'Monthly Reserve Generation'!Y398-'Stoping Schedule'!Y398)&gt;1,(X398+'Monthly Reserve Generation'!Y398-'Stoping Schedule'!Y398),0)</f>
        <v>0</v>
      </c>
      <c r="Z398" s="3">
        <f>IF((Y398+'Monthly Reserve Generation'!Z398-'Stoping Schedule'!Z398)&gt;1,(Y398+'Monthly Reserve Generation'!Z398-'Stoping Schedule'!Z398),0)</f>
        <v>0</v>
      </c>
      <c r="AA398" s="3">
        <f>IF((Z398+'Monthly Reserve Generation'!AA398-'Stoping Schedule'!AA398)&gt;1,(Z398+'Monthly Reserve Generation'!AA398-'Stoping Schedule'!AA398),0)</f>
        <v>0</v>
      </c>
      <c r="AB398" s="3">
        <f>IF((AA398+'Monthly Reserve Generation'!AB398-'Stoping Schedule'!AB398)&gt;1,(AA398+'Monthly Reserve Generation'!AB398-'Stoping Schedule'!AB398),0)</f>
        <v>0</v>
      </c>
      <c r="AC398" s="3">
        <f>IF((AB398+'Monthly Reserve Generation'!AC398-'Stoping Schedule'!AC398)&gt;1,(AB398+'Monthly Reserve Generation'!AC398-'Stoping Schedule'!AC398),0)</f>
        <v>0</v>
      </c>
      <c r="AD398" s="3">
        <f>IF((AC398+'Monthly Reserve Generation'!AD398-'Stoping Schedule'!AD398)&gt;1,(AC398+'Monthly Reserve Generation'!AD398-'Stoping Schedule'!AD398),0)</f>
        <v>0</v>
      </c>
      <c r="AE398" s="3">
        <f>IF((AD398+'Monthly Reserve Generation'!AE398-'Stoping Schedule'!AE398)&gt;1,(AD398+'Monthly Reserve Generation'!AE398-'Stoping Schedule'!AE398),0)</f>
        <v>0</v>
      </c>
      <c r="AF398" s="3">
        <f>IF((AE398+'Monthly Reserve Generation'!AF398-'Stoping Schedule'!AF398)&gt;1,(AE398+'Monthly Reserve Generation'!AF398-'Stoping Schedule'!AF398),0)</f>
        <v>0</v>
      </c>
      <c r="AG398" s="3">
        <f>IF((AF398+'Monthly Reserve Generation'!AG398-'Stoping Schedule'!AG398)&gt;1,(AF398+'Monthly Reserve Generation'!AG398-'Stoping Schedule'!AG398),0)</f>
        <v>0</v>
      </c>
      <c r="AH398" s="3">
        <f>IF((AG398+'Monthly Reserve Generation'!AH398-'Stoping Schedule'!AH398)&gt;1,(AG398+'Monthly Reserve Generation'!AH398-'Stoping Schedule'!AH398),0)</f>
        <v>0</v>
      </c>
      <c r="AI398" s="3">
        <f>IF((AH398+'Monthly Reserve Generation'!AI398-'Stoping Schedule'!AI398)&gt;1,(AH398+'Monthly Reserve Generation'!AI398-'Stoping Schedule'!AI398),0)</f>
        <v>0</v>
      </c>
      <c r="AJ398" s="3">
        <f>IF((AI398+'Monthly Reserve Generation'!AJ398-'Stoping Schedule'!AJ398)&gt;1,(AI398+'Monthly Reserve Generation'!AJ398-'Stoping Schedule'!AJ398),0)</f>
        <v>0</v>
      </c>
      <c r="AK398" s="3">
        <f>IF((AJ398+'Monthly Reserve Generation'!AK398-'Stoping Schedule'!AK398)&gt;1,(AJ398+'Monthly Reserve Generation'!AK398-'Stoping Schedule'!AK398),0)</f>
        <v>0</v>
      </c>
      <c r="AL398" s="3">
        <f>IF((AK398+'Monthly Reserve Generation'!AL398-'Stoping Schedule'!AL398)&gt;1,(AK398+'Monthly Reserve Generation'!AL398-'Stoping Schedule'!AL398),0)</f>
        <v>0</v>
      </c>
      <c r="AM398" s="3">
        <f>IF((AL398+'Monthly Reserve Generation'!AM398-'Stoping Schedule'!AM398)&gt;1,(AL398+'Monthly Reserve Generation'!AM398-'Stoping Schedule'!AM398),0)</f>
        <v>0</v>
      </c>
      <c r="AN398" s="3">
        <f>IF((AM398+'Monthly Reserve Generation'!AN398-'Stoping Schedule'!AN398)&gt;1,(AM398+'Monthly Reserve Generation'!AN398-'Stoping Schedule'!AN398),0)</f>
        <v>0</v>
      </c>
      <c r="AO398" s="3">
        <f>IF((AN398+'Monthly Reserve Generation'!AO398-'Stoping Schedule'!AO398)&gt;1,(AN398+'Monthly Reserve Generation'!AO398-'Stoping Schedule'!AO398),0)</f>
        <v>3398</v>
      </c>
      <c r="AP398" s="3">
        <f>IF((AO398+'Monthly Reserve Generation'!AP398-'Stoping Schedule'!AP398)&gt;1,(AO398+'Monthly Reserve Generation'!AP398-'Stoping Schedule'!AP398),0)</f>
        <v>3398</v>
      </c>
      <c r="AQ398" s="3">
        <f>IF((AP398+'Monthly Reserve Generation'!AQ398-'Stoping Schedule'!AQ398)&gt;1,(AP398+'Monthly Reserve Generation'!AQ398-'Stoping Schedule'!AQ398),0)</f>
        <v>3398</v>
      </c>
      <c r="AR398" s="3">
        <f>IF((AQ398+'Monthly Reserve Generation'!AR398-'Stoping Schedule'!AR398)&gt;1,(AQ398+'Monthly Reserve Generation'!AR398-'Stoping Schedule'!AR398),0)</f>
        <v>3398</v>
      </c>
      <c r="AS398" s="3">
        <f>IF((AR398+'Monthly Reserve Generation'!AS398-'Stoping Schedule'!AS398)&gt;1,(AR398+'Monthly Reserve Generation'!AS398-'Stoping Schedule'!AS398),0)</f>
        <v>3398</v>
      </c>
      <c r="AT398" s="3">
        <f>IF((AS398+'Monthly Reserve Generation'!AT398-'Stoping Schedule'!AT398)&gt;1,(AS398+'Monthly Reserve Generation'!AT398-'Stoping Schedule'!AT398),0)</f>
        <v>3398</v>
      </c>
      <c r="AU398" s="3">
        <f>IF((AT398+'Monthly Reserve Generation'!AU398-'Stoping Schedule'!AU398)&gt;1,(AT398+'Monthly Reserve Generation'!AU398-'Stoping Schedule'!AU398),0)</f>
        <v>3398</v>
      </c>
      <c r="AV398" s="3">
        <f>IF((AU398+'Monthly Reserve Generation'!AV398-'Stoping Schedule'!AV398)&gt;1,(AU398+'Monthly Reserve Generation'!AV398-'Stoping Schedule'!AV398),0)</f>
        <v>3398</v>
      </c>
      <c r="AW398" s="3">
        <f>IF((AV398+'Monthly Reserve Generation'!AW398-'Stoping Schedule'!AW398)&gt;1,(AV398+'Monthly Reserve Generation'!AW398-'Stoping Schedule'!AW398),0)</f>
        <v>1600</v>
      </c>
      <c r="AX398" s="3">
        <f>IF((AW398+'Monthly Reserve Generation'!AX398-'Stoping Schedule'!AX398)&gt;1,(AW398+'Monthly Reserve Generation'!AX398-'Stoping Schedule'!AX398),0)</f>
        <v>0</v>
      </c>
      <c r="AY398" s="3">
        <f>IF((AX398+'Monthly Reserve Generation'!AY398-'Stoping Schedule'!AY398)&gt;1,(AX398+'Monthly Reserve Generation'!AY398-'Stoping Schedule'!AY398),0)</f>
        <v>0</v>
      </c>
      <c r="AZ398" s="3">
        <f>IF((AY398+'Monthly Reserve Generation'!AZ398-'Stoping Schedule'!AZ398)&gt;1,(AY398+'Monthly Reserve Generation'!AZ398-'Stoping Schedule'!AZ398),0)</f>
        <v>0</v>
      </c>
      <c r="BA398" s="3">
        <f>IF((AZ398+'Monthly Reserve Generation'!BA398-'Stoping Schedule'!BA398)&gt;1,(AZ398+'Monthly Reserve Generation'!BA398-'Stoping Schedule'!BA398),0)</f>
        <v>0</v>
      </c>
      <c r="BB398" s="3">
        <f>IF((BA398+'Monthly Reserve Generation'!BB398-'Stoping Schedule'!BB398)&gt;1,(BA398+'Monthly Reserve Generation'!BB398-'Stoping Schedule'!BB398),0)</f>
        <v>0</v>
      </c>
      <c r="BC398" s="3">
        <f>IF((BB398+'Monthly Reserve Generation'!BC398-'Stoping Schedule'!BC398)&gt;1,(BB398+'Monthly Reserve Generation'!BC398-'Stoping Schedule'!BC398),0)</f>
        <v>0</v>
      </c>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row>
    <row r="399" spans="1:123" hidden="1" outlineLevel="1" x14ac:dyDescent="0.3">
      <c r="A399" t="s">
        <v>77</v>
      </c>
      <c r="B399" t="s">
        <v>84</v>
      </c>
      <c r="C399" t="s">
        <v>4</v>
      </c>
      <c r="D399" s="3">
        <f>+IFERROR(('Monthly Reserve Generation'!D398*'Monthly Reserve Generation'!D399-'Stoping Schedule'!D398*'Stoping Schedule'!D399)/D398,0)</f>
        <v>0</v>
      </c>
      <c r="E399" s="3">
        <f>+IFERROR((D398*D399+'Monthly Reserve Generation'!E398*'Monthly Reserve Generation'!E399-'Stoping Schedule'!E398*'Stoping Schedule'!E399)/E398,0)</f>
        <v>0</v>
      </c>
      <c r="F399" s="3">
        <f>+IFERROR((E398*E399+'Monthly Reserve Generation'!F398*'Monthly Reserve Generation'!F399-'Stoping Schedule'!F398*'Stoping Schedule'!F399)/F398,0)</f>
        <v>0</v>
      </c>
      <c r="G399" s="3">
        <f>+IFERROR((F398*F399+'Monthly Reserve Generation'!G398*'Monthly Reserve Generation'!G399-'Stoping Schedule'!G398*'Stoping Schedule'!G399)/G398,0)</f>
        <v>0</v>
      </c>
      <c r="H399" s="3">
        <f>+IFERROR((G398*G399+'Monthly Reserve Generation'!H398*'Monthly Reserve Generation'!H399-'Stoping Schedule'!H398*'Stoping Schedule'!H399)/H398,0)</f>
        <v>0</v>
      </c>
      <c r="I399" s="3">
        <f>+IFERROR((H398*H399+'Monthly Reserve Generation'!I398*'Monthly Reserve Generation'!I399-'Stoping Schedule'!I398*'Stoping Schedule'!I399)/I398,0)</f>
        <v>0</v>
      </c>
      <c r="J399" s="3">
        <f>+IFERROR((I398*I399+'Monthly Reserve Generation'!J398*'Monthly Reserve Generation'!J399-'Stoping Schedule'!J398*'Stoping Schedule'!J399)/J398,0)</f>
        <v>0</v>
      </c>
      <c r="K399" s="3">
        <f>+IFERROR((J398*J399+'Monthly Reserve Generation'!K398*'Monthly Reserve Generation'!K399-'Stoping Schedule'!K398*'Stoping Schedule'!K399)/K398,0)</f>
        <v>0</v>
      </c>
      <c r="L399" s="3">
        <f>+IFERROR((K398*K399+'Monthly Reserve Generation'!L398*'Monthly Reserve Generation'!L399-'Stoping Schedule'!L398*'Stoping Schedule'!L399)/L398,0)</f>
        <v>0</v>
      </c>
      <c r="M399" s="3">
        <f>+IFERROR((L398*L399+'Monthly Reserve Generation'!M398*'Monthly Reserve Generation'!M399-'Stoping Schedule'!M398*'Stoping Schedule'!M399)/M398,0)</f>
        <v>0</v>
      </c>
      <c r="N399" s="3">
        <f>+IFERROR((M398*M399+'Monthly Reserve Generation'!N398*'Monthly Reserve Generation'!N399-'Stoping Schedule'!N398*'Stoping Schedule'!N399)/N398,0)</f>
        <v>0</v>
      </c>
      <c r="O399" s="3">
        <f>+IFERROR((N398*N399+'Monthly Reserve Generation'!O398*'Monthly Reserve Generation'!O399-'Stoping Schedule'!O398*'Stoping Schedule'!O399)/O398,0)</f>
        <v>0</v>
      </c>
      <c r="P399" s="3">
        <f>+IFERROR((O398*O399+'Monthly Reserve Generation'!P398*'Monthly Reserve Generation'!P399-'Stoping Schedule'!P398*'Stoping Schedule'!P399)/P398,0)</f>
        <v>0</v>
      </c>
      <c r="Q399" s="3">
        <f>+IFERROR((P398*P399+'Monthly Reserve Generation'!Q398*'Monthly Reserve Generation'!Q399-'Stoping Schedule'!Q398*'Stoping Schedule'!Q399)/Q398,0)</f>
        <v>0</v>
      </c>
      <c r="R399" s="3">
        <f>+IFERROR((Q398*Q399+'Monthly Reserve Generation'!R398*'Monthly Reserve Generation'!R399-'Stoping Schedule'!R398*'Stoping Schedule'!R399)/R398,0)</f>
        <v>0</v>
      </c>
      <c r="S399" s="3">
        <f>+IFERROR((R398*R399+'Monthly Reserve Generation'!S398*'Monthly Reserve Generation'!S399-'Stoping Schedule'!S398*'Stoping Schedule'!S399)/S398,0)</f>
        <v>0</v>
      </c>
      <c r="T399" s="3">
        <f>+IFERROR((S398*S399+'Monthly Reserve Generation'!T398*'Monthly Reserve Generation'!T399-'Stoping Schedule'!T398*'Stoping Schedule'!T399)/T398,0)</f>
        <v>0</v>
      </c>
      <c r="U399" s="3">
        <f>+IFERROR((T398*T399+'Monthly Reserve Generation'!U398*'Monthly Reserve Generation'!U399-'Stoping Schedule'!U398*'Stoping Schedule'!U399)/U398,0)</f>
        <v>0</v>
      </c>
      <c r="V399" s="3">
        <f>+IFERROR((U398*U399+'Monthly Reserve Generation'!V398*'Monthly Reserve Generation'!V399-'Stoping Schedule'!V398*'Stoping Schedule'!V399)/V398,0)</f>
        <v>0</v>
      </c>
      <c r="W399" s="3">
        <f>+IFERROR((V398*V399+'Monthly Reserve Generation'!W398*'Monthly Reserve Generation'!W399-'Stoping Schedule'!W398*'Stoping Schedule'!W399)/W398,0)</f>
        <v>0</v>
      </c>
      <c r="X399" s="3">
        <f>+IFERROR((W398*W399+'Monthly Reserve Generation'!X398*'Monthly Reserve Generation'!X399-'Stoping Schedule'!X398*'Stoping Schedule'!X399)/X398,0)</f>
        <v>0</v>
      </c>
      <c r="Y399" s="3">
        <f>+IFERROR((X398*X399+'Monthly Reserve Generation'!Y398*'Monthly Reserve Generation'!Y399-'Stoping Schedule'!Y398*'Stoping Schedule'!Y399)/Y398,0)</f>
        <v>0</v>
      </c>
      <c r="Z399" s="3">
        <f>+IFERROR((Y398*Y399+'Monthly Reserve Generation'!Z398*'Monthly Reserve Generation'!Z399-'Stoping Schedule'!Z398*'Stoping Schedule'!Z399)/Z398,0)</f>
        <v>0</v>
      </c>
      <c r="AA399" s="3">
        <f>+IFERROR((Z398*Z399+'Monthly Reserve Generation'!AA398*'Monthly Reserve Generation'!AA399-'Stoping Schedule'!AA398*'Stoping Schedule'!AA399)/AA398,0)</f>
        <v>0</v>
      </c>
      <c r="AB399" s="3">
        <f>+IFERROR((AA398*AA399+'Monthly Reserve Generation'!AB398*'Monthly Reserve Generation'!AB399-'Stoping Schedule'!AB398*'Stoping Schedule'!AB399)/AB398,0)</f>
        <v>0</v>
      </c>
      <c r="AC399" s="3">
        <f>+IFERROR((AB398*AB399+'Monthly Reserve Generation'!AC398*'Monthly Reserve Generation'!AC399-'Stoping Schedule'!AC398*'Stoping Schedule'!AC399)/AC398,0)</f>
        <v>0</v>
      </c>
      <c r="AD399" s="3">
        <f>+IFERROR((AC398*AC399+'Monthly Reserve Generation'!AD398*'Monthly Reserve Generation'!AD399-'Stoping Schedule'!AD398*'Stoping Schedule'!AD399)/AD398,0)</f>
        <v>0</v>
      </c>
      <c r="AE399" s="3">
        <f>+IFERROR((AD398*AD399+'Monthly Reserve Generation'!AE398*'Monthly Reserve Generation'!AE399-'Stoping Schedule'!AE398*'Stoping Schedule'!AE399)/AE398,0)</f>
        <v>0</v>
      </c>
      <c r="AF399" s="3">
        <f>+IFERROR((AE398*AE399+'Monthly Reserve Generation'!AF398*'Monthly Reserve Generation'!AF399-'Stoping Schedule'!AF398*'Stoping Schedule'!AF399)/AF398,0)</f>
        <v>0</v>
      </c>
      <c r="AG399" s="3">
        <f>+IFERROR((AF398*AF399+'Monthly Reserve Generation'!AG398*'Monthly Reserve Generation'!AG399-'Stoping Schedule'!AG398*'Stoping Schedule'!AG399)/AG398,0)</f>
        <v>0</v>
      </c>
      <c r="AH399" s="3">
        <f>+IFERROR((AG398*AG399+'Monthly Reserve Generation'!AH398*'Monthly Reserve Generation'!AH399-'Stoping Schedule'!AH398*'Stoping Schedule'!AH399)/AH398,0)</f>
        <v>0</v>
      </c>
      <c r="AI399" s="3">
        <f>+IFERROR((AH398*AH399+'Monthly Reserve Generation'!AI398*'Monthly Reserve Generation'!AI399-'Stoping Schedule'!AI398*'Stoping Schedule'!AI399)/AI398,0)</f>
        <v>0</v>
      </c>
      <c r="AJ399" s="3">
        <f>+IFERROR((AI398*AI399+'Monthly Reserve Generation'!AJ398*'Monthly Reserve Generation'!AJ399-'Stoping Schedule'!AJ398*'Stoping Schedule'!AJ399)/AJ398,0)</f>
        <v>0</v>
      </c>
      <c r="AK399" s="3">
        <f>+IFERROR((AJ398*AJ399+'Monthly Reserve Generation'!AK398*'Monthly Reserve Generation'!AK399-'Stoping Schedule'!AK398*'Stoping Schedule'!AK399)/AK398,0)</f>
        <v>0</v>
      </c>
      <c r="AL399" s="3">
        <f>+IFERROR((AK398*AK399+'Monthly Reserve Generation'!AL398*'Monthly Reserve Generation'!AL399-'Stoping Schedule'!AL398*'Stoping Schedule'!AL399)/AL398,0)</f>
        <v>0</v>
      </c>
      <c r="AM399" s="3">
        <f>+IFERROR((AL398*AL399+'Monthly Reserve Generation'!AM398*'Monthly Reserve Generation'!AM399-'Stoping Schedule'!AM398*'Stoping Schedule'!AM399)/AM398,0)</f>
        <v>0</v>
      </c>
      <c r="AN399" s="3">
        <f>+IFERROR((AM398*AM399+'Monthly Reserve Generation'!AN398*'Monthly Reserve Generation'!AN399-'Stoping Schedule'!AN398*'Stoping Schedule'!AN399)/AN398,0)</f>
        <v>0</v>
      </c>
      <c r="AO399" s="3">
        <f>+IFERROR((AN398*AN399+'Monthly Reserve Generation'!AO398*'Monthly Reserve Generation'!AO399-'Stoping Schedule'!AO398*'Stoping Schedule'!AO399)/AO398,0)</f>
        <v>2.41</v>
      </c>
      <c r="AP399" s="3">
        <f>+IFERROR((AO398*AO399+'Monthly Reserve Generation'!AP398*'Monthly Reserve Generation'!AP399-'Stoping Schedule'!AP398*'Stoping Schedule'!AP399)/AP398,0)</f>
        <v>2.41</v>
      </c>
      <c r="AQ399" s="3">
        <f>+IFERROR((AP398*AP399+'Monthly Reserve Generation'!AQ398*'Monthly Reserve Generation'!AQ399-'Stoping Schedule'!AQ398*'Stoping Schedule'!AQ399)/AQ398,0)</f>
        <v>2.41</v>
      </c>
      <c r="AR399" s="3">
        <f>+IFERROR((AQ398*AQ399+'Monthly Reserve Generation'!AR398*'Monthly Reserve Generation'!AR399-'Stoping Schedule'!AR398*'Stoping Schedule'!AR399)/AR398,0)</f>
        <v>2.41</v>
      </c>
      <c r="AS399" s="3">
        <f>+IFERROR((AR398*AR399+'Monthly Reserve Generation'!AS398*'Monthly Reserve Generation'!AS399-'Stoping Schedule'!AS398*'Stoping Schedule'!AS399)/AS398,0)</f>
        <v>2.41</v>
      </c>
      <c r="AT399" s="3">
        <f>+IFERROR((AS398*AS399+'Monthly Reserve Generation'!AT398*'Monthly Reserve Generation'!AT399-'Stoping Schedule'!AT398*'Stoping Schedule'!AT399)/AT398,0)</f>
        <v>2.41</v>
      </c>
      <c r="AU399" s="3">
        <f>+IFERROR((AT398*AT399+'Monthly Reserve Generation'!AU398*'Monthly Reserve Generation'!AU399-'Stoping Schedule'!AU398*'Stoping Schedule'!AU399)/AU398,0)</f>
        <v>2.41</v>
      </c>
      <c r="AV399" s="3">
        <f>+IFERROR((AU398*AU399+'Monthly Reserve Generation'!AV398*'Monthly Reserve Generation'!AV399-'Stoping Schedule'!AV398*'Stoping Schedule'!AV399)/AV398,0)</f>
        <v>2.41</v>
      </c>
      <c r="AW399" s="3">
        <f>+IFERROR((AV398*AV399+'Monthly Reserve Generation'!AW398*'Monthly Reserve Generation'!AW399-'Stoping Schedule'!AW398*'Stoping Schedule'!AW399)/AW398,0)</f>
        <v>2.41</v>
      </c>
      <c r="AX399" s="3">
        <f>+IFERROR((AW398*AW399+'Monthly Reserve Generation'!AX398*'Monthly Reserve Generation'!AX399-'Stoping Schedule'!AX398*'Stoping Schedule'!AX399)/AX398,0)</f>
        <v>0</v>
      </c>
      <c r="AY399" s="3">
        <f>+IFERROR((AX398*AX399+'Monthly Reserve Generation'!AY398*'Monthly Reserve Generation'!AY399-'Stoping Schedule'!AY398*'Stoping Schedule'!AY399)/AY398,0)</f>
        <v>0</v>
      </c>
      <c r="AZ399" s="3">
        <f>+IFERROR((AY398*AY399+'Monthly Reserve Generation'!AZ398*'Monthly Reserve Generation'!AZ399-'Stoping Schedule'!AZ398*'Stoping Schedule'!AZ399)/AZ398,0)</f>
        <v>0</v>
      </c>
      <c r="BA399" s="3">
        <f>+IFERROR((AZ398*AZ399+'Monthly Reserve Generation'!BA398*'Monthly Reserve Generation'!BA399-'Stoping Schedule'!BA398*'Stoping Schedule'!BA399)/BA398,0)</f>
        <v>0</v>
      </c>
      <c r="BB399" s="3">
        <f>+IFERROR((BA398*BA399+'Monthly Reserve Generation'!BB398*'Monthly Reserve Generation'!BB399-'Stoping Schedule'!BB398*'Stoping Schedule'!BB399)/BB398,0)</f>
        <v>0</v>
      </c>
      <c r="BC399" s="3">
        <f>+IFERROR((BB398*BB399+'Monthly Reserve Generation'!BC398*'Monthly Reserve Generation'!BC399-'Stoping Schedule'!BC398*'Stoping Schedule'!BC399)/BC398,0)</f>
        <v>0</v>
      </c>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row>
    <row r="400" spans="1:123" hidden="1" outlineLevel="1" x14ac:dyDescent="0.3">
      <c r="A400" t="s">
        <v>77</v>
      </c>
      <c r="B400" t="s">
        <v>85</v>
      </c>
      <c r="C400" t="s">
        <v>3</v>
      </c>
      <c r="D400" s="3">
        <f>+'Monthly Reserve Generation'!D400-'Stoping Schedule'!D400</f>
        <v>0</v>
      </c>
      <c r="E400" s="3">
        <f>IF((D400+'Monthly Reserve Generation'!E400-'Stoping Schedule'!E400)&gt;1,(D400+'Monthly Reserve Generation'!E400-'Stoping Schedule'!E400),0)</f>
        <v>0</v>
      </c>
      <c r="F400" s="3">
        <f>IF((E400+'Monthly Reserve Generation'!F400-'Stoping Schedule'!F400)&gt;1,(E400+'Monthly Reserve Generation'!F400-'Stoping Schedule'!F400),0)</f>
        <v>0</v>
      </c>
      <c r="G400" s="3">
        <f>IF((F400+'Monthly Reserve Generation'!G400-'Stoping Schedule'!G400)&gt;1,(F400+'Monthly Reserve Generation'!G400-'Stoping Schedule'!G400),0)</f>
        <v>0</v>
      </c>
      <c r="H400" s="3">
        <f>IF((G400+'Monthly Reserve Generation'!H400-'Stoping Schedule'!H400)&gt;1,(G400+'Monthly Reserve Generation'!H400-'Stoping Schedule'!H400),0)</f>
        <v>0</v>
      </c>
      <c r="I400" s="3">
        <f>IF((H400+'Monthly Reserve Generation'!I400-'Stoping Schedule'!I400)&gt;1,(H400+'Monthly Reserve Generation'!I400-'Stoping Schedule'!I400),0)</f>
        <v>0</v>
      </c>
      <c r="J400" s="3">
        <f>IF((I400+'Monthly Reserve Generation'!J400-'Stoping Schedule'!J400)&gt;1,(I400+'Monthly Reserve Generation'!J400-'Stoping Schedule'!J400),0)</f>
        <v>0</v>
      </c>
      <c r="K400" s="3">
        <f>IF((J400+'Monthly Reserve Generation'!K400-'Stoping Schedule'!K400)&gt;1,(J400+'Monthly Reserve Generation'!K400-'Stoping Schedule'!K400),0)</f>
        <v>0</v>
      </c>
      <c r="L400" s="3">
        <f>IF((K400+'Monthly Reserve Generation'!L400-'Stoping Schedule'!L400)&gt;1,(K400+'Monthly Reserve Generation'!L400-'Stoping Schedule'!L400),0)</f>
        <v>0</v>
      </c>
      <c r="M400" s="3">
        <f>IF((L400+'Monthly Reserve Generation'!M400-'Stoping Schedule'!M400)&gt;1,(L400+'Monthly Reserve Generation'!M400-'Stoping Schedule'!M400),0)</f>
        <v>0</v>
      </c>
      <c r="N400" s="3">
        <f>IF((M400+'Monthly Reserve Generation'!N400-'Stoping Schedule'!N400)&gt;1,(M400+'Monthly Reserve Generation'!N400-'Stoping Schedule'!N400),0)</f>
        <v>0</v>
      </c>
      <c r="O400" s="3">
        <f>IF((N400+'Monthly Reserve Generation'!O400-'Stoping Schedule'!O400)&gt;1,(N400+'Monthly Reserve Generation'!O400-'Stoping Schedule'!O400),0)</f>
        <v>0</v>
      </c>
      <c r="P400" s="3">
        <f>IF((O400+'Monthly Reserve Generation'!P400-'Stoping Schedule'!P400)&gt;1,(O400+'Monthly Reserve Generation'!P400-'Stoping Schedule'!P400),0)</f>
        <v>0</v>
      </c>
      <c r="Q400" s="3">
        <f>IF((P400+'Monthly Reserve Generation'!Q400-'Stoping Schedule'!Q400)&gt;1,(P400+'Monthly Reserve Generation'!Q400-'Stoping Schedule'!Q400),0)</f>
        <v>0</v>
      </c>
      <c r="R400" s="3">
        <f>IF((Q400+'Monthly Reserve Generation'!R400-'Stoping Schedule'!R400)&gt;1,(Q400+'Monthly Reserve Generation'!R400-'Stoping Schedule'!R400),0)</f>
        <v>0</v>
      </c>
      <c r="S400" s="3">
        <f>IF((R400+'Monthly Reserve Generation'!S400-'Stoping Schedule'!S400)&gt;1,(R400+'Monthly Reserve Generation'!S400-'Stoping Schedule'!S400),0)</f>
        <v>0</v>
      </c>
      <c r="T400" s="3">
        <f>IF((S400+'Monthly Reserve Generation'!T400-'Stoping Schedule'!T400)&gt;1,(S400+'Monthly Reserve Generation'!T400-'Stoping Schedule'!T400),0)</f>
        <v>0</v>
      </c>
      <c r="U400" s="3">
        <f>IF((T400+'Monthly Reserve Generation'!U400-'Stoping Schedule'!U400)&gt;1,(T400+'Monthly Reserve Generation'!U400-'Stoping Schedule'!U400),0)</f>
        <v>0</v>
      </c>
      <c r="V400" s="3">
        <f>IF((U400+'Monthly Reserve Generation'!V400-'Stoping Schedule'!V400)&gt;1,(U400+'Monthly Reserve Generation'!V400-'Stoping Schedule'!V400),0)</f>
        <v>0</v>
      </c>
      <c r="W400" s="3">
        <f>IF((V400+'Monthly Reserve Generation'!W400-'Stoping Schedule'!W400)&gt;1,(V400+'Monthly Reserve Generation'!W400-'Stoping Schedule'!W400),0)</f>
        <v>0</v>
      </c>
      <c r="X400" s="3">
        <f>IF((W400+'Monthly Reserve Generation'!X400-'Stoping Schedule'!X400)&gt;1,(W400+'Monthly Reserve Generation'!X400-'Stoping Schedule'!X400),0)</f>
        <v>0</v>
      </c>
      <c r="Y400" s="3">
        <f>IF((X400+'Monthly Reserve Generation'!Y400-'Stoping Schedule'!Y400)&gt;1,(X400+'Monthly Reserve Generation'!Y400-'Stoping Schedule'!Y400),0)</f>
        <v>0</v>
      </c>
      <c r="Z400" s="3">
        <f>IF((Y400+'Monthly Reserve Generation'!Z400-'Stoping Schedule'!Z400)&gt;1,(Y400+'Monthly Reserve Generation'!Z400-'Stoping Schedule'!Z400),0)</f>
        <v>0</v>
      </c>
      <c r="AA400" s="3">
        <f>IF((Z400+'Monthly Reserve Generation'!AA400-'Stoping Schedule'!AA400)&gt;1,(Z400+'Monthly Reserve Generation'!AA400-'Stoping Schedule'!AA400),0)</f>
        <v>0</v>
      </c>
      <c r="AB400" s="3">
        <f>IF((AA400+'Monthly Reserve Generation'!AB400-'Stoping Schedule'!AB400)&gt;1,(AA400+'Monthly Reserve Generation'!AB400-'Stoping Schedule'!AB400),0)</f>
        <v>0</v>
      </c>
      <c r="AC400" s="3">
        <f>IF((AB400+'Monthly Reserve Generation'!AC400-'Stoping Schedule'!AC400)&gt;1,(AB400+'Monthly Reserve Generation'!AC400-'Stoping Schedule'!AC400),0)</f>
        <v>0</v>
      </c>
      <c r="AD400" s="3">
        <f>IF((AC400+'Monthly Reserve Generation'!AD400-'Stoping Schedule'!AD400)&gt;1,(AC400+'Monthly Reserve Generation'!AD400-'Stoping Schedule'!AD400),0)</f>
        <v>0</v>
      </c>
      <c r="AE400" s="3">
        <f>IF((AD400+'Monthly Reserve Generation'!AE400-'Stoping Schedule'!AE400)&gt;1,(AD400+'Monthly Reserve Generation'!AE400-'Stoping Schedule'!AE400),0)</f>
        <v>0</v>
      </c>
      <c r="AF400" s="3">
        <f>IF((AE400+'Monthly Reserve Generation'!AF400-'Stoping Schedule'!AF400)&gt;1,(AE400+'Monthly Reserve Generation'!AF400-'Stoping Schedule'!AF400),0)</f>
        <v>0</v>
      </c>
      <c r="AG400" s="3">
        <f>IF((AF400+'Monthly Reserve Generation'!AG400-'Stoping Schedule'!AG400)&gt;1,(AF400+'Monthly Reserve Generation'!AG400-'Stoping Schedule'!AG400),0)</f>
        <v>0</v>
      </c>
      <c r="AH400" s="3">
        <f>IF((AG400+'Monthly Reserve Generation'!AH400-'Stoping Schedule'!AH400)&gt;1,(AG400+'Monthly Reserve Generation'!AH400-'Stoping Schedule'!AH400),0)</f>
        <v>0</v>
      </c>
      <c r="AI400" s="3">
        <f>IF((AH400+'Monthly Reserve Generation'!AI400-'Stoping Schedule'!AI400)&gt;1,(AH400+'Monthly Reserve Generation'!AI400-'Stoping Schedule'!AI400),0)</f>
        <v>0</v>
      </c>
      <c r="AJ400" s="3">
        <f>IF((AI400+'Monthly Reserve Generation'!AJ400-'Stoping Schedule'!AJ400)&gt;1,(AI400+'Monthly Reserve Generation'!AJ400-'Stoping Schedule'!AJ400),0)</f>
        <v>0</v>
      </c>
      <c r="AK400" s="3">
        <f>IF((AJ400+'Monthly Reserve Generation'!AK400-'Stoping Schedule'!AK400)&gt;1,(AJ400+'Monthly Reserve Generation'!AK400-'Stoping Schedule'!AK400),0)</f>
        <v>0</v>
      </c>
      <c r="AL400" s="3">
        <f>IF((AK400+'Monthly Reserve Generation'!AL400-'Stoping Schedule'!AL400)&gt;1,(AK400+'Monthly Reserve Generation'!AL400-'Stoping Schedule'!AL400),0)</f>
        <v>0</v>
      </c>
      <c r="AM400" s="3">
        <f>IF((AL400+'Monthly Reserve Generation'!AM400-'Stoping Schedule'!AM400)&gt;1,(AL400+'Monthly Reserve Generation'!AM400-'Stoping Schedule'!AM400),0)</f>
        <v>0</v>
      </c>
      <c r="AN400" s="3">
        <f>IF((AM400+'Monthly Reserve Generation'!AN400-'Stoping Schedule'!AN400)&gt;1,(AM400+'Monthly Reserve Generation'!AN400-'Stoping Schedule'!AN400),0)</f>
        <v>0</v>
      </c>
      <c r="AO400" s="3">
        <f>IF((AN400+'Monthly Reserve Generation'!AO400-'Stoping Schedule'!AO400)&gt;1,(AN400+'Monthly Reserve Generation'!AO400-'Stoping Schedule'!AO400),0)</f>
        <v>3792</v>
      </c>
      <c r="AP400" s="3">
        <f>IF((AO400+'Monthly Reserve Generation'!AP400-'Stoping Schedule'!AP400)&gt;1,(AO400+'Monthly Reserve Generation'!AP400-'Stoping Schedule'!AP400),0)</f>
        <v>3792</v>
      </c>
      <c r="AQ400" s="3">
        <f>IF((AP400+'Monthly Reserve Generation'!AQ400-'Stoping Schedule'!AQ400)&gt;1,(AP400+'Monthly Reserve Generation'!AQ400-'Stoping Schedule'!AQ400),0)</f>
        <v>3792</v>
      </c>
      <c r="AR400" s="3">
        <f>IF((AQ400+'Monthly Reserve Generation'!AR400-'Stoping Schedule'!AR400)&gt;1,(AQ400+'Monthly Reserve Generation'!AR400-'Stoping Schedule'!AR400),0)</f>
        <v>3792</v>
      </c>
      <c r="AS400" s="3">
        <f>IF((AR400+'Monthly Reserve Generation'!AS400-'Stoping Schedule'!AS400)&gt;1,(AR400+'Monthly Reserve Generation'!AS400-'Stoping Schedule'!AS400),0)</f>
        <v>3792</v>
      </c>
      <c r="AT400" s="3">
        <f>IF((AS400+'Monthly Reserve Generation'!AT400-'Stoping Schedule'!AT400)&gt;1,(AS400+'Monthly Reserve Generation'!AT400-'Stoping Schedule'!AT400),0)</f>
        <v>3792</v>
      </c>
      <c r="AU400" s="3">
        <f>IF((AT400+'Monthly Reserve Generation'!AU400-'Stoping Schedule'!AU400)&gt;1,(AT400+'Monthly Reserve Generation'!AU400-'Stoping Schedule'!AU400),0)</f>
        <v>3792</v>
      </c>
      <c r="AV400" s="3">
        <f>IF((AU400+'Monthly Reserve Generation'!AV400-'Stoping Schedule'!AV400)&gt;1,(AU400+'Monthly Reserve Generation'!AV400-'Stoping Schedule'!AV400),0)</f>
        <v>3792</v>
      </c>
      <c r="AW400" s="3">
        <f>IF((AV400+'Monthly Reserve Generation'!AW400-'Stoping Schedule'!AW400)&gt;1,(AV400+'Monthly Reserve Generation'!AW400-'Stoping Schedule'!AW400),0)</f>
        <v>1994</v>
      </c>
      <c r="AX400" s="3">
        <f>IF((AW400+'Monthly Reserve Generation'!AX400-'Stoping Schedule'!AX400)&gt;1,(AW400+'Monthly Reserve Generation'!AX400-'Stoping Schedule'!AX400),0)</f>
        <v>196</v>
      </c>
      <c r="AY400" s="3">
        <f>IF((AX400+'Monthly Reserve Generation'!AY400-'Stoping Schedule'!AY400)&gt;1,(AX400+'Monthly Reserve Generation'!AY400-'Stoping Schedule'!AY400),0)</f>
        <v>0</v>
      </c>
      <c r="AZ400" s="3">
        <f>IF((AY400+'Monthly Reserve Generation'!AZ400-'Stoping Schedule'!AZ400)&gt;1,(AY400+'Monthly Reserve Generation'!AZ400-'Stoping Schedule'!AZ400),0)</f>
        <v>0</v>
      </c>
      <c r="BA400" s="3">
        <f>IF((AZ400+'Monthly Reserve Generation'!BA400-'Stoping Schedule'!BA400)&gt;1,(AZ400+'Monthly Reserve Generation'!BA400-'Stoping Schedule'!BA400),0)</f>
        <v>0</v>
      </c>
      <c r="BB400" s="3">
        <f>IF((BA400+'Monthly Reserve Generation'!BB400-'Stoping Schedule'!BB400)&gt;1,(BA400+'Monthly Reserve Generation'!BB400-'Stoping Schedule'!BB400),0)</f>
        <v>0</v>
      </c>
      <c r="BC400" s="3">
        <f>IF((BB400+'Monthly Reserve Generation'!BC400-'Stoping Schedule'!BC400)&gt;1,(BB400+'Monthly Reserve Generation'!BC400-'Stoping Schedule'!BC400),0)</f>
        <v>0</v>
      </c>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row>
    <row r="401" spans="1:123" hidden="1" outlineLevel="1" x14ac:dyDescent="0.3">
      <c r="A401" t="s">
        <v>77</v>
      </c>
      <c r="B401" t="s">
        <v>85</v>
      </c>
      <c r="C401" t="s">
        <v>4</v>
      </c>
      <c r="D401" s="3">
        <f>+IFERROR(('Monthly Reserve Generation'!D400*'Monthly Reserve Generation'!D401-'Stoping Schedule'!D400*'Stoping Schedule'!D401)/D400,0)</f>
        <v>0</v>
      </c>
      <c r="E401" s="3">
        <f>+IFERROR((D400*D401+'Monthly Reserve Generation'!E400*'Monthly Reserve Generation'!E401-'Stoping Schedule'!E400*'Stoping Schedule'!E401)/E400,0)</f>
        <v>0</v>
      </c>
      <c r="F401" s="3">
        <f>+IFERROR((E400*E401+'Monthly Reserve Generation'!F400*'Monthly Reserve Generation'!F401-'Stoping Schedule'!F400*'Stoping Schedule'!F401)/F400,0)</f>
        <v>0</v>
      </c>
      <c r="G401" s="3">
        <f>+IFERROR((F400*F401+'Monthly Reserve Generation'!G400*'Monthly Reserve Generation'!G401-'Stoping Schedule'!G400*'Stoping Schedule'!G401)/G400,0)</f>
        <v>0</v>
      </c>
      <c r="H401" s="3">
        <f>+IFERROR((G400*G401+'Monthly Reserve Generation'!H400*'Monthly Reserve Generation'!H401-'Stoping Schedule'!H400*'Stoping Schedule'!H401)/H400,0)</f>
        <v>0</v>
      </c>
      <c r="I401" s="3">
        <f>+IFERROR((H400*H401+'Monthly Reserve Generation'!I400*'Monthly Reserve Generation'!I401-'Stoping Schedule'!I400*'Stoping Schedule'!I401)/I400,0)</f>
        <v>0</v>
      </c>
      <c r="J401" s="3">
        <f>+IFERROR((I400*I401+'Monthly Reserve Generation'!J400*'Monthly Reserve Generation'!J401-'Stoping Schedule'!J400*'Stoping Schedule'!J401)/J400,0)</f>
        <v>0</v>
      </c>
      <c r="K401" s="3">
        <f>+IFERROR((J400*J401+'Monthly Reserve Generation'!K400*'Monthly Reserve Generation'!K401-'Stoping Schedule'!K400*'Stoping Schedule'!K401)/K400,0)</f>
        <v>0</v>
      </c>
      <c r="L401" s="3">
        <f>+IFERROR((K400*K401+'Monthly Reserve Generation'!L400*'Monthly Reserve Generation'!L401-'Stoping Schedule'!L400*'Stoping Schedule'!L401)/L400,0)</f>
        <v>0</v>
      </c>
      <c r="M401" s="3">
        <f>+IFERROR((L400*L401+'Monthly Reserve Generation'!M400*'Monthly Reserve Generation'!M401-'Stoping Schedule'!M400*'Stoping Schedule'!M401)/M400,0)</f>
        <v>0</v>
      </c>
      <c r="N401" s="3">
        <f>+IFERROR((M400*M401+'Monthly Reserve Generation'!N400*'Monthly Reserve Generation'!N401-'Stoping Schedule'!N400*'Stoping Schedule'!N401)/N400,0)</f>
        <v>0</v>
      </c>
      <c r="O401" s="3">
        <f>+IFERROR((N400*N401+'Monthly Reserve Generation'!O400*'Monthly Reserve Generation'!O401-'Stoping Schedule'!O400*'Stoping Schedule'!O401)/O400,0)</f>
        <v>0</v>
      </c>
      <c r="P401" s="3">
        <f>+IFERROR((O400*O401+'Monthly Reserve Generation'!P400*'Monthly Reserve Generation'!P401-'Stoping Schedule'!P400*'Stoping Schedule'!P401)/P400,0)</f>
        <v>0</v>
      </c>
      <c r="Q401" s="3">
        <f>+IFERROR((P400*P401+'Monthly Reserve Generation'!Q400*'Monthly Reserve Generation'!Q401-'Stoping Schedule'!Q400*'Stoping Schedule'!Q401)/Q400,0)</f>
        <v>0</v>
      </c>
      <c r="R401" s="3">
        <f>+IFERROR((Q400*Q401+'Monthly Reserve Generation'!R400*'Monthly Reserve Generation'!R401-'Stoping Schedule'!R400*'Stoping Schedule'!R401)/R400,0)</f>
        <v>0</v>
      </c>
      <c r="S401" s="3">
        <f>+IFERROR((R400*R401+'Monthly Reserve Generation'!S400*'Monthly Reserve Generation'!S401-'Stoping Schedule'!S400*'Stoping Schedule'!S401)/S400,0)</f>
        <v>0</v>
      </c>
      <c r="T401" s="3">
        <f>+IFERROR((S400*S401+'Monthly Reserve Generation'!T400*'Monthly Reserve Generation'!T401-'Stoping Schedule'!T400*'Stoping Schedule'!T401)/T400,0)</f>
        <v>0</v>
      </c>
      <c r="U401" s="3">
        <f>+IFERROR((T400*T401+'Monthly Reserve Generation'!U400*'Monthly Reserve Generation'!U401-'Stoping Schedule'!U400*'Stoping Schedule'!U401)/U400,0)</f>
        <v>0</v>
      </c>
      <c r="V401" s="3">
        <f>+IFERROR((U400*U401+'Monthly Reserve Generation'!V400*'Monthly Reserve Generation'!V401-'Stoping Schedule'!V400*'Stoping Schedule'!V401)/V400,0)</f>
        <v>0</v>
      </c>
      <c r="W401" s="3">
        <f>+IFERROR((V400*V401+'Monthly Reserve Generation'!W400*'Monthly Reserve Generation'!W401-'Stoping Schedule'!W400*'Stoping Schedule'!W401)/W400,0)</f>
        <v>0</v>
      </c>
      <c r="X401" s="3">
        <f>+IFERROR((W400*W401+'Monthly Reserve Generation'!X400*'Monthly Reserve Generation'!X401-'Stoping Schedule'!X400*'Stoping Schedule'!X401)/X400,0)</f>
        <v>0</v>
      </c>
      <c r="Y401" s="3">
        <f>+IFERROR((X400*X401+'Monthly Reserve Generation'!Y400*'Monthly Reserve Generation'!Y401-'Stoping Schedule'!Y400*'Stoping Schedule'!Y401)/Y400,0)</f>
        <v>0</v>
      </c>
      <c r="Z401" s="3">
        <f>+IFERROR((Y400*Y401+'Monthly Reserve Generation'!Z400*'Monthly Reserve Generation'!Z401-'Stoping Schedule'!Z400*'Stoping Schedule'!Z401)/Z400,0)</f>
        <v>0</v>
      </c>
      <c r="AA401" s="3">
        <f>+IFERROR((Z400*Z401+'Monthly Reserve Generation'!AA400*'Monthly Reserve Generation'!AA401-'Stoping Schedule'!AA400*'Stoping Schedule'!AA401)/AA400,0)</f>
        <v>0</v>
      </c>
      <c r="AB401" s="3">
        <f>+IFERROR((AA400*AA401+'Monthly Reserve Generation'!AB400*'Monthly Reserve Generation'!AB401-'Stoping Schedule'!AB400*'Stoping Schedule'!AB401)/AB400,0)</f>
        <v>0</v>
      </c>
      <c r="AC401" s="3">
        <f>+IFERROR((AB400*AB401+'Monthly Reserve Generation'!AC400*'Monthly Reserve Generation'!AC401-'Stoping Schedule'!AC400*'Stoping Schedule'!AC401)/AC400,0)</f>
        <v>0</v>
      </c>
      <c r="AD401" s="3">
        <f>+IFERROR((AC400*AC401+'Monthly Reserve Generation'!AD400*'Monthly Reserve Generation'!AD401-'Stoping Schedule'!AD400*'Stoping Schedule'!AD401)/AD400,0)</f>
        <v>0</v>
      </c>
      <c r="AE401" s="3">
        <f>+IFERROR((AD400*AD401+'Monthly Reserve Generation'!AE400*'Monthly Reserve Generation'!AE401-'Stoping Schedule'!AE400*'Stoping Schedule'!AE401)/AE400,0)</f>
        <v>0</v>
      </c>
      <c r="AF401" s="3">
        <f>+IFERROR((AE400*AE401+'Monthly Reserve Generation'!AF400*'Monthly Reserve Generation'!AF401-'Stoping Schedule'!AF400*'Stoping Schedule'!AF401)/AF400,0)</f>
        <v>0</v>
      </c>
      <c r="AG401" s="3">
        <f>+IFERROR((AF400*AF401+'Monthly Reserve Generation'!AG400*'Monthly Reserve Generation'!AG401-'Stoping Schedule'!AG400*'Stoping Schedule'!AG401)/AG400,0)</f>
        <v>0</v>
      </c>
      <c r="AH401" s="3">
        <f>+IFERROR((AG400*AG401+'Monthly Reserve Generation'!AH400*'Monthly Reserve Generation'!AH401-'Stoping Schedule'!AH400*'Stoping Schedule'!AH401)/AH400,0)</f>
        <v>0</v>
      </c>
      <c r="AI401" s="3">
        <f>+IFERROR((AH400*AH401+'Monthly Reserve Generation'!AI400*'Monthly Reserve Generation'!AI401-'Stoping Schedule'!AI400*'Stoping Schedule'!AI401)/AI400,0)</f>
        <v>0</v>
      </c>
      <c r="AJ401" s="3">
        <f>+IFERROR((AI400*AI401+'Monthly Reserve Generation'!AJ400*'Monthly Reserve Generation'!AJ401-'Stoping Schedule'!AJ400*'Stoping Schedule'!AJ401)/AJ400,0)</f>
        <v>0</v>
      </c>
      <c r="AK401" s="3">
        <f>+IFERROR((AJ400*AJ401+'Monthly Reserve Generation'!AK400*'Monthly Reserve Generation'!AK401-'Stoping Schedule'!AK400*'Stoping Schedule'!AK401)/AK400,0)</f>
        <v>0</v>
      </c>
      <c r="AL401" s="3">
        <f>+IFERROR((AK400*AK401+'Monthly Reserve Generation'!AL400*'Monthly Reserve Generation'!AL401-'Stoping Schedule'!AL400*'Stoping Schedule'!AL401)/AL400,0)</f>
        <v>0</v>
      </c>
      <c r="AM401" s="3">
        <f>+IFERROR((AL400*AL401+'Monthly Reserve Generation'!AM400*'Monthly Reserve Generation'!AM401-'Stoping Schedule'!AM400*'Stoping Schedule'!AM401)/AM400,0)</f>
        <v>0</v>
      </c>
      <c r="AN401" s="3">
        <f>+IFERROR((AM400*AM401+'Monthly Reserve Generation'!AN400*'Monthly Reserve Generation'!AN401-'Stoping Schedule'!AN400*'Stoping Schedule'!AN401)/AN400,0)</f>
        <v>0</v>
      </c>
      <c r="AO401" s="3">
        <f>+IFERROR((AN400*AN401+'Monthly Reserve Generation'!AO400*'Monthly Reserve Generation'!AO401-'Stoping Schedule'!AO400*'Stoping Schedule'!AO401)/AO400,0)</f>
        <v>2.25</v>
      </c>
      <c r="AP401" s="3">
        <f>+IFERROR((AO400*AO401+'Monthly Reserve Generation'!AP400*'Monthly Reserve Generation'!AP401-'Stoping Schedule'!AP400*'Stoping Schedule'!AP401)/AP400,0)</f>
        <v>2.25</v>
      </c>
      <c r="AQ401" s="3">
        <f>+IFERROR((AP400*AP401+'Monthly Reserve Generation'!AQ400*'Monthly Reserve Generation'!AQ401-'Stoping Schedule'!AQ400*'Stoping Schedule'!AQ401)/AQ400,0)</f>
        <v>2.25</v>
      </c>
      <c r="AR401" s="3">
        <f>+IFERROR((AQ400*AQ401+'Monthly Reserve Generation'!AR400*'Monthly Reserve Generation'!AR401-'Stoping Schedule'!AR400*'Stoping Schedule'!AR401)/AR400,0)</f>
        <v>2.25</v>
      </c>
      <c r="AS401" s="3">
        <f>+IFERROR((AR400*AR401+'Monthly Reserve Generation'!AS400*'Monthly Reserve Generation'!AS401-'Stoping Schedule'!AS400*'Stoping Schedule'!AS401)/AS400,0)</f>
        <v>2.25</v>
      </c>
      <c r="AT401" s="3">
        <f>+IFERROR((AS400*AS401+'Monthly Reserve Generation'!AT400*'Monthly Reserve Generation'!AT401-'Stoping Schedule'!AT400*'Stoping Schedule'!AT401)/AT400,0)</f>
        <v>2.25</v>
      </c>
      <c r="AU401" s="3">
        <f>+IFERROR((AT400*AT401+'Monthly Reserve Generation'!AU400*'Monthly Reserve Generation'!AU401-'Stoping Schedule'!AU400*'Stoping Schedule'!AU401)/AU400,0)</f>
        <v>2.25</v>
      </c>
      <c r="AV401" s="3">
        <f>+IFERROR((AU400*AU401+'Monthly Reserve Generation'!AV400*'Monthly Reserve Generation'!AV401-'Stoping Schedule'!AV400*'Stoping Schedule'!AV401)/AV400,0)</f>
        <v>2.25</v>
      </c>
      <c r="AW401" s="3">
        <f>+IFERROR((AV400*AV401+'Monthly Reserve Generation'!AW400*'Monthly Reserve Generation'!AW401-'Stoping Schedule'!AW400*'Stoping Schedule'!AW401)/AW400,0)</f>
        <v>2.25</v>
      </c>
      <c r="AX401" s="3">
        <f>+IFERROR((AW400*AW401+'Monthly Reserve Generation'!AX400*'Monthly Reserve Generation'!AX401-'Stoping Schedule'!AX400*'Stoping Schedule'!AX401)/AX400,0)</f>
        <v>2.25</v>
      </c>
      <c r="AY401" s="3">
        <f>+IFERROR((AX400*AX401+'Monthly Reserve Generation'!AY400*'Monthly Reserve Generation'!AY401-'Stoping Schedule'!AY400*'Stoping Schedule'!AY401)/AY400,0)</f>
        <v>0</v>
      </c>
      <c r="AZ401" s="3">
        <f>+IFERROR((AY400*AY401+'Monthly Reserve Generation'!AZ400*'Monthly Reserve Generation'!AZ401-'Stoping Schedule'!AZ400*'Stoping Schedule'!AZ401)/AZ400,0)</f>
        <v>0</v>
      </c>
      <c r="BA401" s="3">
        <f>+IFERROR((AZ400*AZ401+'Monthly Reserve Generation'!BA400*'Monthly Reserve Generation'!BA401-'Stoping Schedule'!BA400*'Stoping Schedule'!BA401)/BA400,0)</f>
        <v>0</v>
      </c>
      <c r="BB401" s="3">
        <f>+IFERROR((BA400*BA401+'Monthly Reserve Generation'!BB400*'Monthly Reserve Generation'!BB401-'Stoping Schedule'!BB400*'Stoping Schedule'!BB401)/BB400,0)</f>
        <v>0</v>
      </c>
      <c r="BC401" s="3">
        <f>+IFERROR((BB400*BB401+'Monthly Reserve Generation'!BC400*'Monthly Reserve Generation'!BC401-'Stoping Schedule'!BC400*'Stoping Schedule'!BC401)/BC400,0)</f>
        <v>0</v>
      </c>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row>
    <row r="402" spans="1:123" hidden="1" outlineLevel="1" x14ac:dyDescent="0.3">
      <c r="A402" t="s">
        <v>77</v>
      </c>
      <c r="B402" t="s">
        <v>86</v>
      </c>
      <c r="C402" t="s">
        <v>3</v>
      </c>
      <c r="D402" s="3">
        <f>+'Monthly Reserve Generation'!D402-'Stoping Schedule'!D402</f>
        <v>0</v>
      </c>
      <c r="E402" s="3">
        <f>IF((D402+'Monthly Reserve Generation'!E402-'Stoping Schedule'!E402)&gt;1,(D402+'Monthly Reserve Generation'!E402-'Stoping Schedule'!E402),0)</f>
        <v>0</v>
      </c>
      <c r="F402" s="3">
        <f>IF((E402+'Monthly Reserve Generation'!F402-'Stoping Schedule'!F402)&gt;1,(E402+'Monthly Reserve Generation'!F402-'Stoping Schedule'!F402),0)</f>
        <v>0</v>
      </c>
      <c r="G402" s="3">
        <f>IF((F402+'Monthly Reserve Generation'!G402-'Stoping Schedule'!G402)&gt;1,(F402+'Monthly Reserve Generation'!G402-'Stoping Schedule'!G402),0)</f>
        <v>0</v>
      </c>
      <c r="H402" s="3">
        <f>IF((G402+'Monthly Reserve Generation'!H402-'Stoping Schedule'!H402)&gt;1,(G402+'Monthly Reserve Generation'!H402-'Stoping Schedule'!H402),0)</f>
        <v>0</v>
      </c>
      <c r="I402" s="3">
        <f>IF((H402+'Monthly Reserve Generation'!I402-'Stoping Schedule'!I402)&gt;1,(H402+'Monthly Reserve Generation'!I402-'Stoping Schedule'!I402),0)</f>
        <v>0</v>
      </c>
      <c r="J402" s="3">
        <f>IF((I402+'Monthly Reserve Generation'!J402-'Stoping Schedule'!J402)&gt;1,(I402+'Monthly Reserve Generation'!J402-'Stoping Schedule'!J402),0)</f>
        <v>0</v>
      </c>
      <c r="K402" s="3">
        <f>IF((J402+'Monthly Reserve Generation'!K402-'Stoping Schedule'!K402)&gt;1,(J402+'Monthly Reserve Generation'!K402-'Stoping Schedule'!K402),0)</f>
        <v>0</v>
      </c>
      <c r="L402" s="3">
        <f>IF((K402+'Monthly Reserve Generation'!L402-'Stoping Schedule'!L402)&gt;1,(K402+'Monthly Reserve Generation'!L402-'Stoping Schedule'!L402),0)</f>
        <v>0</v>
      </c>
      <c r="M402" s="3">
        <f>IF((L402+'Monthly Reserve Generation'!M402-'Stoping Schedule'!M402)&gt;1,(L402+'Monthly Reserve Generation'!M402-'Stoping Schedule'!M402),0)</f>
        <v>0</v>
      </c>
      <c r="N402" s="3">
        <f>IF((M402+'Monthly Reserve Generation'!N402-'Stoping Schedule'!N402)&gt;1,(M402+'Monthly Reserve Generation'!N402-'Stoping Schedule'!N402),0)</f>
        <v>0</v>
      </c>
      <c r="O402" s="3">
        <f>IF((N402+'Monthly Reserve Generation'!O402-'Stoping Schedule'!O402)&gt;1,(N402+'Monthly Reserve Generation'!O402-'Stoping Schedule'!O402),0)</f>
        <v>0</v>
      </c>
      <c r="P402" s="3">
        <f>IF((O402+'Monthly Reserve Generation'!P402-'Stoping Schedule'!P402)&gt;1,(O402+'Monthly Reserve Generation'!P402-'Stoping Schedule'!P402),0)</f>
        <v>0</v>
      </c>
      <c r="Q402" s="3">
        <f>IF((P402+'Monthly Reserve Generation'!Q402-'Stoping Schedule'!Q402)&gt;1,(P402+'Monthly Reserve Generation'!Q402-'Stoping Schedule'!Q402),0)</f>
        <v>0</v>
      </c>
      <c r="R402" s="3">
        <f>IF((Q402+'Monthly Reserve Generation'!R402-'Stoping Schedule'!R402)&gt;1,(Q402+'Monthly Reserve Generation'!R402-'Stoping Schedule'!R402),0)</f>
        <v>0</v>
      </c>
      <c r="S402" s="3">
        <f>IF((R402+'Monthly Reserve Generation'!S402-'Stoping Schedule'!S402)&gt;1,(R402+'Monthly Reserve Generation'!S402-'Stoping Schedule'!S402),0)</f>
        <v>0</v>
      </c>
      <c r="T402" s="3">
        <f>IF((S402+'Monthly Reserve Generation'!T402-'Stoping Schedule'!T402)&gt;1,(S402+'Monthly Reserve Generation'!T402-'Stoping Schedule'!T402),0)</f>
        <v>0</v>
      </c>
      <c r="U402" s="3">
        <f>IF((T402+'Monthly Reserve Generation'!U402-'Stoping Schedule'!U402)&gt;1,(T402+'Monthly Reserve Generation'!U402-'Stoping Schedule'!U402),0)</f>
        <v>0</v>
      </c>
      <c r="V402" s="3">
        <f>IF((U402+'Monthly Reserve Generation'!V402-'Stoping Schedule'!V402)&gt;1,(U402+'Monthly Reserve Generation'!V402-'Stoping Schedule'!V402),0)</f>
        <v>0</v>
      </c>
      <c r="W402" s="3">
        <f>IF((V402+'Monthly Reserve Generation'!W402-'Stoping Schedule'!W402)&gt;1,(V402+'Monthly Reserve Generation'!W402-'Stoping Schedule'!W402),0)</f>
        <v>0</v>
      </c>
      <c r="X402" s="3">
        <f>IF((W402+'Monthly Reserve Generation'!X402-'Stoping Schedule'!X402)&gt;1,(W402+'Monthly Reserve Generation'!X402-'Stoping Schedule'!X402),0)</f>
        <v>0</v>
      </c>
      <c r="Y402" s="3">
        <f>IF((X402+'Monthly Reserve Generation'!Y402-'Stoping Schedule'!Y402)&gt;1,(X402+'Monthly Reserve Generation'!Y402-'Stoping Schedule'!Y402),0)</f>
        <v>0</v>
      </c>
      <c r="Z402" s="3">
        <f>IF((Y402+'Monthly Reserve Generation'!Z402-'Stoping Schedule'!Z402)&gt;1,(Y402+'Monthly Reserve Generation'!Z402-'Stoping Schedule'!Z402),0)</f>
        <v>0</v>
      </c>
      <c r="AA402" s="3">
        <f>IF((Z402+'Monthly Reserve Generation'!AA402-'Stoping Schedule'!AA402)&gt;1,(Z402+'Monthly Reserve Generation'!AA402-'Stoping Schedule'!AA402),0)</f>
        <v>0</v>
      </c>
      <c r="AB402" s="3">
        <f>IF((AA402+'Monthly Reserve Generation'!AB402-'Stoping Schedule'!AB402)&gt;1,(AA402+'Monthly Reserve Generation'!AB402-'Stoping Schedule'!AB402),0)</f>
        <v>0</v>
      </c>
      <c r="AC402" s="3">
        <f>IF((AB402+'Monthly Reserve Generation'!AC402-'Stoping Schedule'!AC402)&gt;1,(AB402+'Monthly Reserve Generation'!AC402-'Stoping Schedule'!AC402),0)</f>
        <v>0</v>
      </c>
      <c r="AD402" s="3">
        <f>IF((AC402+'Monthly Reserve Generation'!AD402-'Stoping Schedule'!AD402)&gt;1,(AC402+'Monthly Reserve Generation'!AD402-'Stoping Schedule'!AD402),0)</f>
        <v>0</v>
      </c>
      <c r="AE402" s="3">
        <f>IF((AD402+'Monthly Reserve Generation'!AE402-'Stoping Schedule'!AE402)&gt;1,(AD402+'Monthly Reserve Generation'!AE402-'Stoping Schedule'!AE402),0)</f>
        <v>0</v>
      </c>
      <c r="AF402" s="3">
        <f>IF((AE402+'Monthly Reserve Generation'!AF402-'Stoping Schedule'!AF402)&gt;1,(AE402+'Monthly Reserve Generation'!AF402-'Stoping Schedule'!AF402),0)</f>
        <v>0</v>
      </c>
      <c r="AG402" s="3">
        <f>IF((AF402+'Monthly Reserve Generation'!AG402-'Stoping Schedule'!AG402)&gt;1,(AF402+'Monthly Reserve Generation'!AG402-'Stoping Schedule'!AG402),0)</f>
        <v>0</v>
      </c>
      <c r="AH402" s="3">
        <f>IF((AG402+'Monthly Reserve Generation'!AH402-'Stoping Schedule'!AH402)&gt;1,(AG402+'Monthly Reserve Generation'!AH402-'Stoping Schedule'!AH402),0)</f>
        <v>0</v>
      </c>
      <c r="AI402" s="3">
        <f>IF((AH402+'Monthly Reserve Generation'!AI402-'Stoping Schedule'!AI402)&gt;1,(AH402+'Monthly Reserve Generation'!AI402-'Stoping Schedule'!AI402),0)</f>
        <v>0</v>
      </c>
      <c r="AJ402" s="3">
        <f>IF((AI402+'Monthly Reserve Generation'!AJ402-'Stoping Schedule'!AJ402)&gt;1,(AI402+'Monthly Reserve Generation'!AJ402-'Stoping Schedule'!AJ402),0)</f>
        <v>0</v>
      </c>
      <c r="AK402" s="3">
        <f>IF((AJ402+'Monthly Reserve Generation'!AK402-'Stoping Schedule'!AK402)&gt;1,(AJ402+'Monthly Reserve Generation'!AK402-'Stoping Schedule'!AK402),0)</f>
        <v>0</v>
      </c>
      <c r="AL402" s="3">
        <f>IF((AK402+'Monthly Reserve Generation'!AL402-'Stoping Schedule'!AL402)&gt;1,(AK402+'Monthly Reserve Generation'!AL402-'Stoping Schedule'!AL402),0)</f>
        <v>0</v>
      </c>
      <c r="AM402" s="3">
        <f>IF((AL402+'Monthly Reserve Generation'!AM402-'Stoping Schedule'!AM402)&gt;1,(AL402+'Monthly Reserve Generation'!AM402-'Stoping Schedule'!AM402),0)</f>
        <v>0</v>
      </c>
      <c r="AN402" s="3">
        <f>IF((AM402+'Monthly Reserve Generation'!AN402-'Stoping Schedule'!AN402)&gt;1,(AM402+'Monthly Reserve Generation'!AN402-'Stoping Schedule'!AN402),0)</f>
        <v>0</v>
      </c>
      <c r="AO402" s="3">
        <f>IF((AN402+'Monthly Reserve Generation'!AO402-'Stoping Schedule'!AO402)&gt;1,(AN402+'Monthly Reserve Generation'!AO402-'Stoping Schedule'!AO402),0)</f>
        <v>527</v>
      </c>
      <c r="AP402" s="3">
        <f>IF((AO402+'Monthly Reserve Generation'!AP402-'Stoping Schedule'!AP402)&gt;1,(AO402+'Monthly Reserve Generation'!AP402-'Stoping Schedule'!AP402),0)</f>
        <v>527</v>
      </c>
      <c r="AQ402" s="3">
        <f>IF((AP402+'Monthly Reserve Generation'!AQ402-'Stoping Schedule'!AQ402)&gt;1,(AP402+'Monthly Reserve Generation'!AQ402-'Stoping Schedule'!AQ402),0)</f>
        <v>527</v>
      </c>
      <c r="AR402" s="3">
        <f>IF((AQ402+'Monthly Reserve Generation'!AR402-'Stoping Schedule'!AR402)&gt;1,(AQ402+'Monthly Reserve Generation'!AR402-'Stoping Schedule'!AR402),0)</f>
        <v>527</v>
      </c>
      <c r="AS402" s="3">
        <f>IF((AR402+'Monthly Reserve Generation'!AS402-'Stoping Schedule'!AS402)&gt;1,(AR402+'Monthly Reserve Generation'!AS402-'Stoping Schedule'!AS402),0)</f>
        <v>527</v>
      </c>
      <c r="AT402" s="3">
        <f>IF((AS402+'Monthly Reserve Generation'!AT402-'Stoping Schedule'!AT402)&gt;1,(AS402+'Monthly Reserve Generation'!AT402-'Stoping Schedule'!AT402),0)</f>
        <v>527</v>
      </c>
      <c r="AU402" s="3">
        <f>IF((AT402+'Monthly Reserve Generation'!AU402-'Stoping Schedule'!AU402)&gt;1,(AT402+'Monthly Reserve Generation'!AU402-'Stoping Schedule'!AU402),0)</f>
        <v>527</v>
      </c>
      <c r="AV402" s="3">
        <f>IF((AU402+'Monthly Reserve Generation'!AV402-'Stoping Schedule'!AV402)&gt;1,(AU402+'Monthly Reserve Generation'!AV402-'Stoping Schedule'!AV402),0)</f>
        <v>527</v>
      </c>
      <c r="AW402" s="3">
        <f>IF((AV402+'Monthly Reserve Generation'!AW402-'Stoping Schedule'!AW402)&gt;1,(AV402+'Monthly Reserve Generation'!AW402-'Stoping Schedule'!AW402),0)</f>
        <v>527</v>
      </c>
      <c r="AX402" s="3">
        <f>IF((AW402+'Monthly Reserve Generation'!AX402-'Stoping Schedule'!AX402)&gt;1,(AW402+'Monthly Reserve Generation'!AX402-'Stoping Schedule'!AX402),0)</f>
        <v>0</v>
      </c>
      <c r="AY402" s="3">
        <f>IF((AX402+'Monthly Reserve Generation'!AY402-'Stoping Schedule'!AY402)&gt;1,(AX402+'Monthly Reserve Generation'!AY402-'Stoping Schedule'!AY402),0)</f>
        <v>0</v>
      </c>
      <c r="AZ402" s="3">
        <f>IF((AY402+'Monthly Reserve Generation'!AZ402-'Stoping Schedule'!AZ402)&gt;1,(AY402+'Monthly Reserve Generation'!AZ402-'Stoping Schedule'!AZ402),0)</f>
        <v>0</v>
      </c>
      <c r="BA402" s="3">
        <f>IF((AZ402+'Monthly Reserve Generation'!BA402-'Stoping Schedule'!BA402)&gt;1,(AZ402+'Monthly Reserve Generation'!BA402-'Stoping Schedule'!BA402),0)</f>
        <v>0</v>
      </c>
      <c r="BB402" s="3">
        <f>IF((BA402+'Monthly Reserve Generation'!BB402-'Stoping Schedule'!BB402)&gt;1,(BA402+'Monthly Reserve Generation'!BB402-'Stoping Schedule'!BB402),0)</f>
        <v>0</v>
      </c>
      <c r="BC402" s="3">
        <f>IF((BB402+'Monthly Reserve Generation'!BC402-'Stoping Schedule'!BC402)&gt;1,(BB402+'Monthly Reserve Generation'!BC402-'Stoping Schedule'!BC402),0)</f>
        <v>0</v>
      </c>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row>
    <row r="403" spans="1:123" hidden="1" outlineLevel="1" x14ac:dyDescent="0.3">
      <c r="A403" t="s">
        <v>77</v>
      </c>
      <c r="B403" t="s">
        <v>86</v>
      </c>
      <c r="C403" t="s">
        <v>4</v>
      </c>
      <c r="D403" s="3">
        <f>+IFERROR(('Monthly Reserve Generation'!D402*'Monthly Reserve Generation'!D403-'Stoping Schedule'!D402*'Stoping Schedule'!D403)/D402,0)</f>
        <v>0</v>
      </c>
      <c r="E403" s="3">
        <f>+IFERROR((D402*D403+'Monthly Reserve Generation'!E402*'Monthly Reserve Generation'!E403-'Stoping Schedule'!E402*'Stoping Schedule'!E403)/E402,0)</f>
        <v>0</v>
      </c>
      <c r="F403" s="3">
        <f>+IFERROR((E402*E403+'Monthly Reserve Generation'!F402*'Monthly Reserve Generation'!F403-'Stoping Schedule'!F402*'Stoping Schedule'!F403)/F402,0)</f>
        <v>0</v>
      </c>
      <c r="G403" s="3">
        <f>+IFERROR((F402*F403+'Monthly Reserve Generation'!G402*'Monthly Reserve Generation'!G403-'Stoping Schedule'!G402*'Stoping Schedule'!G403)/G402,0)</f>
        <v>0</v>
      </c>
      <c r="H403" s="3">
        <f>+IFERROR((G402*G403+'Monthly Reserve Generation'!H402*'Monthly Reserve Generation'!H403-'Stoping Schedule'!H402*'Stoping Schedule'!H403)/H402,0)</f>
        <v>0</v>
      </c>
      <c r="I403" s="3">
        <f>+IFERROR((H402*H403+'Monthly Reserve Generation'!I402*'Monthly Reserve Generation'!I403-'Stoping Schedule'!I402*'Stoping Schedule'!I403)/I402,0)</f>
        <v>0</v>
      </c>
      <c r="J403" s="3">
        <f>+IFERROR((I402*I403+'Monthly Reserve Generation'!J402*'Monthly Reserve Generation'!J403-'Stoping Schedule'!J402*'Stoping Schedule'!J403)/J402,0)</f>
        <v>0</v>
      </c>
      <c r="K403" s="3">
        <f>+IFERROR((J402*J403+'Monthly Reserve Generation'!K402*'Monthly Reserve Generation'!K403-'Stoping Schedule'!K402*'Stoping Schedule'!K403)/K402,0)</f>
        <v>0</v>
      </c>
      <c r="L403" s="3">
        <f>+IFERROR((K402*K403+'Monthly Reserve Generation'!L402*'Monthly Reserve Generation'!L403-'Stoping Schedule'!L402*'Stoping Schedule'!L403)/L402,0)</f>
        <v>0</v>
      </c>
      <c r="M403" s="3">
        <f>+IFERROR((L402*L403+'Monthly Reserve Generation'!M402*'Monthly Reserve Generation'!M403-'Stoping Schedule'!M402*'Stoping Schedule'!M403)/M402,0)</f>
        <v>0</v>
      </c>
      <c r="N403" s="3">
        <f>+IFERROR((M402*M403+'Monthly Reserve Generation'!N402*'Monthly Reserve Generation'!N403-'Stoping Schedule'!N402*'Stoping Schedule'!N403)/N402,0)</f>
        <v>0</v>
      </c>
      <c r="O403" s="3">
        <f>+IFERROR((N402*N403+'Monthly Reserve Generation'!O402*'Monthly Reserve Generation'!O403-'Stoping Schedule'!O402*'Stoping Schedule'!O403)/O402,0)</f>
        <v>0</v>
      </c>
      <c r="P403" s="3">
        <f>+IFERROR((O402*O403+'Monthly Reserve Generation'!P402*'Monthly Reserve Generation'!P403-'Stoping Schedule'!P402*'Stoping Schedule'!P403)/P402,0)</f>
        <v>0</v>
      </c>
      <c r="Q403" s="3">
        <f>+IFERROR((P402*P403+'Monthly Reserve Generation'!Q402*'Monthly Reserve Generation'!Q403-'Stoping Schedule'!Q402*'Stoping Schedule'!Q403)/Q402,0)</f>
        <v>0</v>
      </c>
      <c r="R403" s="3">
        <f>+IFERROR((Q402*Q403+'Monthly Reserve Generation'!R402*'Monthly Reserve Generation'!R403-'Stoping Schedule'!R402*'Stoping Schedule'!R403)/R402,0)</f>
        <v>0</v>
      </c>
      <c r="S403" s="3">
        <f>+IFERROR((R402*R403+'Monthly Reserve Generation'!S402*'Monthly Reserve Generation'!S403-'Stoping Schedule'!S402*'Stoping Schedule'!S403)/S402,0)</f>
        <v>0</v>
      </c>
      <c r="T403" s="3">
        <f>+IFERROR((S402*S403+'Monthly Reserve Generation'!T402*'Monthly Reserve Generation'!T403-'Stoping Schedule'!T402*'Stoping Schedule'!T403)/T402,0)</f>
        <v>0</v>
      </c>
      <c r="U403" s="3">
        <f>+IFERROR((T402*T403+'Monthly Reserve Generation'!U402*'Monthly Reserve Generation'!U403-'Stoping Schedule'!U402*'Stoping Schedule'!U403)/U402,0)</f>
        <v>0</v>
      </c>
      <c r="V403" s="3">
        <f>+IFERROR((U402*U403+'Monthly Reserve Generation'!V402*'Monthly Reserve Generation'!V403-'Stoping Schedule'!V402*'Stoping Schedule'!V403)/V402,0)</f>
        <v>0</v>
      </c>
      <c r="W403" s="3">
        <f>+IFERROR((V402*V403+'Monthly Reserve Generation'!W402*'Monthly Reserve Generation'!W403-'Stoping Schedule'!W402*'Stoping Schedule'!W403)/W402,0)</f>
        <v>0</v>
      </c>
      <c r="X403" s="3">
        <f>+IFERROR((W402*W403+'Monthly Reserve Generation'!X402*'Monthly Reserve Generation'!X403-'Stoping Schedule'!X402*'Stoping Schedule'!X403)/X402,0)</f>
        <v>0</v>
      </c>
      <c r="Y403" s="3">
        <f>+IFERROR((X402*X403+'Monthly Reserve Generation'!Y402*'Monthly Reserve Generation'!Y403-'Stoping Schedule'!Y402*'Stoping Schedule'!Y403)/Y402,0)</f>
        <v>0</v>
      </c>
      <c r="Z403" s="3">
        <f>+IFERROR((Y402*Y403+'Monthly Reserve Generation'!Z402*'Monthly Reserve Generation'!Z403-'Stoping Schedule'!Z402*'Stoping Schedule'!Z403)/Z402,0)</f>
        <v>0</v>
      </c>
      <c r="AA403" s="3">
        <f>+IFERROR((Z402*Z403+'Monthly Reserve Generation'!AA402*'Monthly Reserve Generation'!AA403-'Stoping Schedule'!AA402*'Stoping Schedule'!AA403)/AA402,0)</f>
        <v>0</v>
      </c>
      <c r="AB403" s="3">
        <f>+IFERROR((AA402*AA403+'Monthly Reserve Generation'!AB402*'Monthly Reserve Generation'!AB403-'Stoping Schedule'!AB402*'Stoping Schedule'!AB403)/AB402,0)</f>
        <v>0</v>
      </c>
      <c r="AC403" s="3">
        <f>+IFERROR((AB402*AB403+'Monthly Reserve Generation'!AC402*'Monthly Reserve Generation'!AC403-'Stoping Schedule'!AC402*'Stoping Schedule'!AC403)/AC402,0)</f>
        <v>0</v>
      </c>
      <c r="AD403" s="3">
        <f>+IFERROR((AC402*AC403+'Monthly Reserve Generation'!AD402*'Monthly Reserve Generation'!AD403-'Stoping Schedule'!AD402*'Stoping Schedule'!AD403)/AD402,0)</f>
        <v>0</v>
      </c>
      <c r="AE403" s="3">
        <f>+IFERROR((AD402*AD403+'Monthly Reserve Generation'!AE402*'Monthly Reserve Generation'!AE403-'Stoping Schedule'!AE402*'Stoping Schedule'!AE403)/AE402,0)</f>
        <v>0</v>
      </c>
      <c r="AF403" s="3">
        <f>+IFERROR((AE402*AE403+'Monthly Reserve Generation'!AF402*'Monthly Reserve Generation'!AF403-'Stoping Schedule'!AF402*'Stoping Schedule'!AF403)/AF402,0)</f>
        <v>0</v>
      </c>
      <c r="AG403" s="3">
        <f>+IFERROR((AF402*AF403+'Monthly Reserve Generation'!AG402*'Monthly Reserve Generation'!AG403-'Stoping Schedule'!AG402*'Stoping Schedule'!AG403)/AG402,0)</f>
        <v>0</v>
      </c>
      <c r="AH403" s="3">
        <f>+IFERROR((AG402*AG403+'Monthly Reserve Generation'!AH402*'Monthly Reserve Generation'!AH403-'Stoping Schedule'!AH402*'Stoping Schedule'!AH403)/AH402,0)</f>
        <v>0</v>
      </c>
      <c r="AI403" s="3">
        <f>+IFERROR((AH402*AH403+'Monthly Reserve Generation'!AI402*'Monthly Reserve Generation'!AI403-'Stoping Schedule'!AI402*'Stoping Schedule'!AI403)/AI402,0)</f>
        <v>0</v>
      </c>
      <c r="AJ403" s="3">
        <f>+IFERROR((AI402*AI403+'Monthly Reserve Generation'!AJ402*'Monthly Reserve Generation'!AJ403-'Stoping Schedule'!AJ402*'Stoping Schedule'!AJ403)/AJ402,0)</f>
        <v>0</v>
      </c>
      <c r="AK403" s="3">
        <f>+IFERROR((AJ402*AJ403+'Monthly Reserve Generation'!AK402*'Monthly Reserve Generation'!AK403-'Stoping Schedule'!AK402*'Stoping Schedule'!AK403)/AK402,0)</f>
        <v>0</v>
      </c>
      <c r="AL403" s="3">
        <f>+IFERROR((AK402*AK403+'Monthly Reserve Generation'!AL402*'Monthly Reserve Generation'!AL403-'Stoping Schedule'!AL402*'Stoping Schedule'!AL403)/AL402,0)</f>
        <v>0</v>
      </c>
      <c r="AM403" s="3">
        <f>+IFERROR((AL402*AL403+'Monthly Reserve Generation'!AM402*'Monthly Reserve Generation'!AM403-'Stoping Schedule'!AM402*'Stoping Schedule'!AM403)/AM402,0)</f>
        <v>0</v>
      </c>
      <c r="AN403" s="3">
        <f>+IFERROR((AM402*AM403+'Monthly Reserve Generation'!AN402*'Monthly Reserve Generation'!AN403-'Stoping Schedule'!AN402*'Stoping Schedule'!AN403)/AN402,0)</f>
        <v>0</v>
      </c>
      <c r="AO403" s="3">
        <f>+IFERROR((AN402*AN403+'Monthly Reserve Generation'!AO402*'Monthly Reserve Generation'!AO403-'Stoping Schedule'!AO402*'Stoping Schedule'!AO403)/AO402,0)</f>
        <v>2.6</v>
      </c>
      <c r="AP403" s="3">
        <f>+IFERROR((AO402*AO403+'Monthly Reserve Generation'!AP402*'Monthly Reserve Generation'!AP403-'Stoping Schedule'!AP402*'Stoping Schedule'!AP403)/AP402,0)</f>
        <v>2.6</v>
      </c>
      <c r="AQ403" s="3">
        <f>+IFERROR((AP402*AP403+'Monthly Reserve Generation'!AQ402*'Monthly Reserve Generation'!AQ403-'Stoping Schedule'!AQ402*'Stoping Schedule'!AQ403)/AQ402,0)</f>
        <v>2.6</v>
      </c>
      <c r="AR403" s="3">
        <f>+IFERROR((AQ402*AQ403+'Monthly Reserve Generation'!AR402*'Monthly Reserve Generation'!AR403-'Stoping Schedule'!AR402*'Stoping Schedule'!AR403)/AR402,0)</f>
        <v>2.6</v>
      </c>
      <c r="AS403" s="3">
        <f>+IFERROR((AR402*AR403+'Monthly Reserve Generation'!AS402*'Monthly Reserve Generation'!AS403-'Stoping Schedule'!AS402*'Stoping Schedule'!AS403)/AS402,0)</f>
        <v>2.6</v>
      </c>
      <c r="AT403" s="3">
        <f>+IFERROR((AS402*AS403+'Monthly Reserve Generation'!AT402*'Monthly Reserve Generation'!AT403-'Stoping Schedule'!AT402*'Stoping Schedule'!AT403)/AT402,0)</f>
        <v>2.6</v>
      </c>
      <c r="AU403" s="3">
        <f>+IFERROR((AT402*AT403+'Monthly Reserve Generation'!AU402*'Monthly Reserve Generation'!AU403-'Stoping Schedule'!AU402*'Stoping Schedule'!AU403)/AU402,0)</f>
        <v>2.6</v>
      </c>
      <c r="AV403" s="3">
        <f>+IFERROR((AU402*AU403+'Monthly Reserve Generation'!AV402*'Monthly Reserve Generation'!AV403-'Stoping Schedule'!AV402*'Stoping Schedule'!AV403)/AV402,0)</f>
        <v>2.6</v>
      </c>
      <c r="AW403" s="3">
        <f>+IFERROR((AV402*AV403+'Monthly Reserve Generation'!AW402*'Monthly Reserve Generation'!AW403-'Stoping Schedule'!AW402*'Stoping Schedule'!AW403)/AW402,0)</f>
        <v>2.6</v>
      </c>
      <c r="AX403" s="3">
        <f>+IFERROR((AW402*AW403+'Monthly Reserve Generation'!AX402*'Monthly Reserve Generation'!AX403-'Stoping Schedule'!AX402*'Stoping Schedule'!AX403)/AX402,0)</f>
        <v>0</v>
      </c>
      <c r="AY403" s="3">
        <f>+IFERROR((AX402*AX403+'Monthly Reserve Generation'!AY402*'Monthly Reserve Generation'!AY403-'Stoping Schedule'!AY402*'Stoping Schedule'!AY403)/AY402,0)</f>
        <v>0</v>
      </c>
      <c r="AZ403" s="3">
        <f>+IFERROR((AY402*AY403+'Monthly Reserve Generation'!AZ402*'Monthly Reserve Generation'!AZ403-'Stoping Schedule'!AZ402*'Stoping Schedule'!AZ403)/AZ402,0)</f>
        <v>0</v>
      </c>
      <c r="BA403" s="3">
        <f>+IFERROR((AZ402*AZ403+'Monthly Reserve Generation'!BA402*'Monthly Reserve Generation'!BA403-'Stoping Schedule'!BA402*'Stoping Schedule'!BA403)/BA402,0)</f>
        <v>0</v>
      </c>
      <c r="BB403" s="3">
        <f>+IFERROR((BA402*BA403+'Monthly Reserve Generation'!BB402*'Monthly Reserve Generation'!BB403-'Stoping Schedule'!BB402*'Stoping Schedule'!BB403)/BB402,0)</f>
        <v>0</v>
      </c>
      <c r="BC403" s="3">
        <f>+IFERROR((BB402*BB403+'Monthly Reserve Generation'!BC402*'Monthly Reserve Generation'!BC403-'Stoping Schedule'!BC402*'Stoping Schedule'!BC403)/BC402,0)</f>
        <v>0</v>
      </c>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row>
    <row r="404" spans="1:123" hidden="1" outlineLevel="1" x14ac:dyDescent="0.3">
      <c r="A404" t="s">
        <v>77</v>
      </c>
      <c r="B404" t="s">
        <v>87</v>
      </c>
      <c r="C404" t="s">
        <v>3</v>
      </c>
      <c r="D404" s="3">
        <f>+'Monthly Reserve Generation'!D404-'Stoping Schedule'!D404</f>
        <v>0</v>
      </c>
      <c r="E404" s="3">
        <f>IF((D404+'Monthly Reserve Generation'!E404-'Stoping Schedule'!E404)&gt;1,(D404+'Monthly Reserve Generation'!E404-'Stoping Schedule'!E404),0)</f>
        <v>0</v>
      </c>
      <c r="F404" s="3">
        <f>IF((E404+'Monthly Reserve Generation'!F404-'Stoping Schedule'!F404)&gt;1,(E404+'Monthly Reserve Generation'!F404-'Stoping Schedule'!F404),0)</f>
        <v>0</v>
      </c>
      <c r="G404" s="3">
        <f>IF((F404+'Monthly Reserve Generation'!G404-'Stoping Schedule'!G404)&gt;1,(F404+'Monthly Reserve Generation'!G404-'Stoping Schedule'!G404),0)</f>
        <v>0</v>
      </c>
      <c r="H404" s="3">
        <f>IF((G404+'Monthly Reserve Generation'!H404-'Stoping Schedule'!H404)&gt;1,(G404+'Monthly Reserve Generation'!H404-'Stoping Schedule'!H404),0)</f>
        <v>0</v>
      </c>
      <c r="I404" s="3">
        <f>IF((H404+'Monthly Reserve Generation'!I404-'Stoping Schedule'!I404)&gt;1,(H404+'Monthly Reserve Generation'!I404-'Stoping Schedule'!I404),0)</f>
        <v>0</v>
      </c>
      <c r="J404" s="3">
        <f>IF((I404+'Monthly Reserve Generation'!J404-'Stoping Schedule'!J404)&gt;1,(I404+'Monthly Reserve Generation'!J404-'Stoping Schedule'!J404),0)</f>
        <v>0</v>
      </c>
      <c r="K404" s="3">
        <f>IF((J404+'Monthly Reserve Generation'!K404-'Stoping Schedule'!K404)&gt;1,(J404+'Monthly Reserve Generation'!K404-'Stoping Schedule'!K404),0)</f>
        <v>0</v>
      </c>
      <c r="L404" s="3">
        <f>IF((K404+'Monthly Reserve Generation'!L404-'Stoping Schedule'!L404)&gt;1,(K404+'Monthly Reserve Generation'!L404-'Stoping Schedule'!L404),0)</f>
        <v>0</v>
      </c>
      <c r="M404" s="3">
        <f>IF((L404+'Monthly Reserve Generation'!M404-'Stoping Schedule'!M404)&gt;1,(L404+'Monthly Reserve Generation'!M404-'Stoping Schedule'!M404),0)</f>
        <v>0</v>
      </c>
      <c r="N404" s="3">
        <f>IF((M404+'Monthly Reserve Generation'!N404-'Stoping Schedule'!N404)&gt;1,(M404+'Monthly Reserve Generation'!N404-'Stoping Schedule'!N404),0)</f>
        <v>0</v>
      </c>
      <c r="O404" s="3">
        <f>IF((N404+'Monthly Reserve Generation'!O404-'Stoping Schedule'!O404)&gt;1,(N404+'Monthly Reserve Generation'!O404-'Stoping Schedule'!O404),0)</f>
        <v>0</v>
      </c>
      <c r="P404" s="3">
        <f>IF((O404+'Monthly Reserve Generation'!P404-'Stoping Schedule'!P404)&gt;1,(O404+'Monthly Reserve Generation'!P404-'Stoping Schedule'!P404),0)</f>
        <v>0</v>
      </c>
      <c r="Q404" s="3">
        <f>IF((P404+'Monthly Reserve Generation'!Q404-'Stoping Schedule'!Q404)&gt;1,(P404+'Monthly Reserve Generation'!Q404-'Stoping Schedule'!Q404),0)</f>
        <v>0</v>
      </c>
      <c r="R404" s="3">
        <f>IF((Q404+'Monthly Reserve Generation'!R404-'Stoping Schedule'!R404)&gt;1,(Q404+'Monthly Reserve Generation'!R404-'Stoping Schedule'!R404),0)</f>
        <v>0</v>
      </c>
      <c r="S404" s="3">
        <f>IF((R404+'Monthly Reserve Generation'!S404-'Stoping Schedule'!S404)&gt;1,(R404+'Monthly Reserve Generation'!S404-'Stoping Schedule'!S404),0)</f>
        <v>0</v>
      </c>
      <c r="T404" s="3">
        <f>IF((S404+'Monthly Reserve Generation'!T404-'Stoping Schedule'!T404)&gt;1,(S404+'Monthly Reserve Generation'!T404-'Stoping Schedule'!T404),0)</f>
        <v>0</v>
      </c>
      <c r="U404" s="3">
        <f>IF((T404+'Monthly Reserve Generation'!U404-'Stoping Schedule'!U404)&gt;1,(T404+'Monthly Reserve Generation'!U404-'Stoping Schedule'!U404),0)</f>
        <v>0</v>
      </c>
      <c r="V404" s="3">
        <f>IF((U404+'Monthly Reserve Generation'!V404-'Stoping Schedule'!V404)&gt;1,(U404+'Monthly Reserve Generation'!V404-'Stoping Schedule'!V404),0)</f>
        <v>0</v>
      </c>
      <c r="W404" s="3">
        <f>IF((V404+'Monthly Reserve Generation'!W404-'Stoping Schedule'!W404)&gt;1,(V404+'Monthly Reserve Generation'!W404-'Stoping Schedule'!W404),0)</f>
        <v>0</v>
      </c>
      <c r="X404" s="3">
        <f>IF((W404+'Monthly Reserve Generation'!X404-'Stoping Schedule'!X404)&gt;1,(W404+'Monthly Reserve Generation'!X404-'Stoping Schedule'!X404),0)</f>
        <v>0</v>
      </c>
      <c r="Y404" s="3">
        <f>IF((X404+'Monthly Reserve Generation'!Y404-'Stoping Schedule'!Y404)&gt;1,(X404+'Monthly Reserve Generation'!Y404-'Stoping Schedule'!Y404),0)</f>
        <v>0</v>
      </c>
      <c r="Z404" s="3">
        <f>IF((Y404+'Monthly Reserve Generation'!Z404-'Stoping Schedule'!Z404)&gt;1,(Y404+'Monthly Reserve Generation'!Z404-'Stoping Schedule'!Z404),0)</f>
        <v>0</v>
      </c>
      <c r="AA404" s="3">
        <f>IF((Z404+'Monthly Reserve Generation'!AA404-'Stoping Schedule'!AA404)&gt;1,(Z404+'Monthly Reserve Generation'!AA404-'Stoping Schedule'!AA404),0)</f>
        <v>0</v>
      </c>
      <c r="AB404" s="3">
        <f>IF((AA404+'Monthly Reserve Generation'!AB404-'Stoping Schedule'!AB404)&gt;1,(AA404+'Monthly Reserve Generation'!AB404-'Stoping Schedule'!AB404),0)</f>
        <v>0</v>
      </c>
      <c r="AC404" s="3">
        <f>IF((AB404+'Monthly Reserve Generation'!AC404-'Stoping Schedule'!AC404)&gt;1,(AB404+'Monthly Reserve Generation'!AC404-'Stoping Schedule'!AC404),0)</f>
        <v>0</v>
      </c>
      <c r="AD404" s="3">
        <f>IF((AC404+'Monthly Reserve Generation'!AD404-'Stoping Schedule'!AD404)&gt;1,(AC404+'Monthly Reserve Generation'!AD404-'Stoping Schedule'!AD404),0)</f>
        <v>0</v>
      </c>
      <c r="AE404" s="3">
        <f>IF((AD404+'Monthly Reserve Generation'!AE404-'Stoping Schedule'!AE404)&gt;1,(AD404+'Monthly Reserve Generation'!AE404-'Stoping Schedule'!AE404),0)</f>
        <v>0</v>
      </c>
      <c r="AF404" s="3">
        <f>IF((AE404+'Monthly Reserve Generation'!AF404-'Stoping Schedule'!AF404)&gt;1,(AE404+'Monthly Reserve Generation'!AF404-'Stoping Schedule'!AF404),0)</f>
        <v>0</v>
      </c>
      <c r="AG404" s="3">
        <f>IF((AF404+'Monthly Reserve Generation'!AG404-'Stoping Schedule'!AG404)&gt;1,(AF404+'Monthly Reserve Generation'!AG404-'Stoping Schedule'!AG404),0)</f>
        <v>0</v>
      </c>
      <c r="AH404" s="3">
        <f>IF((AG404+'Monthly Reserve Generation'!AH404-'Stoping Schedule'!AH404)&gt;1,(AG404+'Monthly Reserve Generation'!AH404-'Stoping Schedule'!AH404),0)</f>
        <v>0</v>
      </c>
      <c r="AI404" s="3">
        <f>IF((AH404+'Monthly Reserve Generation'!AI404-'Stoping Schedule'!AI404)&gt;1,(AH404+'Monthly Reserve Generation'!AI404-'Stoping Schedule'!AI404),0)</f>
        <v>0</v>
      </c>
      <c r="AJ404" s="3">
        <f>IF((AI404+'Monthly Reserve Generation'!AJ404-'Stoping Schedule'!AJ404)&gt;1,(AI404+'Monthly Reserve Generation'!AJ404-'Stoping Schedule'!AJ404),0)</f>
        <v>0</v>
      </c>
      <c r="AK404" s="3">
        <f>IF((AJ404+'Monthly Reserve Generation'!AK404-'Stoping Schedule'!AK404)&gt;1,(AJ404+'Monthly Reserve Generation'!AK404-'Stoping Schedule'!AK404),0)</f>
        <v>0</v>
      </c>
      <c r="AL404" s="3">
        <f>IF((AK404+'Monthly Reserve Generation'!AL404-'Stoping Schedule'!AL404)&gt;1,(AK404+'Monthly Reserve Generation'!AL404-'Stoping Schedule'!AL404),0)</f>
        <v>0</v>
      </c>
      <c r="AM404" s="3">
        <f>IF((AL404+'Monthly Reserve Generation'!AM404-'Stoping Schedule'!AM404)&gt;1,(AL404+'Monthly Reserve Generation'!AM404-'Stoping Schedule'!AM404),0)</f>
        <v>0</v>
      </c>
      <c r="AN404" s="3">
        <f>IF((AM404+'Monthly Reserve Generation'!AN404-'Stoping Schedule'!AN404)&gt;1,(AM404+'Monthly Reserve Generation'!AN404-'Stoping Schedule'!AN404),0)</f>
        <v>0</v>
      </c>
      <c r="AO404" s="3">
        <f>IF((AN404+'Monthly Reserve Generation'!AO404-'Stoping Schedule'!AO404)&gt;1,(AN404+'Monthly Reserve Generation'!AO404-'Stoping Schedule'!AO404),0)</f>
        <v>0</v>
      </c>
      <c r="AP404" s="3">
        <f>IF((AO404+'Monthly Reserve Generation'!AP404-'Stoping Schedule'!AP404)&gt;1,(AO404+'Monthly Reserve Generation'!AP404-'Stoping Schedule'!AP404),0)</f>
        <v>0</v>
      </c>
      <c r="AQ404" s="3">
        <f>IF((AP404+'Monthly Reserve Generation'!AQ404-'Stoping Schedule'!AQ404)&gt;1,(AP404+'Monthly Reserve Generation'!AQ404-'Stoping Schedule'!AQ404),0)</f>
        <v>621</v>
      </c>
      <c r="AR404" s="3">
        <f>IF((AQ404+'Monthly Reserve Generation'!AR404-'Stoping Schedule'!AR404)&gt;1,(AQ404+'Monthly Reserve Generation'!AR404-'Stoping Schedule'!AR404),0)</f>
        <v>621</v>
      </c>
      <c r="AS404" s="3">
        <f>IF((AR404+'Monthly Reserve Generation'!AS404-'Stoping Schedule'!AS404)&gt;1,(AR404+'Monthly Reserve Generation'!AS404-'Stoping Schedule'!AS404),0)</f>
        <v>621</v>
      </c>
      <c r="AT404" s="3">
        <f>IF((AS404+'Monthly Reserve Generation'!AT404-'Stoping Schedule'!AT404)&gt;1,(AS404+'Monthly Reserve Generation'!AT404-'Stoping Schedule'!AT404),0)</f>
        <v>621</v>
      </c>
      <c r="AU404" s="3">
        <f>IF((AT404+'Monthly Reserve Generation'!AU404-'Stoping Schedule'!AU404)&gt;1,(AT404+'Monthly Reserve Generation'!AU404-'Stoping Schedule'!AU404),0)</f>
        <v>621</v>
      </c>
      <c r="AV404" s="3">
        <f>IF((AU404+'Monthly Reserve Generation'!AV404-'Stoping Schedule'!AV404)&gt;1,(AU404+'Monthly Reserve Generation'!AV404-'Stoping Schedule'!AV404),0)</f>
        <v>621</v>
      </c>
      <c r="AW404" s="3">
        <f>IF((AV404+'Monthly Reserve Generation'!AW404-'Stoping Schedule'!AW404)&gt;1,(AV404+'Monthly Reserve Generation'!AW404-'Stoping Schedule'!AW404),0)</f>
        <v>621</v>
      </c>
      <c r="AX404" s="3">
        <f>IF((AW404+'Monthly Reserve Generation'!AX404-'Stoping Schedule'!AX404)&gt;1,(AW404+'Monthly Reserve Generation'!AX404-'Stoping Schedule'!AX404),0)</f>
        <v>0</v>
      </c>
      <c r="AY404" s="3">
        <f>IF((AX404+'Monthly Reserve Generation'!AY404-'Stoping Schedule'!AY404)&gt;1,(AX404+'Monthly Reserve Generation'!AY404-'Stoping Schedule'!AY404),0)</f>
        <v>0</v>
      </c>
      <c r="AZ404" s="3">
        <f>IF((AY404+'Monthly Reserve Generation'!AZ404-'Stoping Schedule'!AZ404)&gt;1,(AY404+'Monthly Reserve Generation'!AZ404-'Stoping Schedule'!AZ404),0)</f>
        <v>0</v>
      </c>
      <c r="BA404" s="3">
        <f>IF((AZ404+'Monthly Reserve Generation'!BA404-'Stoping Schedule'!BA404)&gt;1,(AZ404+'Monthly Reserve Generation'!BA404-'Stoping Schedule'!BA404),0)</f>
        <v>0</v>
      </c>
      <c r="BB404" s="3">
        <f>IF((BA404+'Monthly Reserve Generation'!BB404-'Stoping Schedule'!BB404)&gt;1,(BA404+'Monthly Reserve Generation'!BB404-'Stoping Schedule'!BB404),0)</f>
        <v>0</v>
      </c>
      <c r="BC404" s="3">
        <f>IF((BB404+'Monthly Reserve Generation'!BC404-'Stoping Schedule'!BC404)&gt;1,(BB404+'Monthly Reserve Generation'!BC404-'Stoping Schedule'!BC404),0)</f>
        <v>0</v>
      </c>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row>
    <row r="405" spans="1:123" hidden="1" outlineLevel="1" x14ac:dyDescent="0.3">
      <c r="A405" t="s">
        <v>77</v>
      </c>
      <c r="B405" t="s">
        <v>87</v>
      </c>
      <c r="C405" t="s">
        <v>4</v>
      </c>
      <c r="D405" s="3">
        <f>+IFERROR(('Monthly Reserve Generation'!D404*'Monthly Reserve Generation'!D405-'Stoping Schedule'!D404*'Stoping Schedule'!D405)/D404,0)</f>
        <v>0</v>
      </c>
      <c r="E405" s="3">
        <f>+IFERROR((D404*D405+'Monthly Reserve Generation'!E404*'Monthly Reserve Generation'!E405-'Stoping Schedule'!E404*'Stoping Schedule'!E405)/E404,0)</f>
        <v>0</v>
      </c>
      <c r="F405" s="3">
        <f>+IFERROR((E404*E405+'Monthly Reserve Generation'!F404*'Monthly Reserve Generation'!F405-'Stoping Schedule'!F404*'Stoping Schedule'!F405)/F404,0)</f>
        <v>0</v>
      </c>
      <c r="G405" s="3">
        <f>+IFERROR((F404*F405+'Monthly Reserve Generation'!G404*'Monthly Reserve Generation'!G405-'Stoping Schedule'!G404*'Stoping Schedule'!G405)/G404,0)</f>
        <v>0</v>
      </c>
      <c r="H405" s="3">
        <f>+IFERROR((G404*G405+'Monthly Reserve Generation'!H404*'Monthly Reserve Generation'!H405-'Stoping Schedule'!H404*'Stoping Schedule'!H405)/H404,0)</f>
        <v>0</v>
      </c>
      <c r="I405" s="3">
        <f>+IFERROR((H404*H405+'Monthly Reserve Generation'!I404*'Monthly Reserve Generation'!I405-'Stoping Schedule'!I404*'Stoping Schedule'!I405)/I404,0)</f>
        <v>0</v>
      </c>
      <c r="J405" s="3">
        <f>+IFERROR((I404*I405+'Monthly Reserve Generation'!J404*'Monthly Reserve Generation'!J405-'Stoping Schedule'!J404*'Stoping Schedule'!J405)/J404,0)</f>
        <v>0</v>
      </c>
      <c r="K405" s="3">
        <f>+IFERROR((J404*J405+'Monthly Reserve Generation'!K404*'Monthly Reserve Generation'!K405-'Stoping Schedule'!K404*'Stoping Schedule'!K405)/K404,0)</f>
        <v>0</v>
      </c>
      <c r="L405" s="3">
        <f>+IFERROR((K404*K405+'Monthly Reserve Generation'!L404*'Monthly Reserve Generation'!L405-'Stoping Schedule'!L404*'Stoping Schedule'!L405)/L404,0)</f>
        <v>0</v>
      </c>
      <c r="M405" s="3">
        <f>+IFERROR((L404*L405+'Monthly Reserve Generation'!M404*'Monthly Reserve Generation'!M405-'Stoping Schedule'!M404*'Stoping Schedule'!M405)/M404,0)</f>
        <v>0</v>
      </c>
      <c r="N405" s="3">
        <f>+IFERROR((M404*M405+'Monthly Reserve Generation'!N404*'Monthly Reserve Generation'!N405-'Stoping Schedule'!N404*'Stoping Schedule'!N405)/N404,0)</f>
        <v>0</v>
      </c>
      <c r="O405" s="3">
        <f>+IFERROR((N404*N405+'Monthly Reserve Generation'!O404*'Monthly Reserve Generation'!O405-'Stoping Schedule'!O404*'Stoping Schedule'!O405)/O404,0)</f>
        <v>0</v>
      </c>
      <c r="P405" s="3">
        <f>+IFERROR((O404*O405+'Monthly Reserve Generation'!P404*'Monthly Reserve Generation'!P405-'Stoping Schedule'!P404*'Stoping Schedule'!P405)/P404,0)</f>
        <v>0</v>
      </c>
      <c r="Q405" s="3">
        <f>+IFERROR((P404*P405+'Monthly Reserve Generation'!Q404*'Monthly Reserve Generation'!Q405-'Stoping Schedule'!Q404*'Stoping Schedule'!Q405)/Q404,0)</f>
        <v>0</v>
      </c>
      <c r="R405" s="3">
        <f>+IFERROR((Q404*Q405+'Monthly Reserve Generation'!R404*'Monthly Reserve Generation'!R405-'Stoping Schedule'!R404*'Stoping Schedule'!R405)/R404,0)</f>
        <v>0</v>
      </c>
      <c r="S405" s="3">
        <f>+IFERROR((R404*R405+'Monthly Reserve Generation'!S404*'Monthly Reserve Generation'!S405-'Stoping Schedule'!S404*'Stoping Schedule'!S405)/S404,0)</f>
        <v>0</v>
      </c>
      <c r="T405" s="3">
        <f>+IFERROR((S404*S405+'Monthly Reserve Generation'!T404*'Monthly Reserve Generation'!T405-'Stoping Schedule'!T404*'Stoping Schedule'!T405)/T404,0)</f>
        <v>0</v>
      </c>
      <c r="U405" s="3">
        <f>+IFERROR((T404*T405+'Monthly Reserve Generation'!U404*'Monthly Reserve Generation'!U405-'Stoping Schedule'!U404*'Stoping Schedule'!U405)/U404,0)</f>
        <v>0</v>
      </c>
      <c r="V405" s="3">
        <f>+IFERROR((U404*U405+'Monthly Reserve Generation'!V404*'Monthly Reserve Generation'!V405-'Stoping Schedule'!V404*'Stoping Schedule'!V405)/V404,0)</f>
        <v>0</v>
      </c>
      <c r="W405" s="3">
        <f>+IFERROR((V404*V405+'Monthly Reserve Generation'!W404*'Monthly Reserve Generation'!W405-'Stoping Schedule'!W404*'Stoping Schedule'!W405)/W404,0)</f>
        <v>0</v>
      </c>
      <c r="X405" s="3">
        <f>+IFERROR((W404*W405+'Monthly Reserve Generation'!X404*'Monthly Reserve Generation'!X405-'Stoping Schedule'!X404*'Stoping Schedule'!X405)/X404,0)</f>
        <v>0</v>
      </c>
      <c r="Y405" s="3">
        <f>+IFERROR((X404*X405+'Monthly Reserve Generation'!Y404*'Monthly Reserve Generation'!Y405-'Stoping Schedule'!Y404*'Stoping Schedule'!Y405)/Y404,0)</f>
        <v>0</v>
      </c>
      <c r="Z405" s="3">
        <f>+IFERROR((Y404*Y405+'Monthly Reserve Generation'!Z404*'Monthly Reserve Generation'!Z405-'Stoping Schedule'!Z404*'Stoping Schedule'!Z405)/Z404,0)</f>
        <v>0</v>
      </c>
      <c r="AA405" s="3">
        <f>+IFERROR((Z404*Z405+'Monthly Reserve Generation'!AA404*'Monthly Reserve Generation'!AA405-'Stoping Schedule'!AA404*'Stoping Schedule'!AA405)/AA404,0)</f>
        <v>0</v>
      </c>
      <c r="AB405" s="3">
        <f>+IFERROR((AA404*AA405+'Monthly Reserve Generation'!AB404*'Monthly Reserve Generation'!AB405-'Stoping Schedule'!AB404*'Stoping Schedule'!AB405)/AB404,0)</f>
        <v>0</v>
      </c>
      <c r="AC405" s="3">
        <f>+IFERROR((AB404*AB405+'Monthly Reserve Generation'!AC404*'Monthly Reserve Generation'!AC405-'Stoping Schedule'!AC404*'Stoping Schedule'!AC405)/AC404,0)</f>
        <v>0</v>
      </c>
      <c r="AD405" s="3">
        <f>+IFERROR((AC404*AC405+'Monthly Reserve Generation'!AD404*'Monthly Reserve Generation'!AD405-'Stoping Schedule'!AD404*'Stoping Schedule'!AD405)/AD404,0)</f>
        <v>0</v>
      </c>
      <c r="AE405" s="3">
        <f>+IFERROR((AD404*AD405+'Monthly Reserve Generation'!AE404*'Monthly Reserve Generation'!AE405-'Stoping Schedule'!AE404*'Stoping Schedule'!AE405)/AE404,0)</f>
        <v>0</v>
      </c>
      <c r="AF405" s="3">
        <f>+IFERROR((AE404*AE405+'Monthly Reserve Generation'!AF404*'Monthly Reserve Generation'!AF405-'Stoping Schedule'!AF404*'Stoping Schedule'!AF405)/AF404,0)</f>
        <v>0</v>
      </c>
      <c r="AG405" s="3">
        <f>+IFERROR((AF404*AF405+'Monthly Reserve Generation'!AG404*'Monthly Reserve Generation'!AG405-'Stoping Schedule'!AG404*'Stoping Schedule'!AG405)/AG404,0)</f>
        <v>0</v>
      </c>
      <c r="AH405" s="3">
        <f>+IFERROR((AG404*AG405+'Monthly Reserve Generation'!AH404*'Monthly Reserve Generation'!AH405-'Stoping Schedule'!AH404*'Stoping Schedule'!AH405)/AH404,0)</f>
        <v>0</v>
      </c>
      <c r="AI405" s="3">
        <f>+IFERROR((AH404*AH405+'Monthly Reserve Generation'!AI404*'Monthly Reserve Generation'!AI405-'Stoping Schedule'!AI404*'Stoping Schedule'!AI405)/AI404,0)</f>
        <v>0</v>
      </c>
      <c r="AJ405" s="3">
        <f>+IFERROR((AI404*AI405+'Monthly Reserve Generation'!AJ404*'Monthly Reserve Generation'!AJ405-'Stoping Schedule'!AJ404*'Stoping Schedule'!AJ405)/AJ404,0)</f>
        <v>0</v>
      </c>
      <c r="AK405" s="3">
        <f>+IFERROR((AJ404*AJ405+'Monthly Reserve Generation'!AK404*'Monthly Reserve Generation'!AK405-'Stoping Schedule'!AK404*'Stoping Schedule'!AK405)/AK404,0)</f>
        <v>0</v>
      </c>
      <c r="AL405" s="3">
        <f>+IFERROR((AK404*AK405+'Monthly Reserve Generation'!AL404*'Monthly Reserve Generation'!AL405-'Stoping Schedule'!AL404*'Stoping Schedule'!AL405)/AL404,0)</f>
        <v>0</v>
      </c>
      <c r="AM405" s="3">
        <f>+IFERROR((AL404*AL405+'Monthly Reserve Generation'!AM404*'Monthly Reserve Generation'!AM405-'Stoping Schedule'!AM404*'Stoping Schedule'!AM405)/AM404,0)</f>
        <v>0</v>
      </c>
      <c r="AN405" s="3">
        <f>+IFERROR((AM404*AM405+'Monthly Reserve Generation'!AN404*'Monthly Reserve Generation'!AN405-'Stoping Schedule'!AN404*'Stoping Schedule'!AN405)/AN404,0)</f>
        <v>0</v>
      </c>
      <c r="AO405" s="3">
        <f>+IFERROR((AN404*AN405+'Monthly Reserve Generation'!AO404*'Monthly Reserve Generation'!AO405-'Stoping Schedule'!AO404*'Stoping Schedule'!AO405)/AO404,0)</f>
        <v>0</v>
      </c>
      <c r="AP405" s="3">
        <f>+IFERROR((AO404*AO405+'Monthly Reserve Generation'!AP404*'Monthly Reserve Generation'!AP405-'Stoping Schedule'!AP404*'Stoping Schedule'!AP405)/AP404,0)</f>
        <v>0</v>
      </c>
      <c r="AQ405" s="3">
        <f>+IFERROR((AP404*AP405+'Monthly Reserve Generation'!AQ404*'Monthly Reserve Generation'!AQ405-'Stoping Schedule'!AQ404*'Stoping Schedule'!AQ405)/AQ404,0)</f>
        <v>1.7899999999999998</v>
      </c>
      <c r="AR405" s="3">
        <f>+IFERROR((AQ404*AQ405+'Monthly Reserve Generation'!AR404*'Monthly Reserve Generation'!AR405-'Stoping Schedule'!AR404*'Stoping Schedule'!AR405)/AR404,0)</f>
        <v>1.7899999999999998</v>
      </c>
      <c r="AS405" s="3">
        <f>+IFERROR((AR404*AR405+'Monthly Reserve Generation'!AS404*'Monthly Reserve Generation'!AS405-'Stoping Schedule'!AS404*'Stoping Schedule'!AS405)/AS404,0)</f>
        <v>1.7899999999999998</v>
      </c>
      <c r="AT405" s="3">
        <f>+IFERROR((AS404*AS405+'Monthly Reserve Generation'!AT404*'Monthly Reserve Generation'!AT405-'Stoping Schedule'!AT404*'Stoping Schedule'!AT405)/AT404,0)</f>
        <v>1.7899999999999998</v>
      </c>
      <c r="AU405" s="3">
        <f>+IFERROR((AT404*AT405+'Monthly Reserve Generation'!AU404*'Monthly Reserve Generation'!AU405-'Stoping Schedule'!AU404*'Stoping Schedule'!AU405)/AU404,0)</f>
        <v>1.7899999999999998</v>
      </c>
      <c r="AV405" s="3">
        <f>+IFERROR((AU404*AU405+'Monthly Reserve Generation'!AV404*'Monthly Reserve Generation'!AV405-'Stoping Schedule'!AV404*'Stoping Schedule'!AV405)/AV404,0)</f>
        <v>1.7899999999999998</v>
      </c>
      <c r="AW405" s="3">
        <f>+IFERROR((AV404*AV405+'Monthly Reserve Generation'!AW404*'Monthly Reserve Generation'!AW405-'Stoping Schedule'!AW404*'Stoping Schedule'!AW405)/AW404,0)</f>
        <v>1.7899999999999998</v>
      </c>
      <c r="AX405" s="3">
        <f>+IFERROR((AW404*AW405+'Monthly Reserve Generation'!AX404*'Monthly Reserve Generation'!AX405-'Stoping Schedule'!AX404*'Stoping Schedule'!AX405)/AX404,0)</f>
        <v>0</v>
      </c>
      <c r="AY405" s="3">
        <f>+IFERROR((AX404*AX405+'Monthly Reserve Generation'!AY404*'Monthly Reserve Generation'!AY405-'Stoping Schedule'!AY404*'Stoping Schedule'!AY405)/AY404,0)</f>
        <v>0</v>
      </c>
      <c r="AZ405" s="3">
        <f>+IFERROR((AY404*AY405+'Monthly Reserve Generation'!AZ404*'Monthly Reserve Generation'!AZ405-'Stoping Schedule'!AZ404*'Stoping Schedule'!AZ405)/AZ404,0)</f>
        <v>0</v>
      </c>
      <c r="BA405" s="3">
        <f>+IFERROR((AZ404*AZ405+'Monthly Reserve Generation'!BA404*'Monthly Reserve Generation'!BA405-'Stoping Schedule'!BA404*'Stoping Schedule'!BA405)/BA404,0)</f>
        <v>0</v>
      </c>
      <c r="BB405" s="3">
        <f>+IFERROR((BA404*BA405+'Monthly Reserve Generation'!BB404*'Monthly Reserve Generation'!BB405-'Stoping Schedule'!BB404*'Stoping Schedule'!BB405)/BB404,0)</f>
        <v>0</v>
      </c>
      <c r="BC405" s="3">
        <f>+IFERROR((BB404*BB405+'Monthly Reserve Generation'!BC404*'Monthly Reserve Generation'!BC405-'Stoping Schedule'!BC404*'Stoping Schedule'!BC405)/BC404,0)</f>
        <v>0</v>
      </c>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row>
    <row r="406" spans="1:123" hidden="1" outlineLevel="1" x14ac:dyDescent="0.3">
      <c r="A406" t="s">
        <v>77</v>
      </c>
      <c r="B406" t="s">
        <v>88</v>
      </c>
      <c r="C406" t="s">
        <v>3</v>
      </c>
      <c r="D406" s="3">
        <f>+'Monthly Reserve Generation'!D406-'Stoping Schedule'!D406</f>
        <v>0</v>
      </c>
      <c r="E406" s="3">
        <f>IF((D406+'Monthly Reserve Generation'!E406-'Stoping Schedule'!E406)&gt;1,(D406+'Monthly Reserve Generation'!E406-'Stoping Schedule'!E406),0)</f>
        <v>0</v>
      </c>
      <c r="F406" s="3">
        <f>IF((E406+'Monthly Reserve Generation'!F406-'Stoping Schedule'!F406)&gt;1,(E406+'Monthly Reserve Generation'!F406-'Stoping Schedule'!F406),0)</f>
        <v>0</v>
      </c>
      <c r="G406" s="3">
        <f>IF((F406+'Monthly Reserve Generation'!G406-'Stoping Schedule'!G406)&gt;1,(F406+'Monthly Reserve Generation'!G406-'Stoping Schedule'!G406),0)</f>
        <v>0</v>
      </c>
      <c r="H406" s="3">
        <f>IF((G406+'Monthly Reserve Generation'!H406-'Stoping Schedule'!H406)&gt;1,(G406+'Monthly Reserve Generation'!H406-'Stoping Schedule'!H406),0)</f>
        <v>0</v>
      </c>
      <c r="I406" s="3">
        <f>IF((H406+'Monthly Reserve Generation'!I406-'Stoping Schedule'!I406)&gt;1,(H406+'Monthly Reserve Generation'!I406-'Stoping Schedule'!I406),0)</f>
        <v>0</v>
      </c>
      <c r="J406" s="3">
        <f>IF((I406+'Monthly Reserve Generation'!J406-'Stoping Schedule'!J406)&gt;1,(I406+'Monthly Reserve Generation'!J406-'Stoping Schedule'!J406),0)</f>
        <v>0</v>
      </c>
      <c r="K406" s="3">
        <f>IF((J406+'Monthly Reserve Generation'!K406-'Stoping Schedule'!K406)&gt;1,(J406+'Monthly Reserve Generation'!K406-'Stoping Schedule'!K406),0)</f>
        <v>0</v>
      </c>
      <c r="L406" s="3">
        <f>IF((K406+'Monthly Reserve Generation'!L406-'Stoping Schedule'!L406)&gt;1,(K406+'Monthly Reserve Generation'!L406-'Stoping Schedule'!L406),0)</f>
        <v>0</v>
      </c>
      <c r="M406" s="3">
        <f>IF((L406+'Monthly Reserve Generation'!M406-'Stoping Schedule'!M406)&gt;1,(L406+'Monthly Reserve Generation'!M406-'Stoping Schedule'!M406),0)</f>
        <v>0</v>
      </c>
      <c r="N406" s="3">
        <f>IF((M406+'Monthly Reserve Generation'!N406-'Stoping Schedule'!N406)&gt;1,(M406+'Monthly Reserve Generation'!N406-'Stoping Schedule'!N406),0)</f>
        <v>0</v>
      </c>
      <c r="O406" s="3">
        <f>IF((N406+'Monthly Reserve Generation'!O406-'Stoping Schedule'!O406)&gt;1,(N406+'Monthly Reserve Generation'!O406-'Stoping Schedule'!O406),0)</f>
        <v>0</v>
      </c>
      <c r="P406" s="3">
        <f>IF((O406+'Monthly Reserve Generation'!P406-'Stoping Schedule'!P406)&gt;1,(O406+'Monthly Reserve Generation'!P406-'Stoping Schedule'!P406),0)</f>
        <v>0</v>
      </c>
      <c r="Q406" s="3">
        <f>IF((P406+'Monthly Reserve Generation'!Q406-'Stoping Schedule'!Q406)&gt;1,(P406+'Monthly Reserve Generation'!Q406-'Stoping Schedule'!Q406),0)</f>
        <v>0</v>
      </c>
      <c r="R406" s="3">
        <f>IF((Q406+'Monthly Reserve Generation'!R406-'Stoping Schedule'!R406)&gt;1,(Q406+'Monthly Reserve Generation'!R406-'Stoping Schedule'!R406),0)</f>
        <v>0</v>
      </c>
      <c r="S406" s="3">
        <f>IF((R406+'Monthly Reserve Generation'!S406-'Stoping Schedule'!S406)&gt;1,(R406+'Monthly Reserve Generation'!S406-'Stoping Schedule'!S406),0)</f>
        <v>0</v>
      </c>
      <c r="T406" s="3">
        <f>IF((S406+'Monthly Reserve Generation'!T406-'Stoping Schedule'!T406)&gt;1,(S406+'Monthly Reserve Generation'!T406-'Stoping Schedule'!T406),0)</f>
        <v>0</v>
      </c>
      <c r="U406" s="3">
        <f>IF((T406+'Monthly Reserve Generation'!U406-'Stoping Schedule'!U406)&gt;1,(T406+'Monthly Reserve Generation'!U406-'Stoping Schedule'!U406),0)</f>
        <v>0</v>
      </c>
      <c r="V406" s="3">
        <f>IF((U406+'Monthly Reserve Generation'!V406-'Stoping Schedule'!V406)&gt;1,(U406+'Monthly Reserve Generation'!V406-'Stoping Schedule'!V406),0)</f>
        <v>0</v>
      </c>
      <c r="W406" s="3">
        <f>IF((V406+'Monthly Reserve Generation'!W406-'Stoping Schedule'!W406)&gt;1,(V406+'Monthly Reserve Generation'!W406-'Stoping Schedule'!W406),0)</f>
        <v>0</v>
      </c>
      <c r="X406" s="3">
        <f>IF((W406+'Monthly Reserve Generation'!X406-'Stoping Schedule'!X406)&gt;1,(W406+'Monthly Reserve Generation'!X406-'Stoping Schedule'!X406),0)</f>
        <v>0</v>
      </c>
      <c r="Y406" s="3">
        <f>IF((X406+'Monthly Reserve Generation'!Y406-'Stoping Schedule'!Y406)&gt;1,(X406+'Monthly Reserve Generation'!Y406-'Stoping Schedule'!Y406),0)</f>
        <v>0</v>
      </c>
      <c r="Z406" s="3">
        <f>IF((Y406+'Monthly Reserve Generation'!Z406-'Stoping Schedule'!Z406)&gt;1,(Y406+'Monthly Reserve Generation'!Z406-'Stoping Schedule'!Z406),0)</f>
        <v>0</v>
      </c>
      <c r="AA406" s="3">
        <f>IF((Z406+'Monthly Reserve Generation'!AA406-'Stoping Schedule'!AA406)&gt;1,(Z406+'Monthly Reserve Generation'!AA406-'Stoping Schedule'!AA406),0)</f>
        <v>0</v>
      </c>
      <c r="AB406" s="3">
        <f>IF((AA406+'Monthly Reserve Generation'!AB406-'Stoping Schedule'!AB406)&gt;1,(AA406+'Monthly Reserve Generation'!AB406-'Stoping Schedule'!AB406),0)</f>
        <v>0</v>
      </c>
      <c r="AC406" s="3">
        <f>IF((AB406+'Monthly Reserve Generation'!AC406-'Stoping Schedule'!AC406)&gt;1,(AB406+'Monthly Reserve Generation'!AC406-'Stoping Schedule'!AC406),0)</f>
        <v>0</v>
      </c>
      <c r="AD406" s="3">
        <f>IF((AC406+'Monthly Reserve Generation'!AD406-'Stoping Schedule'!AD406)&gt;1,(AC406+'Monthly Reserve Generation'!AD406-'Stoping Schedule'!AD406),0)</f>
        <v>0</v>
      </c>
      <c r="AE406" s="3">
        <f>IF((AD406+'Monthly Reserve Generation'!AE406-'Stoping Schedule'!AE406)&gt;1,(AD406+'Monthly Reserve Generation'!AE406-'Stoping Schedule'!AE406),0)</f>
        <v>0</v>
      </c>
      <c r="AF406" s="3">
        <f>IF((AE406+'Monthly Reserve Generation'!AF406-'Stoping Schedule'!AF406)&gt;1,(AE406+'Monthly Reserve Generation'!AF406-'Stoping Schedule'!AF406),0)</f>
        <v>0</v>
      </c>
      <c r="AG406" s="3">
        <f>IF((AF406+'Monthly Reserve Generation'!AG406-'Stoping Schedule'!AG406)&gt;1,(AF406+'Monthly Reserve Generation'!AG406-'Stoping Schedule'!AG406),0)</f>
        <v>0</v>
      </c>
      <c r="AH406" s="3">
        <f>IF((AG406+'Monthly Reserve Generation'!AH406-'Stoping Schedule'!AH406)&gt;1,(AG406+'Monthly Reserve Generation'!AH406-'Stoping Schedule'!AH406),0)</f>
        <v>0</v>
      </c>
      <c r="AI406" s="3">
        <f>IF((AH406+'Monthly Reserve Generation'!AI406-'Stoping Schedule'!AI406)&gt;1,(AH406+'Monthly Reserve Generation'!AI406-'Stoping Schedule'!AI406),0)</f>
        <v>0</v>
      </c>
      <c r="AJ406" s="3">
        <f>IF((AI406+'Monthly Reserve Generation'!AJ406-'Stoping Schedule'!AJ406)&gt;1,(AI406+'Monthly Reserve Generation'!AJ406-'Stoping Schedule'!AJ406),0)</f>
        <v>5015</v>
      </c>
      <c r="AK406" s="3">
        <f>IF((AJ406+'Monthly Reserve Generation'!AK406-'Stoping Schedule'!AK406)&gt;1,(AJ406+'Monthly Reserve Generation'!AK406-'Stoping Schedule'!AK406),0)</f>
        <v>5015</v>
      </c>
      <c r="AL406" s="3">
        <f>IF((AK406+'Monthly Reserve Generation'!AL406-'Stoping Schedule'!AL406)&gt;1,(AK406+'Monthly Reserve Generation'!AL406-'Stoping Schedule'!AL406),0)</f>
        <v>5015</v>
      </c>
      <c r="AM406" s="3">
        <f>IF((AL406+'Monthly Reserve Generation'!AM406-'Stoping Schedule'!AM406)&gt;1,(AL406+'Monthly Reserve Generation'!AM406-'Stoping Schedule'!AM406),0)</f>
        <v>5015</v>
      </c>
      <c r="AN406" s="3">
        <f>IF((AM406+'Monthly Reserve Generation'!AN406-'Stoping Schedule'!AN406)&gt;1,(AM406+'Monthly Reserve Generation'!AN406-'Stoping Schedule'!AN406),0)</f>
        <v>5015</v>
      </c>
      <c r="AO406" s="3">
        <f>IF((AN406+'Monthly Reserve Generation'!AO406-'Stoping Schedule'!AO406)&gt;1,(AN406+'Monthly Reserve Generation'!AO406-'Stoping Schedule'!AO406),0)</f>
        <v>2993</v>
      </c>
      <c r="AP406" s="3">
        <f>IF((AO406+'Monthly Reserve Generation'!AP406-'Stoping Schedule'!AP406)&gt;1,(AO406+'Monthly Reserve Generation'!AP406-'Stoping Schedule'!AP406),0)</f>
        <v>1195</v>
      </c>
      <c r="AQ406" s="3">
        <f>IF((AP406+'Monthly Reserve Generation'!AQ406-'Stoping Schedule'!AQ406)&gt;1,(AP406+'Monthly Reserve Generation'!AQ406-'Stoping Schedule'!AQ406),0)</f>
        <v>0</v>
      </c>
      <c r="AR406" s="3">
        <f>IF((AQ406+'Monthly Reserve Generation'!AR406-'Stoping Schedule'!AR406)&gt;1,(AQ406+'Monthly Reserve Generation'!AR406-'Stoping Schedule'!AR406),0)</f>
        <v>0</v>
      </c>
      <c r="AS406" s="3">
        <f>IF((AR406+'Monthly Reserve Generation'!AS406-'Stoping Schedule'!AS406)&gt;1,(AR406+'Monthly Reserve Generation'!AS406-'Stoping Schedule'!AS406),0)</f>
        <v>0</v>
      </c>
      <c r="AT406" s="3">
        <f>IF((AS406+'Monthly Reserve Generation'!AT406-'Stoping Schedule'!AT406)&gt;1,(AS406+'Monthly Reserve Generation'!AT406-'Stoping Schedule'!AT406),0)</f>
        <v>0</v>
      </c>
      <c r="AU406" s="3">
        <f>IF((AT406+'Monthly Reserve Generation'!AU406-'Stoping Schedule'!AU406)&gt;1,(AT406+'Monthly Reserve Generation'!AU406-'Stoping Schedule'!AU406),0)</f>
        <v>0</v>
      </c>
      <c r="AV406" s="3">
        <f>IF((AU406+'Monthly Reserve Generation'!AV406-'Stoping Schedule'!AV406)&gt;1,(AU406+'Monthly Reserve Generation'!AV406-'Stoping Schedule'!AV406),0)</f>
        <v>0</v>
      </c>
      <c r="AW406" s="3">
        <f>IF((AV406+'Monthly Reserve Generation'!AW406-'Stoping Schedule'!AW406)&gt;1,(AV406+'Monthly Reserve Generation'!AW406-'Stoping Schedule'!AW406),0)</f>
        <v>0</v>
      </c>
      <c r="AX406" s="3">
        <f>IF((AW406+'Monthly Reserve Generation'!AX406-'Stoping Schedule'!AX406)&gt;1,(AW406+'Monthly Reserve Generation'!AX406-'Stoping Schedule'!AX406),0)</f>
        <v>0</v>
      </c>
      <c r="AY406" s="3">
        <f>IF((AX406+'Monthly Reserve Generation'!AY406-'Stoping Schedule'!AY406)&gt;1,(AX406+'Monthly Reserve Generation'!AY406-'Stoping Schedule'!AY406),0)</f>
        <v>0</v>
      </c>
      <c r="AZ406" s="3">
        <f>IF((AY406+'Monthly Reserve Generation'!AZ406-'Stoping Schedule'!AZ406)&gt;1,(AY406+'Monthly Reserve Generation'!AZ406-'Stoping Schedule'!AZ406),0)</f>
        <v>0</v>
      </c>
      <c r="BA406" s="3">
        <f>IF((AZ406+'Monthly Reserve Generation'!BA406-'Stoping Schedule'!BA406)&gt;1,(AZ406+'Monthly Reserve Generation'!BA406-'Stoping Schedule'!BA406),0)</f>
        <v>0</v>
      </c>
      <c r="BB406" s="3">
        <f>IF((BA406+'Monthly Reserve Generation'!BB406-'Stoping Schedule'!BB406)&gt;1,(BA406+'Monthly Reserve Generation'!BB406-'Stoping Schedule'!BB406),0)</f>
        <v>0</v>
      </c>
      <c r="BC406" s="3">
        <f>IF((BB406+'Monthly Reserve Generation'!BC406-'Stoping Schedule'!BC406)&gt;1,(BB406+'Monthly Reserve Generation'!BC406-'Stoping Schedule'!BC406),0)</f>
        <v>0</v>
      </c>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row>
    <row r="407" spans="1:123" hidden="1" outlineLevel="1" x14ac:dyDescent="0.3">
      <c r="A407" t="s">
        <v>77</v>
      </c>
      <c r="B407" t="s">
        <v>88</v>
      </c>
      <c r="C407" t="s">
        <v>4</v>
      </c>
      <c r="D407" s="3">
        <f>+IFERROR(('Monthly Reserve Generation'!D406*'Monthly Reserve Generation'!D407-'Stoping Schedule'!D406*'Stoping Schedule'!D407)/D406,0)</f>
        <v>0</v>
      </c>
      <c r="E407" s="3">
        <f>+IFERROR((D406*D407+'Monthly Reserve Generation'!E406*'Monthly Reserve Generation'!E407-'Stoping Schedule'!E406*'Stoping Schedule'!E407)/E406,0)</f>
        <v>0</v>
      </c>
      <c r="F407" s="3">
        <f>+IFERROR((E406*E407+'Monthly Reserve Generation'!F406*'Monthly Reserve Generation'!F407-'Stoping Schedule'!F406*'Stoping Schedule'!F407)/F406,0)</f>
        <v>0</v>
      </c>
      <c r="G407" s="3">
        <f>+IFERROR((F406*F407+'Monthly Reserve Generation'!G406*'Monthly Reserve Generation'!G407-'Stoping Schedule'!G406*'Stoping Schedule'!G407)/G406,0)</f>
        <v>0</v>
      </c>
      <c r="H407" s="3">
        <f>+IFERROR((G406*G407+'Monthly Reserve Generation'!H406*'Monthly Reserve Generation'!H407-'Stoping Schedule'!H406*'Stoping Schedule'!H407)/H406,0)</f>
        <v>0</v>
      </c>
      <c r="I407" s="3">
        <f>+IFERROR((H406*H407+'Monthly Reserve Generation'!I406*'Monthly Reserve Generation'!I407-'Stoping Schedule'!I406*'Stoping Schedule'!I407)/I406,0)</f>
        <v>0</v>
      </c>
      <c r="J407" s="3">
        <f>+IFERROR((I406*I407+'Monthly Reserve Generation'!J406*'Monthly Reserve Generation'!J407-'Stoping Schedule'!J406*'Stoping Schedule'!J407)/J406,0)</f>
        <v>0</v>
      </c>
      <c r="K407" s="3">
        <f>+IFERROR((J406*J407+'Monthly Reserve Generation'!K406*'Monthly Reserve Generation'!K407-'Stoping Schedule'!K406*'Stoping Schedule'!K407)/K406,0)</f>
        <v>0</v>
      </c>
      <c r="L407" s="3">
        <f>+IFERROR((K406*K407+'Monthly Reserve Generation'!L406*'Monthly Reserve Generation'!L407-'Stoping Schedule'!L406*'Stoping Schedule'!L407)/L406,0)</f>
        <v>0</v>
      </c>
      <c r="M407" s="3">
        <f>+IFERROR((L406*L407+'Monthly Reserve Generation'!M406*'Monthly Reserve Generation'!M407-'Stoping Schedule'!M406*'Stoping Schedule'!M407)/M406,0)</f>
        <v>0</v>
      </c>
      <c r="N407" s="3">
        <f>+IFERROR((M406*M407+'Monthly Reserve Generation'!N406*'Monthly Reserve Generation'!N407-'Stoping Schedule'!N406*'Stoping Schedule'!N407)/N406,0)</f>
        <v>0</v>
      </c>
      <c r="O407" s="3">
        <f>+IFERROR((N406*N407+'Monthly Reserve Generation'!O406*'Monthly Reserve Generation'!O407-'Stoping Schedule'!O406*'Stoping Schedule'!O407)/O406,0)</f>
        <v>0</v>
      </c>
      <c r="P407" s="3">
        <f>+IFERROR((O406*O407+'Monthly Reserve Generation'!P406*'Monthly Reserve Generation'!P407-'Stoping Schedule'!P406*'Stoping Schedule'!P407)/P406,0)</f>
        <v>0</v>
      </c>
      <c r="Q407" s="3">
        <f>+IFERROR((P406*P407+'Monthly Reserve Generation'!Q406*'Monthly Reserve Generation'!Q407-'Stoping Schedule'!Q406*'Stoping Schedule'!Q407)/Q406,0)</f>
        <v>0</v>
      </c>
      <c r="R407" s="3">
        <f>+IFERROR((Q406*Q407+'Monthly Reserve Generation'!R406*'Monthly Reserve Generation'!R407-'Stoping Schedule'!R406*'Stoping Schedule'!R407)/R406,0)</f>
        <v>0</v>
      </c>
      <c r="S407" s="3">
        <f>+IFERROR((R406*R407+'Monthly Reserve Generation'!S406*'Monthly Reserve Generation'!S407-'Stoping Schedule'!S406*'Stoping Schedule'!S407)/S406,0)</f>
        <v>0</v>
      </c>
      <c r="T407" s="3">
        <f>+IFERROR((S406*S407+'Monthly Reserve Generation'!T406*'Monthly Reserve Generation'!T407-'Stoping Schedule'!T406*'Stoping Schedule'!T407)/T406,0)</f>
        <v>0</v>
      </c>
      <c r="U407" s="3">
        <f>+IFERROR((T406*T407+'Monthly Reserve Generation'!U406*'Monthly Reserve Generation'!U407-'Stoping Schedule'!U406*'Stoping Schedule'!U407)/U406,0)</f>
        <v>0</v>
      </c>
      <c r="V407" s="3">
        <f>+IFERROR((U406*U407+'Monthly Reserve Generation'!V406*'Monthly Reserve Generation'!V407-'Stoping Schedule'!V406*'Stoping Schedule'!V407)/V406,0)</f>
        <v>0</v>
      </c>
      <c r="W407" s="3">
        <f>+IFERROR((V406*V407+'Monthly Reserve Generation'!W406*'Monthly Reserve Generation'!W407-'Stoping Schedule'!W406*'Stoping Schedule'!W407)/W406,0)</f>
        <v>0</v>
      </c>
      <c r="X407" s="3">
        <f>+IFERROR((W406*W407+'Monthly Reserve Generation'!X406*'Monthly Reserve Generation'!X407-'Stoping Schedule'!X406*'Stoping Schedule'!X407)/X406,0)</f>
        <v>0</v>
      </c>
      <c r="Y407" s="3">
        <f>+IFERROR((X406*X407+'Monthly Reserve Generation'!Y406*'Monthly Reserve Generation'!Y407-'Stoping Schedule'!Y406*'Stoping Schedule'!Y407)/Y406,0)</f>
        <v>0</v>
      </c>
      <c r="Z407" s="3">
        <f>+IFERROR((Y406*Y407+'Monthly Reserve Generation'!Z406*'Monthly Reserve Generation'!Z407-'Stoping Schedule'!Z406*'Stoping Schedule'!Z407)/Z406,0)</f>
        <v>0</v>
      </c>
      <c r="AA407" s="3">
        <f>+IFERROR((Z406*Z407+'Monthly Reserve Generation'!AA406*'Monthly Reserve Generation'!AA407-'Stoping Schedule'!AA406*'Stoping Schedule'!AA407)/AA406,0)</f>
        <v>0</v>
      </c>
      <c r="AB407" s="3">
        <f>+IFERROR((AA406*AA407+'Monthly Reserve Generation'!AB406*'Monthly Reserve Generation'!AB407-'Stoping Schedule'!AB406*'Stoping Schedule'!AB407)/AB406,0)</f>
        <v>0</v>
      </c>
      <c r="AC407" s="3">
        <f>+IFERROR((AB406*AB407+'Monthly Reserve Generation'!AC406*'Monthly Reserve Generation'!AC407-'Stoping Schedule'!AC406*'Stoping Schedule'!AC407)/AC406,0)</f>
        <v>0</v>
      </c>
      <c r="AD407" s="3">
        <f>+IFERROR((AC406*AC407+'Monthly Reserve Generation'!AD406*'Monthly Reserve Generation'!AD407-'Stoping Schedule'!AD406*'Stoping Schedule'!AD407)/AD406,0)</f>
        <v>0</v>
      </c>
      <c r="AE407" s="3">
        <f>+IFERROR((AD406*AD407+'Monthly Reserve Generation'!AE406*'Monthly Reserve Generation'!AE407-'Stoping Schedule'!AE406*'Stoping Schedule'!AE407)/AE406,0)</f>
        <v>0</v>
      </c>
      <c r="AF407" s="3">
        <f>+IFERROR((AE406*AE407+'Monthly Reserve Generation'!AF406*'Monthly Reserve Generation'!AF407-'Stoping Schedule'!AF406*'Stoping Schedule'!AF407)/AF406,0)</f>
        <v>0</v>
      </c>
      <c r="AG407" s="3">
        <f>+IFERROR((AF406*AF407+'Monthly Reserve Generation'!AG406*'Monthly Reserve Generation'!AG407-'Stoping Schedule'!AG406*'Stoping Schedule'!AG407)/AG406,0)</f>
        <v>0</v>
      </c>
      <c r="AH407" s="3">
        <f>+IFERROR((AG406*AG407+'Monthly Reserve Generation'!AH406*'Monthly Reserve Generation'!AH407-'Stoping Schedule'!AH406*'Stoping Schedule'!AH407)/AH406,0)</f>
        <v>0</v>
      </c>
      <c r="AI407" s="3">
        <f>+IFERROR((AH406*AH407+'Monthly Reserve Generation'!AI406*'Monthly Reserve Generation'!AI407-'Stoping Schedule'!AI406*'Stoping Schedule'!AI407)/AI406,0)</f>
        <v>0</v>
      </c>
      <c r="AJ407" s="3">
        <f>+IFERROR((AI406*AI407+'Monthly Reserve Generation'!AJ406*'Monthly Reserve Generation'!AJ407-'Stoping Schedule'!AJ406*'Stoping Schedule'!AJ407)/AJ406,0)</f>
        <v>3.02</v>
      </c>
      <c r="AK407" s="3">
        <f>+IFERROR((AJ406*AJ407+'Monthly Reserve Generation'!AK406*'Monthly Reserve Generation'!AK407-'Stoping Schedule'!AK406*'Stoping Schedule'!AK407)/AK406,0)</f>
        <v>3.02</v>
      </c>
      <c r="AL407" s="3">
        <f>+IFERROR((AK406*AK407+'Monthly Reserve Generation'!AL406*'Monthly Reserve Generation'!AL407-'Stoping Schedule'!AL406*'Stoping Schedule'!AL407)/AL406,0)</f>
        <v>3.02</v>
      </c>
      <c r="AM407" s="3">
        <f>+IFERROR((AL406*AL407+'Monthly Reserve Generation'!AM406*'Monthly Reserve Generation'!AM407-'Stoping Schedule'!AM406*'Stoping Schedule'!AM407)/AM406,0)</f>
        <v>3.02</v>
      </c>
      <c r="AN407" s="3">
        <f>+IFERROR((AM406*AM407+'Monthly Reserve Generation'!AN406*'Monthly Reserve Generation'!AN407-'Stoping Schedule'!AN406*'Stoping Schedule'!AN407)/AN406,0)</f>
        <v>3.02</v>
      </c>
      <c r="AO407" s="3">
        <f>+IFERROR((AN406*AN407+'Monthly Reserve Generation'!AO406*'Monthly Reserve Generation'!AO407-'Stoping Schedule'!AO406*'Stoping Schedule'!AO407)/AO406,0)</f>
        <v>3.02</v>
      </c>
      <c r="AP407" s="3">
        <f>+IFERROR((AO406*AO407+'Monthly Reserve Generation'!AP406*'Monthly Reserve Generation'!AP407-'Stoping Schedule'!AP406*'Stoping Schedule'!AP407)/AP406,0)</f>
        <v>3.0200000000000005</v>
      </c>
      <c r="AQ407" s="3">
        <f>+IFERROR((AP406*AP407+'Monthly Reserve Generation'!AQ406*'Monthly Reserve Generation'!AQ407-'Stoping Schedule'!AQ406*'Stoping Schedule'!AQ407)/AQ406,0)</f>
        <v>0</v>
      </c>
      <c r="AR407" s="3">
        <f>+IFERROR((AQ406*AQ407+'Monthly Reserve Generation'!AR406*'Monthly Reserve Generation'!AR407-'Stoping Schedule'!AR406*'Stoping Schedule'!AR407)/AR406,0)</f>
        <v>0</v>
      </c>
      <c r="AS407" s="3">
        <f>+IFERROR((AR406*AR407+'Monthly Reserve Generation'!AS406*'Monthly Reserve Generation'!AS407-'Stoping Schedule'!AS406*'Stoping Schedule'!AS407)/AS406,0)</f>
        <v>0</v>
      </c>
      <c r="AT407" s="3">
        <f>+IFERROR((AS406*AS407+'Monthly Reserve Generation'!AT406*'Monthly Reserve Generation'!AT407-'Stoping Schedule'!AT406*'Stoping Schedule'!AT407)/AT406,0)</f>
        <v>0</v>
      </c>
      <c r="AU407" s="3">
        <f>+IFERROR((AT406*AT407+'Monthly Reserve Generation'!AU406*'Monthly Reserve Generation'!AU407-'Stoping Schedule'!AU406*'Stoping Schedule'!AU407)/AU406,0)</f>
        <v>0</v>
      </c>
      <c r="AV407" s="3">
        <f>+IFERROR((AU406*AU407+'Monthly Reserve Generation'!AV406*'Monthly Reserve Generation'!AV407-'Stoping Schedule'!AV406*'Stoping Schedule'!AV407)/AV406,0)</f>
        <v>0</v>
      </c>
      <c r="AW407" s="3">
        <f>+IFERROR((AV406*AV407+'Monthly Reserve Generation'!AW406*'Monthly Reserve Generation'!AW407-'Stoping Schedule'!AW406*'Stoping Schedule'!AW407)/AW406,0)</f>
        <v>0</v>
      </c>
      <c r="AX407" s="3">
        <f>+IFERROR((AW406*AW407+'Monthly Reserve Generation'!AX406*'Monthly Reserve Generation'!AX407-'Stoping Schedule'!AX406*'Stoping Schedule'!AX407)/AX406,0)</f>
        <v>0</v>
      </c>
      <c r="AY407" s="3">
        <f>+IFERROR((AX406*AX407+'Monthly Reserve Generation'!AY406*'Monthly Reserve Generation'!AY407-'Stoping Schedule'!AY406*'Stoping Schedule'!AY407)/AY406,0)</f>
        <v>0</v>
      </c>
      <c r="AZ407" s="3">
        <f>+IFERROR((AY406*AY407+'Monthly Reserve Generation'!AZ406*'Monthly Reserve Generation'!AZ407-'Stoping Schedule'!AZ406*'Stoping Schedule'!AZ407)/AZ406,0)</f>
        <v>0</v>
      </c>
      <c r="BA407" s="3">
        <f>+IFERROR((AZ406*AZ407+'Monthly Reserve Generation'!BA406*'Monthly Reserve Generation'!BA407-'Stoping Schedule'!BA406*'Stoping Schedule'!BA407)/BA406,0)</f>
        <v>0</v>
      </c>
      <c r="BB407" s="3">
        <f>+IFERROR((BA406*BA407+'Monthly Reserve Generation'!BB406*'Monthly Reserve Generation'!BB407-'Stoping Schedule'!BB406*'Stoping Schedule'!BB407)/BB406,0)</f>
        <v>0</v>
      </c>
      <c r="BC407" s="3">
        <f>+IFERROR((BB406*BB407+'Monthly Reserve Generation'!BC406*'Monthly Reserve Generation'!BC407-'Stoping Schedule'!BC406*'Stoping Schedule'!BC407)/BC406,0)</f>
        <v>0</v>
      </c>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row>
    <row r="408" spans="1:123" hidden="1" outlineLevel="1" x14ac:dyDescent="0.3">
      <c r="A408" t="s">
        <v>77</v>
      </c>
      <c r="B408" t="s">
        <v>89</v>
      </c>
      <c r="C408" t="s">
        <v>3</v>
      </c>
      <c r="D408" s="3">
        <f>+'Monthly Reserve Generation'!D408-'Stoping Schedule'!D408</f>
        <v>0</v>
      </c>
      <c r="E408" s="3">
        <f>IF((D408+'Monthly Reserve Generation'!E408-'Stoping Schedule'!E408)&gt;1,(D408+'Monthly Reserve Generation'!E408-'Stoping Schedule'!E408),0)</f>
        <v>0</v>
      </c>
      <c r="F408" s="3">
        <f>IF((E408+'Monthly Reserve Generation'!F408-'Stoping Schedule'!F408)&gt;1,(E408+'Monthly Reserve Generation'!F408-'Stoping Schedule'!F408),0)</f>
        <v>0</v>
      </c>
      <c r="G408" s="3">
        <f>IF((F408+'Monthly Reserve Generation'!G408-'Stoping Schedule'!G408)&gt;1,(F408+'Monthly Reserve Generation'!G408-'Stoping Schedule'!G408),0)</f>
        <v>0</v>
      </c>
      <c r="H408" s="3">
        <f>IF((G408+'Monthly Reserve Generation'!H408-'Stoping Schedule'!H408)&gt;1,(G408+'Monthly Reserve Generation'!H408-'Stoping Schedule'!H408),0)</f>
        <v>0</v>
      </c>
      <c r="I408" s="3">
        <f>IF((H408+'Monthly Reserve Generation'!I408-'Stoping Schedule'!I408)&gt;1,(H408+'Monthly Reserve Generation'!I408-'Stoping Schedule'!I408),0)</f>
        <v>0</v>
      </c>
      <c r="J408" s="3">
        <f>IF((I408+'Monthly Reserve Generation'!J408-'Stoping Schedule'!J408)&gt;1,(I408+'Monthly Reserve Generation'!J408-'Stoping Schedule'!J408),0)</f>
        <v>0</v>
      </c>
      <c r="K408" s="3">
        <f>IF((J408+'Monthly Reserve Generation'!K408-'Stoping Schedule'!K408)&gt;1,(J408+'Monthly Reserve Generation'!K408-'Stoping Schedule'!K408),0)</f>
        <v>0</v>
      </c>
      <c r="L408" s="3">
        <f>IF((K408+'Monthly Reserve Generation'!L408-'Stoping Schedule'!L408)&gt;1,(K408+'Monthly Reserve Generation'!L408-'Stoping Schedule'!L408),0)</f>
        <v>0</v>
      </c>
      <c r="M408" s="3">
        <f>IF((L408+'Monthly Reserve Generation'!M408-'Stoping Schedule'!M408)&gt;1,(L408+'Monthly Reserve Generation'!M408-'Stoping Schedule'!M408),0)</f>
        <v>0</v>
      </c>
      <c r="N408" s="3">
        <f>IF((M408+'Monthly Reserve Generation'!N408-'Stoping Schedule'!N408)&gt;1,(M408+'Monthly Reserve Generation'!N408-'Stoping Schedule'!N408),0)</f>
        <v>0</v>
      </c>
      <c r="O408" s="3">
        <f>IF((N408+'Monthly Reserve Generation'!O408-'Stoping Schedule'!O408)&gt;1,(N408+'Monthly Reserve Generation'!O408-'Stoping Schedule'!O408),0)</f>
        <v>0</v>
      </c>
      <c r="P408" s="3">
        <f>IF((O408+'Monthly Reserve Generation'!P408-'Stoping Schedule'!P408)&gt;1,(O408+'Monthly Reserve Generation'!P408-'Stoping Schedule'!P408),0)</f>
        <v>0</v>
      </c>
      <c r="Q408" s="3">
        <f>IF((P408+'Monthly Reserve Generation'!Q408-'Stoping Schedule'!Q408)&gt;1,(P408+'Monthly Reserve Generation'!Q408-'Stoping Schedule'!Q408),0)</f>
        <v>0</v>
      </c>
      <c r="R408" s="3">
        <f>IF((Q408+'Monthly Reserve Generation'!R408-'Stoping Schedule'!R408)&gt;1,(Q408+'Monthly Reserve Generation'!R408-'Stoping Schedule'!R408),0)</f>
        <v>0</v>
      </c>
      <c r="S408" s="3">
        <f>IF((R408+'Monthly Reserve Generation'!S408-'Stoping Schedule'!S408)&gt;1,(R408+'Monthly Reserve Generation'!S408-'Stoping Schedule'!S408),0)</f>
        <v>0</v>
      </c>
      <c r="T408" s="3">
        <f>IF((S408+'Monthly Reserve Generation'!T408-'Stoping Schedule'!T408)&gt;1,(S408+'Monthly Reserve Generation'!T408-'Stoping Schedule'!T408),0)</f>
        <v>0</v>
      </c>
      <c r="U408" s="3">
        <f>IF((T408+'Monthly Reserve Generation'!U408-'Stoping Schedule'!U408)&gt;1,(T408+'Monthly Reserve Generation'!U408-'Stoping Schedule'!U408),0)</f>
        <v>0</v>
      </c>
      <c r="V408" s="3">
        <f>IF((U408+'Monthly Reserve Generation'!V408-'Stoping Schedule'!V408)&gt;1,(U408+'Monthly Reserve Generation'!V408-'Stoping Schedule'!V408),0)</f>
        <v>0</v>
      </c>
      <c r="W408" s="3">
        <f>IF((V408+'Monthly Reserve Generation'!W408-'Stoping Schedule'!W408)&gt;1,(V408+'Monthly Reserve Generation'!W408-'Stoping Schedule'!W408),0)</f>
        <v>0</v>
      </c>
      <c r="X408" s="3">
        <f>IF((W408+'Monthly Reserve Generation'!X408-'Stoping Schedule'!X408)&gt;1,(W408+'Monthly Reserve Generation'!X408-'Stoping Schedule'!X408),0)</f>
        <v>0</v>
      </c>
      <c r="Y408" s="3">
        <f>IF((X408+'Monthly Reserve Generation'!Y408-'Stoping Schedule'!Y408)&gt;1,(X408+'Monthly Reserve Generation'!Y408-'Stoping Schedule'!Y408),0)</f>
        <v>0</v>
      </c>
      <c r="Z408" s="3">
        <f>IF((Y408+'Monthly Reserve Generation'!Z408-'Stoping Schedule'!Z408)&gt;1,(Y408+'Monthly Reserve Generation'!Z408-'Stoping Schedule'!Z408),0)</f>
        <v>0</v>
      </c>
      <c r="AA408" s="3">
        <f>IF((Z408+'Monthly Reserve Generation'!AA408-'Stoping Schedule'!AA408)&gt;1,(Z408+'Monthly Reserve Generation'!AA408-'Stoping Schedule'!AA408),0)</f>
        <v>0</v>
      </c>
      <c r="AB408" s="3">
        <f>IF((AA408+'Monthly Reserve Generation'!AB408-'Stoping Schedule'!AB408)&gt;1,(AA408+'Monthly Reserve Generation'!AB408-'Stoping Schedule'!AB408),0)</f>
        <v>0</v>
      </c>
      <c r="AC408" s="3">
        <f>IF((AB408+'Monthly Reserve Generation'!AC408-'Stoping Schedule'!AC408)&gt;1,(AB408+'Monthly Reserve Generation'!AC408-'Stoping Schedule'!AC408),0)</f>
        <v>0</v>
      </c>
      <c r="AD408" s="3">
        <f>IF((AC408+'Monthly Reserve Generation'!AD408-'Stoping Schedule'!AD408)&gt;1,(AC408+'Monthly Reserve Generation'!AD408-'Stoping Schedule'!AD408),0)</f>
        <v>0</v>
      </c>
      <c r="AE408" s="3">
        <f>IF((AD408+'Monthly Reserve Generation'!AE408-'Stoping Schedule'!AE408)&gt;1,(AD408+'Monthly Reserve Generation'!AE408-'Stoping Schedule'!AE408),0)</f>
        <v>0</v>
      </c>
      <c r="AF408" s="3">
        <f>IF((AE408+'Monthly Reserve Generation'!AF408-'Stoping Schedule'!AF408)&gt;1,(AE408+'Monthly Reserve Generation'!AF408-'Stoping Schedule'!AF408),0)</f>
        <v>0</v>
      </c>
      <c r="AG408" s="3">
        <f>IF((AF408+'Monthly Reserve Generation'!AG408-'Stoping Schedule'!AG408)&gt;1,(AF408+'Monthly Reserve Generation'!AG408-'Stoping Schedule'!AG408),0)</f>
        <v>0</v>
      </c>
      <c r="AH408" s="3">
        <f>IF((AG408+'Monthly Reserve Generation'!AH408-'Stoping Schedule'!AH408)&gt;1,(AG408+'Monthly Reserve Generation'!AH408-'Stoping Schedule'!AH408),0)</f>
        <v>0</v>
      </c>
      <c r="AI408" s="3">
        <f>IF((AH408+'Monthly Reserve Generation'!AI408-'Stoping Schedule'!AI408)&gt;1,(AH408+'Monthly Reserve Generation'!AI408-'Stoping Schedule'!AI408),0)</f>
        <v>0</v>
      </c>
      <c r="AJ408" s="3">
        <f>IF((AI408+'Monthly Reserve Generation'!AJ408-'Stoping Schedule'!AJ408)&gt;1,(AI408+'Monthly Reserve Generation'!AJ408-'Stoping Schedule'!AJ408),0)</f>
        <v>5257</v>
      </c>
      <c r="AK408" s="3">
        <f>IF((AJ408+'Monthly Reserve Generation'!AK408-'Stoping Schedule'!AK408)&gt;1,(AJ408+'Monthly Reserve Generation'!AK408-'Stoping Schedule'!AK408),0)</f>
        <v>5257</v>
      </c>
      <c r="AL408" s="3">
        <f>IF((AK408+'Monthly Reserve Generation'!AL408-'Stoping Schedule'!AL408)&gt;1,(AK408+'Monthly Reserve Generation'!AL408-'Stoping Schedule'!AL408),0)</f>
        <v>5257</v>
      </c>
      <c r="AM408" s="3">
        <f>IF((AL408+'Monthly Reserve Generation'!AM408-'Stoping Schedule'!AM408)&gt;1,(AL408+'Monthly Reserve Generation'!AM408-'Stoping Schedule'!AM408),0)</f>
        <v>5257</v>
      </c>
      <c r="AN408" s="3">
        <f>IF((AM408+'Monthly Reserve Generation'!AN408-'Stoping Schedule'!AN408)&gt;1,(AM408+'Monthly Reserve Generation'!AN408-'Stoping Schedule'!AN408),0)</f>
        <v>5257</v>
      </c>
      <c r="AO408" s="3">
        <f>IF((AN408+'Monthly Reserve Generation'!AO408-'Stoping Schedule'!AO408)&gt;1,(AN408+'Monthly Reserve Generation'!AO408-'Stoping Schedule'!AO408),0)</f>
        <v>3235</v>
      </c>
      <c r="AP408" s="3">
        <f>IF((AO408+'Monthly Reserve Generation'!AP408-'Stoping Schedule'!AP408)&gt;1,(AO408+'Monthly Reserve Generation'!AP408-'Stoping Schedule'!AP408),0)</f>
        <v>1437</v>
      </c>
      <c r="AQ408" s="3">
        <f>IF((AP408+'Monthly Reserve Generation'!AQ408-'Stoping Schedule'!AQ408)&gt;1,(AP408+'Monthly Reserve Generation'!AQ408-'Stoping Schedule'!AQ408),0)</f>
        <v>0</v>
      </c>
      <c r="AR408" s="3">
        <f>IF((AQ408+'Monthly Reserve Generation'!AR408-'Stoping Schedule'!AR408)&gt;1,(AQ408+'Monthly Reserve Generation'!AR408-'Stoping Schedule'!AR408),0)</f>
        <v>0</v>
      </c>
      <c r="AS408" s="3">
        <f>IF((AR408+'Monthly Reserve Generation'!AS408-'Stoping Schedule'!AS408)&gt;1,(AR408+'Monthly Reserve Generation'!AS408-'Stoping Schedule'!AS408),0)</f>
        <v>0</v>
      </c>
      <c r="AT408" s="3">
        <f>IF((AS408+'Monthly Reserve Generation'!AT408-'Stoping Schedule'!AT408)&gt;1,(AS408+'Monthly Reserve Generation'!AT408-'Stoping Schedule'!AT408),0)</f>
        <v>0</v>
      </c>
      <c r="AU408" s="3">
        <f>IF((AT408+'Monthly Reserve Generation'!AU408-'Stoping Schedule'!AU408)&gt;1,(AT408+'Monthly Reserve Generation'!AU408-'Stoping Schedule'!AU408),0)</f>
        <v>0</v>
      </c>
      <c r="AV408" s="3">
        <f>IF((AU408+'Monthly Reserve Generation'!AV408-'Stoping Schedule'!AV408)&gt;1,(AU408+'Monthly Reserve Generation'!AV408-'Stoping Schedule'!AV408),0)</f>
        <v>0</v>
      </c>
      <c r="AW408" s="3">
        <f>IF((AV408+'Monthly Reserve Generation'!AW408-'Stoping Schedule'!AW408)&gt;1,(AV408+'Monthly Reserve Generation'!AW408-'Stoping Schedule'!AW408),0)</f>
        <v>0</v>
      </c>
      <c r="AX408" s="3">
        <f>IF((AW408+'Monthly Reserve Generation'!AX408-'Stoping Schedule'!AX408)&gt;1,(AW408+'Monthly Reserve Generation'!AX408-'Stoping Schedule'!AX408),0)</f>
        <v>0</v>
      </c>
      <c r="AY408" s="3">
        <f>IF((AX408+'Monthly Reserve Generation'!AY408-'Stoping Schedule'!AY408)&gt;1,(AX408+'Monthly Reserve Generation'!AY408-'Stoping Schedule'!AY408),0)</f>
        <v>0</v>
      </c>
      <c r="AZ408" s="3">
        <f>IF((AY408+'Monthly Reserve Generation'!AZ408-'Stoping Schedule'!AZ408)&gt;1,(AY408+'Monthly Reserve Generation'!AZ408-'Stoping Schedule'!AZ408),0)</f>
        <v>0</v>
      </c>
      <c r="BA408" s="3">
        <f>IF((AZ408+'Monthly Reserve Generation'!BA408-'Stoping Schedule'!BA408)&gt;1,(AZ408+'Monthly Reserve Generation'!BA408-'Stoping Schedule'!BA408),0)</f>
        <v>0</v>
      </c>
      <c r="BB408" s="3">
        <f>IF((BA408+'Monthly Reserve Generation'!BB408-'Stoping Schedule'!BB408)&gt;1,(BA408+'Monthly Reserve Generation'!BB408-'Stoping Schedule'!BB408),0)</f>
        <v>0</v>
      </c>
      <c r="BC408" s="3">
        <f>IF((BB408+'Monthly Reserve Generation'!BC408-'Stoping Schedule'!BC408)&gt;1,(BB408+'Monthly Reserve Generation'!BC408-'Stoping Schedule'!BC408),0)</f>
        <v>0</v>
      </c>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row>
    <row r="409" spans="1:123" hidden="1" outlineLevel="1" x14ac:dyDescent="0.3">
      <c r="A409" t="s">
        <v>77</v>
      </c>
      <c r="B409" t="s">
        <v>89</v>
      </c>
      <c r="C409" t="s">
        <v>4</v>
      </c>
      <c r="D409" s="3">
        <f>+IFERROR(('Monthly Reserve Generation'!D408*'Monthly Reserve Generation'!D409-'Stoping Schedule'!D408*'Stoping Schedule'!D409)/D408,0)</f>
        <v>0</v>
      </c>
      <c r="E409" s="3">
        <f>+IFERROR((D408*D409+'Monthly Reserve Generation'!E408*'Monthly Reserve Generation'!E409-'Stoping Schedule'!E408*'Stoping Schedule'!E409)/E408,0)</f>
        <v>0</v>
      </c>
      <c r="F409" s="3">
        <f>+IFERROR((E408*E409+'Monthly Reserve Generation'!F408*'Monthly Reserve Generation'!F409-'Stoping Schedule'!F408*'Stoping Schedule'!F409)/F408,0)</f>
        <v>0</v>
      </c>
      <c r="G409" s="3">
        <f>+IFERROR((F408*F409+'Monthly Reserve Generation'!G408*'Monthly Reserve Generation'!G409-'Stoping Schedule'!G408*'Stoping Schedule'!G409)/G408,0)</f>
        <v>0</v>
      </c>
      <c r="H409" s="3">
        <f>+IFERROR((G408*G409+'Monthly Reserve Generation'!H408*'Monthly Reserve Generation'!H409-'Stoping Schedule'!H408*'Stoping Schedule'!H409)/H408,0)</f>
        <v>0</v>
      </c>
      <c r="I409" s="3">
        <f>+IFERROR((H408*H409+'Monthly Reserve Generation'!I408*'Monthly Reserve Generation'!I409-'Stoping Schedule'!I408*'Stoping Schedule'!I409)/I408,0)</f>
        <v>0</v>
      </c>
      <c r="J409" s="3">
        <f>+IFERROR((I408*I409+'Monthly Reserve Generation'!J408*'Monthly Reserve Generation'!J409-'Stoping Schedule'!J408*'Stoping Schedule'!J409)/J408,0)</f>
        <v>0</v>
      </c>
      <c r="K409" s="3">
        <f>+IFERROR((J408*J409+'Monthly Reserve Generation'!K408*'Monthly Reserve Generation'!K409-'Stoping Schedule'!K408*'Stoping Schedule'!K409)/K408,0)</f>
        <v>0</v>
      </c>
      <c r="L409" s="3">
        <f>+IFERROR((K408*K409+'Monthly Reserve Generation'!L408*'Monthly Reserve Generation'!L409-'Stoping Schedule'!L408*'Stoping Schedule'!L409)/L408,0)</f>
        <v>0</v>
      </c>
      <c r="M409" s="3">
        <f>+IFERROR((L408*L409+'Monthly Reserve Generation'!M408*'Monthly Reserve Generation'!M409-'Stoping Schedule'!M408*'Stoping Schedule'!M409)/M408,0)</f>
        <v>0</v>
      </c>
      <c r="N409" s="3">
        <f>+IFERROR((M408*M409+'Monthly Reserve Generation'!N408*'Monthly Reserve Generation'!N409-'Stoping Schedule'!N408*'Stoping Schedule'!N409)/N408,0)</f>
        <v>0</v>
      </c>
      <c r="O409" s="3">
        <f>+IFERROR((N408*N409+'Monthly Reserve Generation'!O408*'Monthly Reserve Generation'!O409-'Stoping Schedule'!O408*'Stoping Schedule'!O409)/O408,0)</f>
        <v>0</v>
      </c>
      <c r="P409" s="3">
        <f>+IFERROR((O408*O409+'Monthly Reserve Generation'!P408*'Monthly Reserve Generation'!P409-'Stoping Schedule'!P408*'Stoping Schedule'!P409)/P408,0)</f>
        <v>0</v>
      </c>
      <c r="Q409" s="3">
        <f>+IFERROR((P408*P409+'Monthly Reserve Generation'!Q408*'Monthly Reserve Generation'!Q409-'Stoping Schedule'!Q408*'Stoping Schedule'!Q409)/Q408,0)</f>
        <v>0</v>
      </c>
      <c r="R409" s="3">
        <f>+IFERROR((Q408*Q409+'Monthly Reserve Generation'!R408*'Monthly Reserve Generation'!R409-'Stoping Schedule'!R408*'Stoping Schedule'!R409)/R408,0)</f>
        <v>0</v>
      </c>
      <c r="S409" s="3">
        <f>+IFERROR((R408*R409+'Monthly Reserve Generation'!S408*'Monthly Reserve Generation'!S409-'Stoping Schedule'!S408*'Stoping Schedule'!S409)/S408,0)</f>
        <v>0</v>
      </c>
      <c r="T409" s="3">
        <f>+IFERROR((S408*S409+'Monthly Reserve Generation'!T408*'Monthly Reserve Generation'!T409-'Stoping Schedule'!T408*'Stoping Schedule'!T409)/T408,0)</f>
        <v>0</v>
      </c>
      <c r="U409" s="3">
        <f>+IFERROR((T408*T409+'Monthly Reserve Generation'!U408*'Monthly Reserve Generation'!U409-'Stoping Schedule'!U408*'Stoping Schedule'!U409)/U408,0)</f>
        <v>0</v>
      </c>
      <c r="V409" s="3">
        <f>+IFERROR((U408*U409+'Monthly Reserve Generation'!V408*'Monthly Reserve Generation'!V409-'Stoping Schedule'!V408*'Stoping Schedule'!V409)/V408,0)</f>
        <v>0</v>
      </c>
      <c r="W409" s="3">
        <f>+IFERROR((V408*V409+'Monthly Reserve Generation'!W408*'Monthly Reserve Generation'!W409-'Stoping Schedule'!W408*'Stoping Schedule'!W409)/W408,0)</f>
        <v>0</v>
      </c>
      <c r="X409" s="3">
        <f>+IFERROR((W408*W409+'Monthly Reserve Generation'!X408*'Monthly Reserve Generation'!X409-'Stoping Schedule'!X408*'Stoping Schedule'!X409)/X408,0)</f>
        <v>0</v>
      </c>
      <c r="Y409" s="3">
        <f>+IFERROR((X408*X409+'Monthly Reserve Generation'!Y408*'Monthly Reserve Generation'!Y409-'Stoping Schedule'!Y408*'Stoping Schedule'!Y409)/Y408,0)</f>
        <v>0</v>
      </c>
      <c r="Z409" s="3">
        <f>+IFERROR((Y408*Y409+'Monthly Reserve Generation'!Z408*'Monthly Reserve Generation'!Z409-'Stoping Schedule'!Z408*'Stoping Schedule'!Z409)/Z408,0)</f>
        <v>0</v>
      </c>
      <c r="AA409" s="3">
        <f>+IFERROR((Z408*Z409+'Monthly Reserve Generation'!AA408*'Monthly Reserve Generation'!AA409-'Stoping Schedule'!AA408*'Stoping Schedule'!AA409)/AA408,0)</f>
        <v>0</v>
      </c>
      <c r="AB409" s="3">
        <f>+IFERROR((AA408*AA409+'Monthly Reserve Generation'!AB408*'Monthly Reserve Generation'!AB409-'Stoping Schedule'!AB408*'Stoping Schedule'!AB409)/AB408,0)</f>
        <v>0</v>
      </c>
      <c r="AC409" s="3">
        <f>+IFERROR((AB408*AB409+'Monthly Reserve Generation'!AC408*'Monthly Reserve Generation'!AC409-'Stoping Schedule'!AC408*'Stoping Schedule'!AC409)/AC408,0)</f>
        <v>0</v>
      </c>
      <c r="AD409" s="3">
        <f>+IFERROR((AC408*AC409+'Monthly Reserve Generation'!AD408*'Monthly Reserve Generation'!AD409-'Stoping Schedule'!AD408*'Stoping Schedule'!AD409)/AD408,0)</f>
        <v>0</v>
      </c>
      <c r="AE409" s="3">
        <f>+IFERROR((AD408*AD409+'Monthly Reserve Generation'!AE408*'Monthly Reserve Generation'!AE409-'Stoping Schedule'!AE408*'Stoping Schedule'!AE409)/AE408,0)</f>
        <v>0</v>
      </c>
      <c r="AF409" s="3">
        <f>+IFERROR((AE408*AE409+'Monthly Reserve Generation'!AF408*'Monthly Reserve Generation'!AF409-'Stoping Schedule'!AF408*'Stoping Schedule'!AF409)/AF408,0)</f>
        <v>0</v>
      </c>
      <c r="AG409" s="3">
        <f>+IFERROR((AF408*AF409+'Monthly Reserve Generation'!AG408*'Monthly Reserve Generation'!AG409-'Stoping Schedule'!AG408*'Stoping Schedule'!AG409)/AG408,0)</f>
        <v>0</v>
      </c>
      <c r="AH409" s="3">
        <f>+IFERROR((AG408*AG409+'Monthly Reserve Generation'!AH408*'Monthly Reserve Generation'!AH409-'Stoping Schedule'!AH408*'Stoping Schedule'!AH409)/AH408,0)</f>
        <v>0</v>
      </c>
      <c r="AI409" s="3">
        <f>+IFERROR((AH408*AH409+'Monthly Reserve Generation'!AI408*'Monthly Reserve Generation'!AI409-'Stoping Schedule'!AI408*'Stoping Schedule'!AI409)/AI408,0)</f>
        <v>0</v>
      </c>
      <c r="AJ409" s="3">
        <f>+IFERROR((AI408*AI409+'Monthly Reserve Generation'!AJ408*'Monthly Reserve Generation'!AJ409-'Stoping Schedule'!AJ408*'Stoping Schedule'!AJ409)/AJ408,0)</f>
        <v>2.9</v>
      </c>
      <c r="AK409" s="3">
        <f>+IFERROR((AJ408*AJ409+'Monthly Reserve Generation'!AK408*'Monthly Reserve Generation'!AK409-'Stoping Schedule'!AK408*'Stoping Schedule'!AK409)/AK408,0)</f>
        <v>2.9</v>
      </c>
      <c r="AL409" s="3">
        <f>+IFERROR((AK408*AK409+'Monthly Reserve Generation'!AL408*'Monthly Reserve Generation'!AL409-'Stoping Schedule'!AL408*'Stoping Schedule'!AL409)/AL408,0)</f>
        <v>2.9</v>
      </c>
      <c r="AM409" s="3">
        <f>+IFERROR((AL408*AL409+'Monthly Reserve Generation'!AM408*'Monthly Reserve Generation'!AM409-'Stoping Schedule'!AM408*'Stoping Schedule'!AM409)/AM408,0)</f>
        <v>2.9</v>
      </c>
      <c r="AN409" s="3">
        <f>+IFERROR((AM408*AM409+'Monthly Reserve Generation'!AN408*'Monthly Reserve Generation'!AN409-'Stoping Schedule'!AN408*'Stoping Schedule'!AN409)/AN408,0)</f>
        <v>2.9</v>
      </c>
      <c r="AO409" s="3">
        <f>+IFERROR((AN408*AN409+'Monthly Reserve Generation'!AO408*'Monthly Reserve Generation'!AO409-'Stoping Schedule'!AO408*'Stoping Schedule'!AO409)/AO408,0)</f>
        <v>2.9</v>
      </c>
      <c r="AP409" s="3">
        <f>+IFERROR((AO408*AO409+'Monthly Reserve Generation'!AP408*'Monthly Reserve Generation'!AP409-'Stoping Schedule'!AP408*'Stoping Schedule'!AP409)/AP408,0)</f>
        <v>2.9</v>
      </c>
      <c r="AQ409" s="3">
        <f>+IFERROR((AP408*AP409+'Monthly Reserve Generation'!AQ408*'Monthly Reserve Generation'!AQ409-'Stoping Schedule'!AQ408*'Stoping Schedule'!AQ409)/AQ408,0)</f>
        <v>0</v>
      </c>
      <c r="AR409" s="3">
        <f>+IFERROR((AQ408*AQ409+'Monthly Reserve Generation'!AR408*'Monthly Reserve Generation'!AR409-'Stoping Schedule'!AR408*'Stoping Schedule'!AR409)/AR408,0)</f>
        <v>0</v>
      </c>
      <c r="AS409" s="3">
        <f>+IFERROR((AR408*AR409+'Monthly Reserve Generation'!AS408*'Monthly Reserve Generation'!AS409-'Stoping Schedule'!AS408*'Stoping Schedule'!AS409)/AS408,0)</f>
        <v>0</v>
      </c>
      <c r="AT409" s="3">
        <f>+IFERROR((AS408*AS409+'Monthly Reserve Generation'!AT408*'Monthly Reserve Generation'!AT409-'Stoping Schedule'!AT408*'Stoping Schedule'!AT409)/AT408,0)</f>
        <v>0</v>
      </c>
      <c r="AU409" s="3">
        <f>+IFERROR((AT408*AT409+'Monthly Reserve Generation'!AU408*'Monthly Reserve Generation'!AU409-'Stoping Schedule'!AU408*'Stoping Schedule'!AU409)/AU408,0)</f>
        <v>0</v>
      </c>
      <c r="AV409" s="3">
        <f>+IFERROR((AU408*AU409+'Monthly Reserve Generation'!AV408*'Monthly Reserve Generation'!AV409-'Stoping Schedule'!AV408*'Stoping Schedule'!AV409)/AV408,0)</f>
        <v>0</v>
      </c>
      <c r="AW409" s="3">
        <f>+IFERROR((AV408*AV409+'Monthly Reserve Generation'!AW408*'Monthly Reserve Generation'!AW409-'Stoping Schedule'!AW408*'Stoping Schedule'!AW409)/AW408,0)</f>
        <v>0</v>
      </c>
      <c r="AX409" s="3">
        <f>+IFERROR((AW408*AW409+'Monthly Reserve Generation'!AX408*'Monthly Reserve Generation'!AX409-'Stoping Schedule'!AX408*'Stoping Schedule'!AX409)/AX408,0)</f>
        <v>0</v>
      </c>
      <c r="AY409" s="3">
        <f>+IFERROR((AX408*AX409+'Monthly Reserve Generation'!AY408*'Monthly Reserve Generation'!AY409-'Stoping Schedule'!AY408*'Stoping Schedule'!AY409)/AY408,0)</f>
        <v>0</v>
      </c>
      <c r="AZ409" s="3">
        <f>+IFERROR((AY408*AY409+'Monthly Reserve Generation'!AZ408*'Monthly Reserve Generation'!AZ409-'Stoping Schedule'!AZ408*'Stoping Schedule'!AZ409)/AZ408,0)</f>
        <v>0</v>
      </c>
      <c r="BA409" s="3">
        <f>+IFERROR((AZ408*AZ409+'Monthly Reserve Generation'!BA408*'Monthly Reserve Generation'!BA409-'Stoping Schedule'!BA408*'Stoping Schedule'!BA409)/BA408,0)</f>
        <v>0</v>
      </c>
      <c r="BB409" s="3">
        <f>+IFERROR((BA408*BA409+'Monthly Reserve Generation'!BB408*'Monthly Reserve Generation'!BB409-'Stoping Schedule'!BB408*'Stoping Schedule'!BB409)/BB408,0)</f>
        <v>0</v>
      </c>
      <c r="BC409" s="3">
        <f>+IFERROR((BB408*BB409+'Monthly Reserve Generation'!BC408*'Monthly Reserve Generation'!BC409-'Stoping Schedule'!BC408*'Stoping Schedule'!BC409)/BC408,0)</f>
        <v>0</v>
      </c>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row>
    <row r="410" spans="1:123" hidden="1" outlineLevel="1" x14ac:dyDescent="0.3">
      <c r="A410" t="s">
        <v>77</v>
      </c>
      <c r="B410" t="s">
        <v>90</v>
      </c>
      <c r="C410" t="s">
        <v>3</v>
      </c>
      <c r="D410" s="3">
        <f>+'Monthly Reserve Generation'!D410-'Stoping Schedule'!D410</f>
        <v>0</v>
      </c>
      <c r="E410" s="3">
        <f>IF((D410+'Monthly Reserve Generation'!E410-'Stoping Schedule'!E410)&gt;1,(D410+'Monthly Reserve Generation'!E410-'Stoping Schedule'!E410),0)</f>
        <v>0</v>
      </c>
      <c r="F410" s="3">
        <f>IF((E410+'Monthly Reserve Generation'!F410-'Stoping Schedule'!F410)&gt;1,(E410+'Monthly Reserve Generation'!F410-'Stoping Schedule'!F410),0)</f>
        <v>0</v>
      </c>
      <c r="G410" s="3">
        <f>IF((F410+'Monthly Reserve Generation'!G410-'Stoping Schedule'!G410)&gt;1,(F410+'Monthly Reserve Generation'!G410-'Stoping Schedule'!G410),0)</f>
        <v>0</v>
      </c>
      <c r="H410" s="3">
        <f>IF((G410+'Monthly Reserve Generation'!H410-'Stoping Schedule'!H410)&gt;1,(G410+'Monthly Reserve Generation'!H410-'Stoping Schedule'!H410),0)</f>
        <v>0</v>
      </c>
      <c r="I410" s="3">
        <f>IF((H410+'Monthly Reserve Generation'!I410-'Stoping Schedule'!I410)&gt;1,(H410+'Monthly Reserve Generation'!I410-'Stoping Schedule'!I410),0)</f>
        <v>0</v>
      </c>
      <c r="J410" s="3">
        <f>IF((I410+'Monthly Reserve Generation'!J410-'Stoping Schedule'!J410)&gt;1,(I410+'Monthly Reserve Generation'!J410-'Stoping Schedule'!J410),0)</f>
        <v>0</v>
      </c>
      <c r="K410" s="3">
        <f>IF((J410+'Monthly Reserve Generation'!K410-'Stoping Schedule'!K410)&gt;1,(J410+'Monthly Reserve Generation'!K410-'Stoping Schedule'!K410),0)</f>
        <v>0</v>
      </c>
      <c r="L410" s="3">
        <f>IF((K410+'Monthly Reserve Generation'!L410-'Stoping Schedule'!L410)&gt;1,(K410+'Monthly Reserve Generation'!L410-'Stoping Schedule'!L410),0)</f>
        <v>0</v>
      </c>
      <c r="M410" s="3">
        <f>IF((L410+'Monthly Reserve Generation'!M410-'Stoping Schedule'!M410)&gt;1,(L410+'Monthly Reserve Generation'!M410-'Stoping Schedule'!M410),0)</f>
        <v>0</v>
      </c>
      <c r="N410" s="3">
        <f>IF((M410+'Monthly Reserve Generation'!N410-'Stoping Schedule'!N410)&gt;1,(M410+'Monthly Reserve Generation'!N410-'Stoping Schedule'!N410),0)</f>
        <v>0</v>
      </c>
      <c r="O410" s="3">
        <f>IF((N410+'Monthly Reserve Generation'!O410-'Stoping Schedule'!O410)&gt;1,(N410+'Monthly Reserve Generation'!O410-'Stoping Schedule'!O410),0)</f>
        <v>0</v>
      </c>
      <c r="P410" s="3">
        <f>IF((O410+'Monthly Reserve Generation'!P410-'Stoping Schedule'!P410)&gt;1,(O410+'Monthly Reserve Generation'!P410-'Stoping Schedule'!P410),0)</f>
        <v>0</v>
      </c>
      <c r="Q410" s="3">
        <f>IF((P410+'Monthly Reserve Generation'!Q410-'Stoping Schedule'!Q410)&gt;1,(P410+'Monthly Reserve Generation'!Q410-'Stoping Schedule'!Q410),0)</f>
        <v>0</v>
      </c>
      <c r="R410" s="3">
        <f>IF((Q410+'Monthly Reserve Generation'!R410-'Stoping Schedule'!R410)&gt;1,(Q410+'Monthly Reserve Generation'!R410-'Stoping Schedule'!R410),0)</f>
        <v>0</v>
      </c>
      <c r="S410" s="3">
        <f>IF((R410+'Monthly Reserve Generation'!S410-'Stoping Schedule'!S410)&gt;1,(R410+'Monthly Reserve Generation'!S410-'Stoping Schedule'!S410),0)</f>
        <v>0</v>
      </c>
      <c r="T410" s="3">
        <f>IF((S410+'Monthly Reserve Generation'!T410-'Stoping Schedule'!T410)&gt;1,(S410+'Monthly Reserve Generation'!T410-'Stoping Schedule'!T410),0)</f>
        <v>0</v>
      </c>
      <c r="U410" s="3">
        <f>IF((T410+'Monthly Reserve Generation'!U410-'Stoping Schedule'!U410)&gt;1,(T410+'Monthly Reserve Generation'!U410-'Stoping Schedule'!U410),0)</f>
        <v>0</v>
      </c>
      <c r="V410" s="3">
        <f>IF((U410+'Monthly Reserve Generation'!V410-'Stoping Schedule'!V410)&gt;1,(U410+'Monthly Reserve Generation'!V410-'Stoping Schedule'!V410),0)</f>
        <v>0</v>
      </c>
      <c r="W410" s="3">
        <f>IF((V410+'Monthly Reserve Generation'!W410-'Stoping Schedule'!W410)&gt;1,(V410+'Monthly Reserve Generation'!W410-'Stoping Schedule'!W410),0)</f>
        <v>0</v>
      </c>
      <c r="X410" s="3">
        <f>IF((W410+'Monthly Reserve Generation'!X410-'Stoping Schedule'!X410)&gt;1,(W410+'Monthly Reserve Generation'!X410-'Stoping Schedule'!X410),0)</f>
        <v>0</v>
      </c>
      <c r="Y410" s="3">
        <f>IF((X410+'Monthly Reserve Generation'!Y410-'Stoping Schedule'!Y410)&gt;1,(X410+'Monthly Reserve Generation'!Y410-'Stoping Schedule'!Y410),0)</f>
        <v>0</v>
      </c>
      <c r="Z410" s="3">
        <f>IF((Y410+'Monthly Reserve Generation'!Z410-'Stoping Schedule'!Z410)&gt;1,(Y410+'Monthly Reserve Generation'!Z410-'Stoping Schedule'!Z410),0)</f>
        <v>0</v>
      </c>
      <c r="AA410" s="3">
        <f>IF((Z410+'Monthly Reserve Generation'!AA410-'Stoping Schedule'!AA410)&gt;1,(Z410+'Monthly Reserve Generation'!AA410-'Stoping Schedule'!AA410),0)</f>
        <v>0</v>
      </c>
      <c r="AB410" s="3">
        <f>IF((AA410+'Monthly Reserve Generation'!AB410-'Stoping Schedule'!AB410)&gt;1,(AA410+'Monthly Reserve Generation'!AB410-'Stoping Schedule'!AB410),0)</f>
        <v>0</v>
      </c>
      <c r="AC410" s="3">
        <f>IF((AB410+'Monthly Reserve Generation'!AC410-'Stoping Schedule'!AC410)&gt;1,(AB410+'Monthly Reserve Generation'!AC410-'Stoping Schedule'!AC410),0)</f>
        <v>0</v>
      </c>
      <c r="AD410" s="3">
        <f>IF((AC410+'Monthly Reserve Generation'!AD410-'Stoping Schedule'!AD410)&gt;1,(AC410+'Monthly Reserve Generation'!AD410-'Stoping Schedule'!AD410),0)</f>
        <v>0</v>
      </c>
      <c r="AE410" s="3">
        <f>IF((AD410+'Monthly Reserve Generation'!AE410-'Stoping Schedule'!AE410)&gt;1,(AD410+'Monthly Reserve Generation'!AE410-'Stoping Schedule'!AE410),0)</f>
        <v>0</v>
      </c>
      <c r="AF410" s="3">
        <f>IF((AE410+'Monthly Reserve Generation'!AF410-'Stoping Schedule'!AF410)&gt;1,(AE410+'Monthly Reserve Generation'!AF410-'Stoping Schedule'!AF410),0)</f>
        <v>0</v>
      </c>
      <c r="AG410" s="3">
        <f>IF((AF410+'Monthly Reserve Generation'!AG410-'Stoping Schedule'!AG410)&gt;1,(AF410+'Monthly Reserve Generation'!AG410-'Stoping Schedule'!AG410),0)</f>
        <v>0</v>
      </c>
      <c r="AH410" s="3">
        <f>IF((AG410+'Monthly Reserve Generation'!AH410-'Stoping Schedule'!AH410)&gt;1,(AG410+'Monthly Reserve Generation'!AH410-'Stoping Schedule'!AH410),0)</f>
        <v>0</v>
      </c>
      <c r="AI410" s="3">
        <f>IF((AH410+'Monthly Reserve Generation'!AI410-'Stoping Schedule'!AI410)&gt;1,(AH410+'Monthly Reserve Generation'!AI410-'Stoping Schedule'!AI410),0)</f>
        <v>0</v>
      </c>
      <c r="AJ410" s="3">
        <f>IF((AI410+'Monthly Reserve Generation'!AJ410-'Stoping Schedule'!AJ410)&gt;1,(AI410+'Monthly Reserve Generation'!AJ410-'Stoping Schedule'!AJ410),0)</f>
        <v>734</v>
      </c>
      <c r="AK410" s="3">
        <f>IF((AJ410+'Monthly Reserve Generation'!AK410-'Stoping Schedule'!AK410)&gt;1,(AJ410+'Monthly Reserve Generation'!AK410-'Stoping Schedule'!AK410),0)</f>
        <v>734</v>
      </c>
      <c r="AL410" s="3">
        <f>IF((AK410+'Monthly Reserve Generation'!AL410-'Stoping Schedule'!AL410)&gt;1,(AK410+'Monthly Reserve Generation'!AL410-'Stoping Schedule'!AL410),0)</f>
        <v>734</v>
      </c>
      <c r="AM410" s="3">
        <f>IF((AL410+'Monthly Reserve Generation'!AM410-'Stoping Schedule'!AM410)&gt;1,(AL410+'Monthly Reserve Generation'!AM410-'Stoping Schedule'!AM410),0)</f>
        <v>734</v>
      </c>
      <c r="AN410" s="3">
        <f>IF((AM410+'Monthly Reserve Generation'!AN410-'Stoping Schedule'!AN410)&gt;1,(AM410+'Monthly Reserve Generation'!AN410-'Stoping Schedule'!AN410),0)</f>
        <v>734</v>
      </c>
      <c r="AO410" s="3">
        <f>IF((AN410+'Monthly Reserve Generation'!AO410-'Stoping Schedule'!AO410)&gt;1,(AN410+'Monthly Reserve Generation'!AO410-'Stoping Schedule'!AO410),0)</f>
        <v>0</v>
      </c>
      <c r="AP410" s="3">
        <f>IF((AO410+'Monthly Reserve Generation'!AP410-'Stoping Schedule'!AP410)&gt;1,(AO410+'Monthly Reserve Generation'!AP410-'Stoping Schedule'!AP410),0)</f>
        <v>0</v>
      </c>
      <c r="AQ410" s="3">
        <f>IF((AP410+'Monthly Reserve Generation'!AQ410-'Stoping Schedule'!AQ410)&gt;1,(AP410+'Monthly Reserve Generation'!AQ410-'Stoping Schedule'!AQ410),0)</f>
        <v>0</v>
      </c>
      <c r="AR410" s="3">
        <f>IF((AQ410+'Monthly Reserve Generation'!AR410-'Stoping Schedule'!AR410)&gt;1,(AQ410+'Monthly Reserve Generation'!AR410-'Stoping Schedule'!AR410),0)</f>
        <v>0</v>
      </c>
      <c r="AS410" s="3">
        <f>IF((AR410+'Monthly Reserve Generation'!AS410-'Stoping Schedule'!AS410)&gt;1,(AR410+'Monthly Reserve Generation'!AS410-'Stoping Schedule'!AS410),0)</f>
        <v>0</v>
      </c>
      <c r="AT410" s="3">
        <f>IF((AS410+'Monthly Reserve Generation'!AT410-'Stoping Schedule'!AT410)&gt;1,(AS410+'Monthly Reserve Generation'!AT410-'Stoping Schedule'!AT410),0)</f>
        <v>0</v>
      </c>
      <c r="AU410" s="3">
        <f>IF((AT410+'Monthly Reserve Generation'!AU410-'Stoping Schedule'!AU410)&gt;1,(AT410+'Monthly Reserve Generation'!AU410-'Stoping Schedule'!AU410),0)</f>
        <v>0</v>
      </c>
      <c r="AV410" s="3">
        <f>IF((AU410+'Monthly Reserve Generation'!AV410-'Stoping Schedule'!AV410)&gt;1,(AU410+'Monthly Reserve Generation'!AV410-'Stoping Schedule'!AV410),0)</f>
        <v>0</v>
      </c>
      <c r="AW410" s="3">
        <f>IF((AV410+'Monthly Reserve Generation'!AW410-'Stoping Schedule'!AW410)&gt;1,(AV410+'Monthly Reserve Generation'!AW410-'Stoping Schedule'!AW410),0)</f>
        <v>0</v>
      </c>
      <c r="AX410" s="3">
        <f>IF((AW410+'Monthly Reserve Generation'!AX410-'Stoping Schedule'!AX410)&gt;1,(AW410+'Monthly Reserve Generation'!AX410-'Stoping Schedule'!AX410),0)</f>
        <v>0</v>
      </c>
      <c r="AY410" s="3">
        <f>IF((AX410+'Monthly Reserve Generation'!AY410-'Stoping Schedule'!AY410)&gt;1,(AX410+'Monthly Reserve Generation'!AY410-'Stoping Schedule'!AY410),0)</f>
        <v>0</v>
      </c>
      <c r="AZ410" s="3">
        <f>IF((AY410+'Monthly Reserve Generation'!AZ410-'Stoping Schedule'!AZ410)&gt;1,(AY410+'Monthly Reserve Generation'!AZ410-'Stoping Schedule'!AZ410),0)</f>
        <v>0</v>
      </c>
      <c r="BA410" s="3">
        <f>IF((AZ410+'Monthly Reserve Generation'!BA410-'Stoping Schedule'!BA410)&gt;1,(AZ410+'Monthly Reserve Generation'!BA410-'Stoping Schedule'!BA410),0)</f>
        <v>0</v>
      </c>
      <c r="BB410" s="3">
        <f>IF((BA410+'Monthly Reserve Generation'!BB410-'Stoping Schedule'!BB410)&gt;1,(BA410+'Monthly Reserve Generation'!BB410-'Stoping Schedule'!BB410),0)</f>
        <v>0</v>
      </c>
      <c r="BC410" s="3">
        <f>IF((BB410+'Monthly Reserve Generation'!BC410-'Stoping Schedule'!BC410)&gt;1,(BB410+'Monthly Reserve Generation'!BC410-'Stoping Schedule'!BC410),0)</f>
        <v>0</v>
      </c>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row>
    <row r="411" spans="1:123" hidden="1" outlineLevel="1" x14ac:dyDescent="0.3">
      <c r="A411" t="s">
        <v>77</v>
      </c>
      <c r="B411" t="s">
        <v>90</v>
      </c>
      <c r="C411" t="s">
        <v>4</v>
      </c>
      <c r="D411" s="3">
        <f>+IFERROR(('Monthly Reserve Generation'!D410*'Monthly Reserve Generation'!D411-'Stoping Schedule'!D410*'Stoping Schedule'!D411)/D410,0)</f>
        <v>0</v>
      </c>
      <c r="E411" s="3">
        <f>+IFERROR((D410*D411+'Monthly Reserve Generation'!E410*'Monthly Reserve Generation'!E411-'Stoping Schedule'!E410*'Stoping Schedule'!E411)/E410,0)</f>
        <v>0</v>
      </c>
      <c r="F411" s="3">
        <f>+IFERROR((E410*E411+'Monthly Reserve Generation'!F410*'Monthly Reserve Generation'!F411-'Stoping Schedule'!F410*'Stoping Schedule'!F411)/F410,0)</f>
        <v>0</v>
      </c>
      <c r="G411" s="3">
        <f>+IFERROR((F410*F411+'Monthly Reserve Generation'!G410*'Monthly Reserve Generation'!G411-'Stoping Schedule'!G410*'Stoping Schedule'!G411)/G410,0)</f>
        <v>0</v>
      </c>
      <c r="H411" s="3">
        <f>+IFERROR((G410*G411+'Monthly Reserve Generation'!H410*'Monthly Reserve Generation'!H411-'Stoping Schedule'!H410*'Stoping Schedule'!H411)/H410,0)</f>
        <v>0</v>
      </c>
      <c r="I411" s="3">
        <f>+IFERROR((H410*H411+'Monthly Reserve Generation'!I410*'Monthly Reserve Generation'!I411-'Stoping Schedule'!I410*'Stoping Schedule'!I411)/I410,0)</f>
        <v>0</v>
      </c>
      <c r="J411" s="3">
        <f>+IFERROR((I410*I411+'Monthly Reserve Generation'!J410*'Monthly Reserve Generation'!J411-'Stoping Schedule'!J410*'Stoping Schedule'!J411)/J410,0)</f>
        <v>0</v>
      </c>
      <c r="K411" s="3">
        <f>+IFERROR((J410*J411+'Monthly Reserve Generation'!K410*'Monthly Reserve Generation'!K411-'Stoping Schedule'!K410*'Stoping Schedule'!K411)/K410,0)</f>
        <v>0</v>
      </c>
      <c r="L411" s="3">
        <f>+IFERROR((K410*K411+'Monthly Reserve Generation'!L410*'Monthly Reserve Generation'!L411-'Stoping Schedule'!L410*'Stoping Schedule'!L411)/L410,0)</f>
        <v>0</v>
      </c>
      <c r="M411" s="3">
        <f>+IFERROR((L410*L411+'Monthly Reserve Generation'!M410*'Monthly Reserve Generation'!M411-'Stoping Schedule'!M410*'Stoping Schedule'!M411)/M410,0)</f>
        <v>0</v>
      </c>
      <c r="N411" s="3">
        <f>+IFERROR((M410*M411+'Monthly Reserve Generation'!N410*'Monthly Reserve Generation'!N411-'Stoping Schedule'!N410*'Stoping Schedule'!N411)/N410,0)</f>
        <v>0</v>
      </c>
      <c r="O411" s="3">
        <f>+IFERROR((N410*N411+'Monthly Reserve Generation'!O410*'Monthly Reserve Generation'!O411-'Stoping Schedule'!O410*'Stoping Schedule'!O411)/O410,0)</f>
        <v>0</v>
      </c>
      <c r="P411" s="3">
        <f>+IFERROR((O410*O411+'Monthly Reserve Generation'!P410*'Monthly Reserve Generation'!P411-'Stoping Schedule'!P410*'Stoping Schedule'!P411)/P410,0)</f>
        <v>0</v>
      </c>
      <c r="Q411" s="3">
        <f>+IFERROR((P410*P411+'Monthly Reserve Generation'!Q410*'Monthly Reserve Generation'!Q411-'Stoping Schedule'!Q410*'Stoping Schedule'!Q411)/Q410,0)</f>
        <v>0</v>
      </c>
      <c r="R411" s="3">
        <f>+IFERROR((Q410*Q411+'Monthly Reserve Generation'!R410*'Monthly Reserve Generation'!R411-'Stoping Schedule'!R410*'Stoping Schedule'!R411)/R410,0)</f>
        <v>0</v>
      </c>
      <c r="S411" s="3">
        <f>+IFERROR((R410*R411+'Monthly Reserve Generation'!S410*'Monthly Reserve Generation'!S411-'Stoping Schedule'!S410*'Stoping Schedule'!S411)/S410,0)</f>
        <v>0</v>
      </c>
      <c r="T411" s="3">
        <f>+IFERROR((S410*S411+'Monthly Reserve Generation'!T410*'Monthly Reserve Generation'!T411-'Stoping Schedule'!T410*'Stoping Schedule'!T411)/T410,0)</f>
        <v>0</v>
      </c>
      <c r="U411" s="3">
        <f>+IFERROR((T410*T411+'Monthly Reserve Generation'!U410*'Monthly Reserve Generation'!U411-'Stoping Schedule'!U410*'Stoping Schedule'!U411)/U410,0)</f>
        <v>0</v>
      </c>
      <c r="V411" s="3">
        <f>+IFERROR((U410*U411+'Monthly Reserve Generation'!V410*'Monthly Reserve Generation'!V411-'Stoping Schedule'!V410*'Stoping Schedule'!V411)/V410,0)</f>
        <v>0</v>
      </c>
      <c r="W411" s="3">
        <f>+IFERROR((V410*V411+'Monthly Reserve Generation'!W410*'Monthly Reserve Generation'!W411-'Stoping Schedule'!W410*'Stoping Schedule'!W411)/W410,0)</f>
        <v>0</v>
      </c>
      <c r="X411" s="3">
        <f>+IFERROR((W410*W411+'Monthly Reserve Generation'!X410*'Monthly Reserve Generation'!X411-'Stoping Schedule'!X410*'Stoping Schedule'!X411)/X410,0)</f>
        <v>0</v>
      </c>
      <c r="Y411" s="3">
        <f>+IFERROR((X410*X411+'Monthly Reserve Generation'!Y410*'Monthly Reserve Generation'!Y411-'Stoping Schedule'!Y410*'Stoping Schedule'!Y411)/Y410,0)</f>
        <v>0</v>
      </c>
      <c r="Z411" s="3">
        <f>+IFERROR((Y410*Y411+'Monthly Reserve Generation'!Z410*'Monthly Reserve Generation'!Z411-'Stoping Schedule'!Z410*'Stoping Schedule'!Z411)/Z410,0)</f>
        <v>0</v>
      </c>
      <c r="AA411" s="3">
        <f>+IFERROR((Z410*Z411+'Monthly Reserve Generation'!AA410*'Monthly Reserve Generation'!AA411-'Stoping Schedule'!AA410*'Stoping Schedule'!AA411)/AA410,0)</f>
        <v>0</v>
      </c>
      <c r="AB411" s="3">
        <f>+IFERROR((AA410*AA411+'Monthly Reserve Generation'!AB410*'Monthly Reserve Generation'!AB411-'Stoping Schedule'!AB410*'Stoping Schedule'!AB411)/AB410,0)</f>
        <v>0</v>
      </c>
      <c r="AC411" s="3">
        <f>+IFERROR((AB410*AB411+'Monthly Reserve Generation'!AC410*'Monthly Reserve Generation'!AC411-'Stoping Schedule'!AC410*'Stoping Schedule'!AC411)/AC410,0)</f>
        <v>0</v>
      </c>
      <c r="AD411" s="3">
        <f>+IFERROR((AC410*AC411+'Monthly Reserve Generation'!AD410*'Monthly Reserve Generation'!AD411-'Stoping Schedule'!AD410*'Stoping Schedule'!AD411)/AD410,0)</f>
        <v>0</v>
      </c>
      <c r="AE411" s="3">
        <f>+IFERROR((AD410*AD411+'Monthly Reserve Generation'!AE410*'Monthly Reserve Generation'!AE411-'Stoping Schedule'!AE410*'Stoping Schedule'!AE411)/AE410,0)</f>
        <v>0</v>
      </c>
      <c r="AF411" s="3">
        <f>+IFERROR((AE410*AE411+'Monthly Reserve Generation'!AF410*'Monthly Reserve Generation'!AF411-'Stoping Schedule'!AF410*'Stoping Schedule'!AF411)/AF410,0)</f>
        <v>0</v>
      </c>
      <c r="AG411" s="3">
        <f>+IFERROR((AF410*AF411+'Monthly Reserve Generation'!AG410*'Monthly Reserve Generation'!AG411-'Stoping Schedule'!AG410*'Stoping Schedule'!AG411)/AG410,0)</f>
        <v>0</v>
      </c>
      <c r="AH411" s="3">
        <f>+IFERROR((AG410*AG411+'Monthly Reserve Generation'!AH410*'Monthly Reserve Generation'!AH411-'Stoping Schedule'!AH410*'Stoping Schedule'!AH411)/AH410,0)</f>
        <v>0</v>
      </c>
      <c r="AI411" s="3">
        <f>+IFERROR((AH410*AH411+'Monthly Reserve Generation'!AI410*'Monthly Reserve Generation'!AI411-'Stoping Schedule'!AI410*'Stoping Schedule'!AI411)/AI410,0)</f>
        <v>0</v>
      </c>
      <c r="AJ411" s="3">
        <f>+IFERROR((AI410*AI411+'Monthly Reserve Generation'!AJ410*'Monthly Reserve Generation'!AJ411-'Stoping Schedule'!AJ410*'Stoping Schedule'!AJ411)/AJ410,0)</f>
        <v>3.2699999999999996</v>
      </c>
      <c r="AK411" s="3">
        <f>+IFERROR((AJ410*AJ411+'Monthly Reserve Generation'!AK410*'Monthly Reserve Generation'!AK411-'Stoping Schedule'!AK410*'Stoping Schedule'!AK411)/AK410,0)</f>
        <v>3.2699999999999996</v>
      </c>
      <c r="AL411" s="3">
        <f>+IFERROR((AK410*AK411+'Monthly Reserve Generation'!AL410*'Monthly Reserve Generation'!AL411-'Stoping Schedule'!AL410*'Stoping Schedule'!AL411)/AL410,0)</f>
        <v>3.2699999999999996</v>
      </c>
      <c r="AM411" s="3">
        <f>+IFERROR((AL410*AL411+'Monthly Reserve Generation'!AM410*'Monthly Reserve Generation'!AM411-'Stoping Schedule'!AM410*'Stoping Schedule'!AM411)/AM410,0)</f>
        <v>3.2699999999999996</v>
      </c>
      <c r="AN411" s="3">
        <f>+IFERROR((AM410*AM411+'Monthly Reserve Generation'!AN410*'Monthly Reserve Generation'!AN411-'Stoping Schedule'!AN410*'Stoping Schedule'!AN411)/AN410,0)</f>
        <v>3.2699999999999996</v>
      </c>
      <c r="AO411" s="3">
        <f>+IFERROR((AN410*AN411+'Monthly Reserve Generation'!AO410*'Monthly Reserve Generation'!AO411-'Stoping Schedule'!AO410*'Stoping Schedule'!AO411)/AO410,0)</f>
        <v>0</v>
      </c>
      <c r="AP411" s="3">
        <f>+IFERROR((AO410*AO411+'Monthly Reserve Generation'!AP410*'Monthly Reserve Generation'!AP411-'Stoping Schedule'!AP410*'Stoping Schedule'!AP411)/AP410,0)</f>
        <v>0</v>
      </c>
      <c r="AQ411" s="3">
        <f>+IFERROR((AP410*AP411+'Monthly Reserve Generation'!AQ410*'Monthly Reserve Generation'!AQ411-'Stoping Schedule'!AQ410*'Stoping Schedule'!AQ411)/AQ410,0)</f>
        <v>0</v>
      </c>
      <c r="AR411" s="3">
        <f>+IFERROR((AQ410*AQ411+'Monthly Reserve Generation'!AR410*'Monthly Reserve Generation'!AR411-'Stoping Schedule'!AR410*'Stoping Schedule'!AR411)/AR410,0)</f>
        <v>0</v>
      </c>
      <c r="AS411" s="3">
        <f>+IFERROR((AR410*AR411+'Monthly Reserve Generation'!AS410*'Monthly Reserve Generation'!AS411-'Stoping Schedule'!AS410*'Stoping Schedule'!AS411)/AS410,0)</f>
        <v>0</v>
      </c>
      <c r="AT411" s="3">
        <f>+IFERROR((AS410*AS411+'Monthly Reserve Generation'!AT410*'Monthly Reserve Generation'!AT411-'Stoping Schedule'!AT410*'Stoping Schedule'!AT411)/AT410,0)</f>
        <v>0</v>
      </c>
      <c r="AU411" s="3">
        <f>+IFERROR((AT410*AT411+'Monthly Reserve Generation'!AU410*'Monthly Reserve Generation'!AU411-'Stoping Schedule'!AU410*'Stoping Schedule'!AU411)/AU410,0)</f>
        <v>0</v>
      </c>
      <c r="AV411" s="3">
        <f>+IFERROR((AU410*AU411+'Monthly Reserve Generation'!AV410*'Monthly Reserve Generation'!AV411-'Stoping Schedule'!AV410*'Stoping Schedule'!AV411)/AV410,0)</f>
        <v>0</v>
      </c>
      <c r="AW411" s="3">
        <f>+IFERROR((AV410*AV411+'Monthly Reserve Generation'!AW410*'Monthly Reserve Generation'!AW411-'Stoping Schedule'!AW410*'Stoping Schedule'!AW411)/AW410,0)</f>
        <v>0</v>
      </c>
      <c r="AX411" s="3">
        <f>+IFERROR((AW410*AW411+'Monthly Reserve Generation'!AX410*'Monthly Reserve Generation'!AX411-'Stoping Schedule'!AX410*'Stoping Schedule'!AX411)/AX410,0)</f>
        <v>0</v>
      </c>
      <c r="AY411" s="3">
        <f>+IFERROR((AX410*AX411+'Monthly Reserve Generation'!AY410*'Monthly Reserve Generation'!AY411-'Stoping Schedule'!AY410*'Stoping Schedule'!AY411)/AY410,0)</f>
        <v>0</v>
      </c>
      <c r="AZ411" s="3">
        <f>+IFERROR((AY410*AY411+'Monthly Reserve Generation'!AZ410*'Monthly Reserve Generation'!AZ411-'Stoping Schedule'!AZ410*'Stoping Schedule'!AZ411)/AZ410,0)</f>
        <v>0</v>
      </c>
      <c r="BA411" s="3">
        <f>+IFERROR((AZ410*AZ411+'Monthly Reserve Generation'!BA410*'Monthly Reserve Generation'!BA411-'Stoping Schedule'!BA410*'Stoping Schedule'!BA411)/BA410,0)</f>
        <v>0</v>
      </c>
      <c r="BB411" s="3">
        <f>+IFERROR((BA410*BA411+'Monthly Reserve Generation'!BB410*'Monthly Reserve Generation'!BB411-'Stoping Schedule'!BB410*'Stoping Schedule'!BB411)/BB410,0)</f>
        <v>0</v>
      </c>
      <c r="BC411" s="3">
        <f>+IFERROR((BB410*BB411+'Monthly Reserve Generation'!BC410*'Monthly Reserve Generation'!BC411-'Stoping Schedule'!BC410*'Stoping Schedule'!BC411)/BC410,0)</f>
        <v>0</v>
      </c>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row>
    <row r="412" spans="1:123" hidden="1" outlineLevel="1" x14ac:dyDescent="0.3">
      <c r="A412" t="s">
        <v>77</v>
      </c>
      <c r="B412" t="s">
        <v>91</v>
      </c>
      <c r="C412" t="s">
        <v>3</v>
      </c>
      <c r="D412" s="3">
        <f>+'Monthly Reserve Generation'!D412-'Stoping Schedule'!D412</f>
        <v>0</v>
      </c>
      <c r="E412" s="3">
        <f>IF((D412+'Monthly Reserve Generation'!E412-'Stoping Schedule'!E412)&gt;1,(D412+'Monthly Reserve Generation'!E412-'Stoping Schedule'!E412),0)</f>
        <v>0</v>
      </c>
      <c r="F412" s="3">
        <f>IF((E412+'Monthly Reserve Generation'!F412-'Stoping Schedule'!F412)&gt;1,(E412+'Monthly Reserve Generation'!F412-'Stoping Schedule'!F412),0)</f>
        <v>0</v>
      </c>
      <c r="G412" s="3">
        <f>IF((F412+'Monthly Reserve Generation'!G412-'Stoping Schedule'!G412)&gt;1,(F412+'Monthly Reserve Generation'!G412-'Stoping Schedule'!G412),0)</f>
        <v>0</v>
      </c>
      <c r="H412" s="3">
        <f>IF((G412+'Monthly Reserve Generation'!H412-'Stoping Schedule'!H412)&gt;1,(G412+'Monthly Reserve Generation'!H412-'Stoping Schedule'!H412),0)</f>
        <v>0</v>
      </c>
      <c r="I412" s="3">
        <f>IF((H412+'Monthly Reserve Generation'!I412-'Stoping Schedule'!I412)&gt;1,(H412+'Monthly Reserve Generation'!I412-'Stoping Schedule'!I412),0)</f>
        <v>0</v>
      </c>
      <c r="J412" s="3">
        <f>IF((I412+'Monthly Reserve Generation'!J412-'Stoping Schedule'!J412)&gt;1,(I412+'Monthly Reserve Generation'!J412-'Stoping Schedule'!J412),0)</f>
        <v>0</v>
      </c>
      <c r="K412" s="3">
        <f>IF((J412+'Monthly Reserve Generation'!K412-'Stoping Schedule'!K412)&gt;1,(J412+'Monthly Reserve Generation'!K412-'Stoping Schedule'!K412),0)</f>
        <v>0</v>
      </c>
      <c r="L412" s="3">
        <f>IF((K412+'Monthly Reserve Generation'!L412-'Stoping Schedule'!L412)&gt;1,(K412+'Monthly Reserve Generation'!L412-'Stoping Schedule'!L412),0)</f>
        <v>0</v>
      </c>
      <c r="M412" s="3">
        <f>IF((L412+'Monthly Reserve Generation'!M412-'Stoping Schedule'!M412)&gt;1,(L412+'Monthly Reserve Generation'!M412-'Stoping Schedule'!M412),0)</f>
        <v>0</v>
      </c>
      <c r="N412" s="3">
        <f>IF((M412+'Monthly Reserve Generation'!N412-'Stoping Schedule'!N412)&gt;1,(M412+'Monthly Reserve Generation'!N412-'Stoping Schedule'!N412),0)</f>
        <v>0</v>
      </c>
      <c r="O412" s="3">
        <f>IF((N412+'Monthly Reserve Generation'!O412-'Stoping Schedule'!O412)&gt;1,(N412+'Monthly Reserve Generation'!O412-'Stoping Schedule'!O412),0)</f>
        <v>0</v>
      </c>
      <c r="P412" s="3">
        <f>IF((O412+'Monthly Reserve Generation'!P412-'Stoping Schedule'!P412)&gt;1,(O412+'Monthly Reserve Generation'!P412-'Stoping Schedule'!P412),0)</f>
        <v>0</v>
      </c>
      <c r="Q412" s="3">
        <f>IF((P412+'Monthly Reserve Generation'!Q412-'Stoping Schedule'!Q412)&gt;1,(P412+'Monthly Reserve Generation'!Q412-'Stoping Schedule'!Q412),0)</f>
        <v>0</v>
      </c>
      <c r="R412" s="3">
        <f>IF((Q412+'Monthly Reserve Generation'!R412-'Stoping Schedule'!R412)&gt;1,(Q412+'Monthly Reserve Generation'!R412-'Stoping Schedule'!R412),0)</f>
        <v>0</v>
      </c>
      <c r="S412" s="3">
        <f>IF((R412+'Monthly Reserve Generation'!S412-'Stoping Schedule'!S412)&gt;1,(R412+'Monthly Reserve Generation'!S412-'Stoping Schedule'!S412),0)</f>
        <v>0</v>
      </c>
      <c r="T412" s="3">
        <f>IF((S412+'Monthly Reserve Generation'!T412-'Stoping Schedule'!T412)&gt;1,(S412+'Monthly Reserve Generation'!T412-'Stoping Schedule'!T412),0)</f>
        <v>0</v>
      </c>
      <c r="U412" s="3">
        <f>IF((T412+'Monthly Reserve Generation'!U412-'Stoping Schedule'!U412)&gt;1,(T412+'Monthly Reserve Generation'!U412-'Stoping Schedule'!U412),0)</f>
        <v>0</v>
      </c>
      <c r="V412" s="3">
        <f>IF((U412+'Monthly Reserve Generation'!V412-'Stoping Schedule'!V412)&gt;1,(U412+'Monthly Reserve Generation'!V412-'Stoping Schedule'!V412),0)</f>
        <v>0</v>
      </c>
      <c r="W412" s="3">
        <f>IF((V412+'Monthly Reserve Generation'!W412-'Stoping Schedule'!W412)&gt;1,(V412+'Monthly Reserve Generation'!W412-'Stoping Schedule'!W412),0)</f>
        <v>0</v>
      </c>
      <c r="X412" s="3">
        <f>IF((W412+'Monthly Reserve Generation'!X412-'Stoping Schedule'!X412)&gt;1,(W412+'Monthly Reserve Generation'!X412-'Stoping Schedule'!X412),0)</f>
        <v>0</v>
      </c>
      <c r="Y412" s="3">
        <f>IF((X412+'Monthly Reserve Generation'!Y412-'Stoping Schedule'!Y412)&gt;1,(X412+'Monthly Reserve Generation'!Y412-'Stoping Schedule'!Y412),0)</f>
        <v>0</v>
      </c>
      <c r="Z412" s="3">
        <f>IF((Y412+'Monthly Reserve Generation'!Z412-'Stoping Schedule'!Z412)&gt;1,(Y412+'Monthly Reserve Generation'!Z412-'Stoping Schedule'!Z412),0)</f>
        <v>0</v>
      </c>
      <c r="AA412" s="3">
        <f>IF((Z412+'Monthly Reserve Generation'!AA412-'Stoping Schedule'!AA412)&gt;1,(Z412+'Monthly Reserve Generation'!AA412-'Stoping Schedule'!AA412),0)</f>
        <v>0</v>
      </c>
      <c r="AB412" s="3">
        <f>IF((AA412+'Monthly Reserve Generation'!AB412-'Stoping Schedule'!AB412)&gt;1,(AA412+'Monthly Reserve Generation'!AB412-'Stoping Schedule'!AB412),0)</f>
        <v>0</v>
      </c>
      <c r="AC412" s="3">
        <f>IF((AB412+'Monthly Reserve Generation'!AC412-'Stoping Schedule'!AC412)&gt;1,(AB412+'Monthly Reserve Generation'!AC412-'Stoping Schedule'!AC412),0)</f>
        <v>0</v>
      </c>
      <c r="AD412" s="3">
        <f>IF((AC412+'Monthly Reserve Generation'!AD412-'Stoping Schedule'!AD412)&gt;1,(AC412+'Monthly Reserve Generation'!AD412-'Stoping Schedule'!AD412),0)</f>
        <v>0</v>
      </c>
      <c r="AE412" s="3">
        <f>IF((AD412+'Monthly Reserve Generation'!AE412-'Stoping Schedule'!AE412)&gt;1,(AD412+'Monthly Reserve Generation'!AE412-'Stoping Schedule'!AE412),0)</f>
        <v>0</v>
      </c>
      <c r="AF412" s="3">
        <f>IF((AE412+'Monthly Reserve Generation'!AF412-'Stoping Schedule'!AF412)&gt;1,(AE412+'Monthly Reserve Generation'!AF412-'Stoping Schedule'!AF412),0)</f>
        <v>0</v>
      </c>
      <c r="AG412" s="3">
        <f>IF((AF412+'Monthly Reserve Generation'!AG412-'Stoping Schedule'!AG412)&gt;1,(AF412+'Monthly Reserve Generation'!AG412-'Stoping Schedule'!AG412),0)</f>
        <v>0</v>
      </c>
      <c r="AH412" s="3">
        <f>IF((AG412+'Monthly Reserve Generation'!AH412-'Stoping Schedule'!AH412)&gt;1,(AG412+'Monthly Reserve Generation'!AH412-'Stoping Schedule'!AH412),0)</f>
        <v>0</v>
      </c>
      <c r="AI412" s="3">
        <f>IF((AH412+'Monthly Reserve Generation'!AI412-'Stoping Schedule'!AI412)&gt;1,(AH412+'Monthly Reserve Generation'!AI412-'Stoping Schedule'!AI412),0)</f>
        <v>0</v>
      </c>
      <c r="AJ412" s="3">
        <f>IF((AI412+'Monthly Reserve Generation'!AJ412-'Stoping Schedule'!AJ412)&gt;1,(AI412+'Monthly Reserve Generation'!AJ412-'Stoping Schedule'!AJ412),0)</f>
        <v>0</v>
      </c>
      <c r="AK412" s="3">
        <f>IF((AJ412+'Monthly Reserve Generation'!AK412-'Stoping Schedule'!AK412)&gt;1,(AJ412+'Monthly Reserve Generation'!AK412-'Stoping Schedule'!AK412),0)</f>
        <v>4417</v>
      </c>
      <c r="AL412" s="3">
        <f>IF((AK412+'Monthly Reserve Generation'!AL412-'Stoping Schedule'!AL412)&gt;1,(AK412+'Monthly Reserve Generation'!AL412-'Stoping Schedule'!AL412),0)</f>
        <v>4417</v>
      </c>
      <c r="AM412" s="3">
        <f>IF((AL412+'Monthly Reserve Generation'!AM412-'Stoping Schedule'!AM412)&gt;1,(AL412+'Monthly Reserve Generation'!AM412-'Stoping Schedule'!AM412),0)</f>
        <v>4417</v>
      </c>
      <c r="AN412" s="3">
        <f>IF((AM412+'Monthly Reserve Generation'!AN412-'Stoping Schedule'!AN412)&gt;1,(AM412+'Monthly Reserve Generation'!AN412-'Stoping Schedule'!AN412),0)</f>
        <v>4417</v>
      </c>
      <c r="AO412" s="3">
        <f>IF((AN412+'Monthly Reserve Generation'!AO412-'Stoping Schedule'!AO412)&gt;1,(AN412+'Monthly Reserve Generation'!AO412-'Stoping Schedule'!AO412),0)</f>
        <v>4335</v>
      </c>
      <c r="AP412" s="3">
        <f>IF((AO412+'Monthly Reserve Generation'!AP412-'Stoping Schedule'!AP412)&gt;1,(AO412+'Monthly Reserve Generation'!AP412-'Stoping Schedule'!AP412),0)</f>
        <v>2537</v>
      </c>
      <c r="AQ412" s="3">
        <f>IF((AP412+'Monthly Reserve Generation'!AQ412-'Stoping Schedule'!AQ412)&gt;1,(AP412+'Monthly Reserve Generation'!AQ412-'Stoping Schedule'!AQ412),0)</f>
        <v>590</v>
      </c>
      <c r="AR412" s="3">
        <f>IF((AQ412+'Monthly Reserve Generation'!AR412-'Stoping Schedule'!AR412)&gt;1,(AQ412+'Monthly Reserve Generation'!AR412-'Stoping Schedule'!AR412),0)</f>
        <v>0</v>
      </c>
      <c r="AS412" s="3">
        <f>IF((AR412+'Monthly Reserve Generation'!AS412-'Stoping Schedule'!AS412)&gt;1,(AR412+'Monthly Reserve Generation'!AS412-'Stoping Schedule'!AS412),0)</f>
        <v>0</v>
      </c>
      <c r="AT412" s="3">
        <f>IF((AS412+'Monthly Reserve Generation'!AT412-'Stoping Schedule'!AT412)&gt;1,(AS412+'Monthly Reserve Generation'!AT412-'Stoping Schedule'!AT412),0)</f>
        <v>0</v>
      </c>
      <c r="AU412" s="3">
        <f>IF((AT412+'Monthly Reserve Generation'!AU412-'Stoping Schedule'!AU412)&gt;1,(AT412+'Monthly Reserve Generation'!AU412-'Stoping Schedule'!AU412),0)</f>
        <v>0</v>
      </c>
      <c r="AV412" s="3">
        <f>IF((AU412+'Monthly Reserve Generation'!AV412-'Stoping Schedule'!AV412)&gt;1,(AU412+'Monthly Reserve Generation'!AV412-'Stoping Schedule'!AV412),0)</f>
        <v>0</v>
      </c>
      <c r="AW412" s="3">
        <f>IF((AV412+'Monthly Reserve Generation'!AW412-'Stoping Schedule'!AW412)&gt;1,(AV412+'Monthly Reserve Generation'!AW412-'Stoping Schedule'!AW412),0)</f>
        <v>0</v>
      </c>
      <c r="AX412" s="3">
        <f>IF((AW412+'Monthly Reserve Generation'!AX412-'Stoping Schedule'!AX412)&gt;1,(AW412+'Monthly Reserve Generation'!AX412-'Stoping Schedule'!AX412),0)</f>
        <v>0</v>
      </c>
      <c r="AY412" s="3">
        <f>IF((AX412+'Monthly Reserve Generation'!AY412-'Stoping Schedule'!AY412)&gt;1,(AX412+'Monthly Reserve Generation'!AY412-'Stoping Schedule'!AY412),0)</f>
        <v>0</v>
      </c>
      <c r="AZ412" s="3">
        <f>IF((AY412+'Monthly Reserve Generation'!AZ412-'Stoping Schedule'!AZ412)&gt;1,(AY412+'Monthly Reserve Generation'!AZ412-'Stoping Schedule'!AZ412),0)</f>
        <v>0</v>
      </c>
      <c r="BA412" s="3">
        <f>IF((AZ412+'Monthly Reserve Generation'!BA412-'Stoping Schedule'!BA412)&gt;1,(AZ412+'Monthly Reserve Generation'!BA412-'Stoping Schedule'!BA412),0)</f>
        <v>0</v>
      </c>
      <c r="BB412" s="3">
        <f>IF((BA412+'Monthly Reserve Generation'!BB412-'Stoping Schedule'!BB412)&gt;1,(BA412+'Monthly Reserve Generation'!BB412-'Stoping Schedule'!BB412),0)</f>
        <v>0</v>
      </c>
      <c r="BC412" s="3">
        <f>IF((BB412+'Monthly Reserve Generation'!BC412-'Stoping Schedule'!BC412)&gt;1,(BB412+'Monthly Reserve Generation'!BC412-'Stoping Schedule'!BC412),0)</f>
        <v>0</v>
      </c>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row>
    <row r="413" spans="1:123" hidden="1" outlineLevel="1" x14ac:dyDescent="0.3">
      <c r="A413" t="s">
        <v>77</v>
      </c>
      <c r="B413" t="s">
        <v>91</v>
      </c>
      <c r="C413" t="s">
        <v>4</v>
      </c>
      <c r="D413" s="3">
        <f>+IFERROR(('Monthly Reserve Generation'!D412*'Monthly Reserve Generation'!D413-'Stoping Schedule'!D412*'Stoping Schedule'!D413)/D412,0)</f>
        <v>0</v>
      </c>
      <c r="E413" s="3">
        <f>+IFERROR((D412*D413+'Monthly Reserve Generation'!E412*'Monthly Reserve Generation'!E413-'Stoping Schedule'!E412*'Stoping Schedule'!E413)/E412,0)</f>
        <v>0</v>
      </c>
      <c r="F413" s="3">
        <f>+IFERROR((E412*E413+'Monthly Reserve Generation'!F412*'Monthly Reserve Generation'!F413-'Stoping Schedule'!F412*'Stoping Schedule'!F413)/F412,0)</f>
        <v>0</v>
      </c>
      <c r="G413" s="3">
        <f>+IFERROR((F412*F413+'Monthly Reserve Generation'!G412*'Monthly Reserve Generation'!G413-'Stoping Schedule'!G412*'Stoping Schedule'!G413)/G412,0)</f>
        <v>0</v>
      </c>
      <c r="H413" s="3">
        <f>+IFERROR((G412*G413+'Monthly Reserve Generation'!H412*'Monthly Reserve Generation'!H413-'Stoping Schedule'!H412*'Stoping Schedule'!H413)/H412,0)</f>
        <v>0</v>
      </c>
      <c r="I413" s="3">
        <f>+IFERROR((H412*H413+'Monthly Reserve Generation'!I412*'Monthly Reserve Generation'!I413-'Stoping Schedule'!I412*'Stoping Schedule'!I413)/I412,0)</f>
        <v>0</v>
      </c>
      <c r="J413" s="3">
        <f>+IFERROR((I412*I413+'Monthly Reserve Generation'!J412*'Monthly Reserve Generation'!J413-'Stoping Schedule'!J412*'Stoping Schedule'!J413)/J412,0)</f>
        <v>0</v>
      </c>
      <c r="K413" s="3">
        <f>+IFERROR((J412*J413+'Monthly Reserve Generation'!K412*'Monthly Reserve Generation'!K413-'Stoping Schedule'!K412*'Stoping Schedule'!K413)/K412,0)</f>
        <v>0</v>
      </c>
      <c r="L413" s="3">
        <f>+IFERROR((K412*K413+'Monthly Reserve Generation'!L412*'Monthly Reserve Generation'!L413-'Stoping Schedule'!L412*'Stoping Schedule'!L413)/L412,0)</f>
        <v>0</v>
      </c>
      <c r="M413" s="3">
        <f>+IFERROR((L412*L413+'Monthly Reserve Generation'!M412*'Monthly Reserve Generation'!M413-'Stoping Schedule'!M412*'Stoping Schedule'!M413)/M412,0)</f>
        <v>0</v>
      </c>
      <c r="N413" s="3">
        <f>+IFERROR((M412*M413+'Monthly Reserve Generation'!N412*'Monthly Reserve Generation'!N413-'Stoping Schedule'!N412*'Stoping Schedule'!N413)/N412,0)</f>
        <v>0</v>
      </c>
      <c r="O413" s="3">
        <f>+IFERROR((N412*N413+'Monthly Reserve Generation'!O412*'Monthly Reserve Generation'!O413-'Stoping Schedule'!O412*'Stoping Schedule'!O413)/O412,0)</f>
        <v>0</v>
      </c>
      <c r="P413" s="3">
        <f>+IFERROR((O412*O413+'Monthly Reserve Generation'!P412*'Monthly Reserve Generation'!P413-'Stoping Schedule'!P412*'Stoping Schedule'!P413)/P412,0)</f>
        <v>0</v>
      </c>
      <c r="Q413" s="3">
        <f>+IFERROR((P412*P413+'Monthly Reserve Generation'!Q412*'Monthly Reserve Generation'!Q413-'Stoping Schedule'!Q412*'Stoping Schedule'!Q413)/Q412,0)</f>
        <v>0</v>
      </c>
      <c r="R413" s="3">
        <f>+IFERROR((Q412*Q413+'Monthly Reserve Generation'!R412*'Monthly Reserve Generation'!R413-'Stoping Schedule'!R412*'Stoping Schedule'!R413)/R412,0)</f>
        <v>0</v>
      </c>
      <c r="S413" s="3">
        <f>+IFERROR((R412*R413+'Monthly Reserve Generation'!S412*'Monthly Reserve Generation'!S413-'Stoping Schedule'!S412*'Stoping Schedule'!S413)/S412,0)</f>
        <v>0</v>
      </c>
      <c r="T413" s="3">
        <f>+IFERROR((S412*S413+'Monthly Reserve Generation'!T412*'Monthly Reserve Generation'!T413-'Stoping Schedule'!T412*'Stoping Schedule'!T413)/T412,0)</f>
        <v>0</v>
      </c>
      <c r="U413" s="3">
        <f>+IFERROR((T412*T413+'Monthly Reserve Generation'!U412*'Monthly Reserve Generation'!U413-'Stoping Schedule'!U412*'Stoping Schedule'!U413)/U412,0)</f>
        <v>0</v>
      </c>
      <c r="V413" s="3">
        <f>+IFERROR((U412*U413+'Monthly Reserve Generation'!V412*'Monthly Reserve Generation'!V413-'Stoping Schedule'!V412*'Stoping Schedule'!V413)/V412,0)</f>
        <v>0</v>
      </c>
      <c r="W413" s="3">
        <f>+IFERROR((V412*V413+'Monthly Reserve Generation'!W412*'Monthly Reserve Generation'!W413-'Stoping Schedule'!W412*'Stoping Schedule'!W413)/W412,0)</f>
        <v>0</v>
      </c>
      <c r="X413" s="3">
        <f>+IFERROR((W412*W413+'Monthly Reserve Generation'!X412*'Monthly Reserve Generation'!X413-'Stoping Schedule'!X412*'Stoping Schedule'!X413)/X412,0)</f>
        <v>0</v>
      </c>
      <c r="Y413" s="3">
        <f>+IFERROR((X412*X413+'Monthly Reserve Generation'!Y412*'Monthly Reserve Generation'!Y413-'Stoping Schedule'!Y412*'Stoping Schedule'!Y413)/Y412,0)</f>
        <v>0</v>
      </c>
      <c r="Z413" s="3">
        <f>+IFERROR((Y412*Y413+'Monthly Reserve Generation'!Z412*'Monthly Reserve Generation'!Z413-'Stoping Schedule'!Z412*'Stoping Schedule'!Z413)/Z412,0)</f>
        <v>0</v>
      </c>
      <c r="AA413" s="3">
        <f>+IFERROR((Z412*Z413+'Monthly Reserve Generation'!AA412*'Monthly Reserve Generation'!AA413-'Stoping Schedule'!AA412*'Stoping Schedule'!AA413)/AA412,0)</f>
        <v>0</v>
      </c>
      <c r="AB413" s="3">
        <f>+IFERROR((AA412*AA413+'Monthly Reserve Generation'!AB412*'Monthly Reserve Generation'!AB413-'Stoping Schedule'!AB412*'Stoping Schedule'!AB413)/AB412,0)</f>
        <v>0</v>
      </c>
      <c r="AC413" s="3">
        <f>+IFERROR((AB412*AB413+'Monthly Reserve Generation'!AC412*'Monthly Reserve Generation'!AC413-'Stoping Schedule'!AC412*'Stoping Schedule'!AC413)/AC412,0)</f>
        <v>0</v>
      </c>
      <c r="AD413" s="3">
        <f>+IFERROR((AC412*AC413+'Monthly Reserve Generation'!AD412*'Monthly Reserve Generation'!AD413-'Stoping Schedule'!AD412*'Stoping Schedule'!AD413)/AD412,0)</f>
        <v>0</v>
      </c>
      <c r="AE413" s="3">
        <f>+IFERROR((AD412*AD413+'Monthly Reserve Generation'!AE412*'Monthly Reserve Generation'!AE413-'Stoping Schedule'!AE412*'Stoping Schedule'!AE413)/AE412,0)</f>
        <v>0</v>
      </c>
      <c r="AF413" s="3">
        <f>+IFERROR((AE412*AE413+'Monthly Reserve Generation'!AF412*'Monthly Reserve Generation'!AF413-'Stoping Schedule'!AF412*'Stoping Schedule'!AF413)/AF412,0)</f>
        <v>0</v>
      </c>
      <c r="AG413" s="3">
        <f>+IFERROR((AF412*AF413+'Monthly Reserve Generation'!AG412*'Monthly Reserve Generation'!AG413-'Stoping Schedule'!AG412*'Stoping Schedule'!AG413)/AG412,0)</f>
        <v>0</v>
      </c>
      <c r="AH413" s="3">
        <f>+IFERROR((AG412*AG413+'Monthly Reserve Generation'!AH412*'Monthly Reserve Generation'!AH413-'Stoping Schedule'!AH412*'Stoping Schedule'!AH413)/AH412,0)</f>
        <v>0</v>
      </c>
      <c r="AI413" s="3">
        <f>+IFERROR((AH412*AH413+'Monthly Reserve Generation'!AI412*'Monthly Reserve Generation'!AI413-'Stoping Schedule'!AI412*'Stoping Schedule'!AI413)/AI412,0)</f>
        <v>0</v>
      </c>
      <c r="AJ413" s="3">
        <f>+IFERROR((AI412*AI413+'Monthly Reserve Generation'!AJ412*'Monthly Reserve Generation'!AJ413-'Stoping Schedule'!AJ412*'Stoping Schedule'!AJ413)/AJ412,0)</f>
        <v>0</v>
      </c>
      <c r="AK413" s="3">
        <f>+IFERROR((AJ412*AJ413+'Monthly Reserve Generation'!AK412*'Monthly Reserve Generation'!AK413-'Stoping Schedule'!AK412*'Stoping Schedule'!AK413)/AK412,0)</f>
        <v>3.84</v>
      </c>
      <c r="AL413" s="3">
        <f>+IFERROR((AK412*AK413+'Monthly Reserve Generation'!AL412*'Monthly Reserve Generation'!AL413-'Stoping Schedule'!AL412*'Stoping Schedule'!AL413)/AL412,0)</f>
        <v>3.84</v>
      </c>
      <c r="AM413" s="3">
        <f>+IFERROR((AL412*AL413+'Monthly Reserve Generation'!AM412*'Monthly Reserve Generation'!AM413-'Stoping Schedule'!AM412*'Stoping Schedule'!AM413)/AM412,0)</f>
        <v>3.84</v>
      </c>
      <c r="AN413" s="3">
        <f>+IFERROR((AM412*AM413+'Monthly Reserve Generation'!AN412*'Monthly Reserve Generation'!AN413-'Stoping Schedule'!AN412*'Stoping Schedule'!AN413)/AN412,0)</f>
        <v>3.84</v>
      </c>
      <c r="AO413" s="3">
        <f>+IFERROR((AN412*AN413+'Monthly Reserve Generation'!AO412*'Monthly Reserve Generation'!AO413-'Stoping Schedule'!AO412*'Stoping Schedule'!AO413)/AO412,0)</f>
        <v>3.8399999999999994</v>
      </c>
      <c r="AP413" s="3">
        <f>+IFERROR((AO412*AO413+'Monthly Reserve Generation'!AP412*'Monthly Reserve Generation'!AP413-'Stoping Schedule'!AP412*'Stoping Schedule'!AP413)/AP412,0)</f>
        <v>3.8399999999999994</v>
      </c>
      <c r="AQ413" s="3">
        <f>+IFERROR((AP412*AP413+'Monthly Reserve Generation'!AQ412*'Monthly Reserve Generation'!AQ413-'Stoping Schedule'!AQ412*'Stoping Schedule'!AQ413)/AQ412,0)</f>
        <v>3.8399999999999976</v>
      </c>
      <c r="AR413" s="3">
        <f>+IFERROR((AQ412*AQ413+'Monthly Reserve Generation'!AR412*'Monthly Reserve Generation'!AR413-'Stoping Schedule'!AR412*'Stoping Schedule'!AR413)/AR412,0)</f>
        <v>0</v>
      </c>
      <c r="AS413" s="3">
        <f>+IFERROR((AR412*AR413+'Monthly Reserve Generation'!AS412*'Monthly Reserve Generation'!AS413-'Stoping Schedule'!AS412*'Stoping Schedule'!AS413)/AS412,0)</f>
        <v>0</v>
      </c>
      <c r="AT413" s="3">
        <f>+IFERROR((AS412*AS413+'Monthly Reserve Generation'!AT412*'Monthly Reserve Generation'!AT413-'Stoping Schedule'!AT412*'Stoping Schedule'!AT413)/AT412,0)</f>
        <v>0</v>
      </c>
      <c r="AU413" s="3">
        <f>+IFERROR((AT412*AT413+'Monthly Reserve Generation'!AU412*'Monthly Reserve Generation'!AU413-'Stoping Schedule'!AU412*'Stoping Schedule'!AU413)/AU412,0)</f>
        <v>0</v>
      </c>
      <c r="AV413" s="3">
        <f>+IFERROR((AU412*AU413+'Monthly Reserve Generation'!AV412*'Monthly Reserve Generation'!AV413-'Stoping Schedule'!AV412*'Stoping Schedule'!AV413)/AV412,0)</f>
        <v>0</v>
      </c>
      <c r="AW413" s="3">
        <f>+IFERROR((AV412*AV413+'Monthly Reserve Generation'!AW412*'Monthly Reserve Generation'!AW413-'Stoping Schedule'!AW412*'Stoping Schedule'!AW413)/AW412,0)</f>
        <v>0</v>
      </c>
      <c r="AX413" s="3">
        <f>+IFERROR((AW412*AW413+'Monthly Reserve Generation'!AX412*'Monthly Reserve Generation'!AX413-'Stoping Schedule'!AX412*'Stoping Schedule'!AX413)/AX412,0)</f>
        <v>0</v>
      </c>
      <c r="AY413" s="3">
        <f>+IFERROR((AX412*AX413+'Monthly Reserve Generation'!AY412*'Monthly Reserve Generation'!AY413-'Stoping Schedule'!AY412*'Stoping Schedule'!AY413)/AY412,0)</f>
        <v>0</v>
      </c>
      <c r="AZ413" s="3">
        <f>+IFERROR((AY412*AY413+'Monthly Reserve Generation'!AZ412*'Monthly Reserve Generation'!AZ413-'Stoping Schedule'!AZ412*'Stoping Schedule'!AZ413)/AZ412,0)</f>
        <v>0</v>
      </c>
      <c r="BA413" s="3">
        <f>+IFERROR((AZ412*AZ413+'Monthly Reserve Generation'!BA412*'Monthly Reserve Generation'!BA413-'Stoping Schedule'!BA412*'Stoping Schedule'!BA413)/BA412,0)</f>
        <v>0</v>
      </c>
      <c r="BB413" s="3">
        <f>+IFERROR((BA412*BA413+'Monthly Reserve Generation'!BB412*'Monthly Reserve Generation'!BB413-'Stoping Schedule'!BB412*'Stoping Schedule'!BB413)/BB412,0)</f>
        <v>0</v>
      </c>
      <c r="BC413" s="3">
        <f>+IFERROR((BB412*BB413+'Monthly Reserve Generation'!BC412*'Monthly Reserve Generation'!BC413-'Stoping Schedule'!BC412*'Stoping Schedule'!BC413)/BC412,0)</f>
        <v>0</v>
      </c>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row>
    <row r="414" spans="1:123" collapsed="1" x14ac:dyDescent="0.3">
      <c r="A414" t="s">
        <v>92</v>
      </c>
      <c r="B414" t="s">
        <v>92</v>
      </c>
      <c r="C414" t="s">
        <v>3</v>
      </c>
      <c r="D414" s="3">
        <f>SUMIF($C386:$C413,$C414,D386:D413)</f>
        <v>0</v>
      </c>
      <c r="E414" s="3">
        <f t="shared" ref="E414:BC414" si="26">SUMIF($C386:$C413,$C414,E386:E413)</f>
        <v>0</v>
      </c>
      <c r="F414" s="3">
        <f t="shared" si="26"/>
        <v>0</v>
      </c>
      <c r="G414" s="3">
        <f t="shared" si="26"/>
        <v>0</v>
      </c>
      <c r="H414" s="3">
        <f t="shared" si="26"/>
        <v>0</v>
      </c>
      <c r="I414" s="3">
        <f t="shared" si="26"/>
        <v>0</v>
      </c>
      <c r="J414" s="3">
        <f t="shared" si="26"/>
        <v>0</v>
      </c>
      <c r="K414" s="3">
        <f t="shared" si="26"/>
        <v>0</v>
      </c>
      <c r="L414" s="3">
        <f t="shared" si="26"/>
        <v>0</v>
      </c>
      <c r="M414" s="3">
        <f t="shared" si="26"/>
        <v>0</v>
      </c>
      <c r="N414" s="3">
        <f t="shared" si="26"/>
        <v>0</v>
      </c>
      <c r="O414" s="3">
        <f t="shared" si="26"/>
        <v>0</v>
      </c>
      <c r="P414" s="3">
        <f t="shared" si="26"/>
        <v>0</v>
      </c>
      <c r="Q414" s="3">
        <f t="shared" si="26"/>
        <v>0</v>
      </c>
      <c r="R414" s="3">
        <f t="shared" si="26"/>
        <v>0</v>
      </c>
      <c r="S414" s="3">
        <f t="shared" si="26"/>
        <v>0</v>
      </c>
      <c r="T414" s="3">
        <f t="shared" si="26"/>
        <v>0</v>
      </c>
      <c r="U414" s="3">
        <f t="shared" si="26"/>
        <v>0</v>
      </c>
      <c r="V414" s="3">
        <f t="shared" si="26"/>
        <v>0</v>
      </c>
      <c r="W414" s="3">
        <f t="shared" si="26"/>
        <v>0</v>
      </c>
      <c r="X414" s="3">
        <f t="shared" si="26"/>
        <v>0</v>
      </c>
      <c r="Y414" s="3">
        <f t="shared" si="26"/>
        <v>0</v>
      </c>
      <c r="Z414" s="3">
        <f t="shared" si="26"/>
        <v>0</v>
      </c>
      <c r="AA414" s="3">
        <f t="shared" si="26"/>
        <v>0</v>
      </c>
      <c r="AB414" s="3">
        <f t="shared" si="26"/>
        <v>0</v>
      </c>
      <c r="AC414" s="3">
        <f t="shared" si="26"/>
        <v>0</v>
      </c>
      <c r="AD414" s="3">
        <f t="shared" si="26"/>
        <v>0</v>
      </c>
      <c r="AE414" s="3">
        <f t="shared" si="26"/>
        <v>0</v>
      </c>
      <c r="AF414" s="3">
        <f t="shared" si="26"/>
        <v>0</v>
      </c>
      <c r="AG414" s="3">
        <f t="shared" si="26"/>
        <v>0</v>
      </c>
      <c r="AH414" s="3">
        <f t="shared" si="26"/>
        <v>0</v>
      </c>
      <c r="AI414" s="3">
        <f t="shared" si="26"/>
        <v>2083</v>
      </c>
      <c r="AJ414" s="3">
        <f t="shared" si="26"/>
        <v>22821</v>
      </c>
      <c r="AK414" s="3">
        <f t="shared" si="26"/>
        <v>27238</v>
      </c>
      <c r="AL414" s="3">
        <f t="shared" si="26"/>
        <v>27238</v>
      </c>
      <c r="AM414" s="3">
        <f t="shared" si="26"/>
        <v>30121</v>
      </c>
      <c r="AN414" s="3">
        <f t="shared" si="26"/>
        <v>29495</v>
      </c>
      <c r="AO414" s="3">
        <f t="shared" si="26"/>
        <v>34333</v>
      </c>
      <c r="AP414" s="3">
        <f t="shared" si="26"/>
        <v>24370</v>
      </c>
      <c r="AQ414" s="3">
        <f t="shared" si="26"/>
        <v>18353</v>
      </c>
      <c r="AR414" s="3">
        <f t="shared" si="26"/>
        <v>15816</v>
      </c>
      <c r="AS414" s="3">
        <f t="shared" si="26"/>
        <v>15745</v>
      </c>
      <c r="AT414" s="3">
        <f t="shared" si="26"/>
        <v>15745</v>
      </c>
      <c r="AU414" s="3">
        <f t="shared" si="26"/>
        <v>15745</v>
      </c>
      <c r="AV414" s="3">
        <f t="shared" si="26"/>
        <v>12149</v>
      </c>
      <c r="AW414" s="3">
        <f t="shared" si="26"/>
        <v>5285</v>
      </c>
      <c r="AX414" s="3">
        <f t="shared" si="26"/>
        <v>196</v>
      </c>
      <c r="AY414" s="3">
        <f t="shared" si="26"/>
        <v>0</v>
      </c>
      <c r="AZ414" s="3">
        <f t="shared" si="26"/>
        <v>0</v>
      </c>
      <c r="BA414" s="3">
        <f t="shared" si="26"/>
        <v>0</v>
      </c>
      <c r="BB414" s="3">
        <f t="shared" si="26"/>
        <v>0</v>
      </c>
      <c r="BC414" s="3">
        <f t="shared" si="26"/>
        <v>0</v>
      </c>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row>
    <row r="415" spans="1:123" x14ac:dyDescent="0.3">
      <c r="A415" t="s">
        <v>92</v>
      </c>
      <c r="B415" t="s">
        <v>92</v>
      </c>
      <c r="C415" t="s">
        <v>4</v>
      </c>
      <c r="D415" s="3">
        <f>+IFERROR((D386*D387+D388*D389+D390*D391+D392*D393+D394*D395+D396*D397+D398*D399+D400*D401+D402*D403+D404*D405+D406*D407+D408*D409+D410*D411+D412*D413)/D414,0)</f>
        <v>0</v>
      </c>
      <c r="E415" s="3">
        <f t="shared" ref="E415:BC415" si="27">+IFERROR((E386*E387+E388*E389+E390*E391+E392*E393+E394*E395+E396*E397+E398*E399+E400*E401+E402*E403+E404*E405+E406*E407+E408*E409+E410*E411+E412*E413)/E414,0)</f>
        <v>0</v>
      </c>
      <c r="F415" s="3">
        <f t="shared" si="27"/>
        <v>0</v>
      </c>
      <c r="G415" s="3">
        <f t="shared" si="27"/>
        <v>0</v>
      </c>
      <c r="H415" s="3">
        <f t="shared" si="27"/>
        <v>0</v>
      </c>
      <c r="I415" s="3">
        <f t="shared" si="27"/>
        <v>0</v>
      </c>
      <c r="J415" s="3">
        <f t="shared" si="27"/>
        <v>0</v>
      </c>
      <c r="K415" s="3">
        <f t="shared" si="27"/>
        <v>0</v>
      </c>
      <c r="L415" s="3">
        <f t="shared" si="27"/>
        <v>0</v>
      </c>
      <c r="M415" s="3">
        <f t="shared" si="27"/>
        <v>0</v>
      </c>
      <c r="N415" s="3">
        <f t="shared" si="27"/>
        <v>0</v>
      </c>
      <c r="O415" s="3">
        <f t="shared" si="27"/>
        <v>0</v>
      </c>
      <c r="P415" s="3">
        <f t="shared" si="27"/>
        <v>0</v>
      </c>
      <c r="Q415" s="3">
        <f t="shared" si="27"/>
        <v>0</v>
      </c>
      <c r="R415" s="3">
        <f t="shared" si="27"/>
        <v>0</v>
      </c>
      <c r="S415" s="3">
        <f t="shared" si="27"/>
        <v>0</v>
      </c>
      <c r="T415" s="3">
        <f t="shared" si="27"/>
        <v>0</v>
      </c>
      <c r="U415" s="3">
        <f t="shared" si="27"/>
        <v>0</v>
      </c>
      <c r="V415" s="3">
        <f t="shared" si="27"/>
        <v>0</v>
      </c>
      <c r="W415" s="3">
        <f t="shared" si="27"/>
        <v>0</v>
      </c>
      <c r="X415" s="3">
        <f t="shared" si="27"/>
        <v>0</v>
      </c>
      <c r="Y415" s="3">
        <f t="shared" si="27"/>
        <v>0</v>
      </c>
      <c r="Z415" s="3">
        <f t="shared" si="27"/>
        <v>0</v>
      </c>
      <c r="AA415" s="3">
        <f t="shared" si="27"/>
        <v>0</v>
      </c>
      <c r="AB415" s="3">
        <f t="shared" si="27"/>
        <v>0</v>
      </c>
      <c r="AC415" s="3">
        <f t="shared" si="27"/>
        <v>0</v>
      </c>
      <c r="AD415" s="3">
        <f t="shared" si="27"/>
        <v>0</v>
      </c>
      <c r="AE415" s="3">
        <f t="shared" si="27"/>
        <v>0</v>
      </c>
      <c r="AF415" s="3">
        <f t="shared" si="27"/>
        <v>0</v>
      </c>
      <c r="AG415" s="3">
        <f t="shared" si="27"/>
        <v>0</v>
      </c>
      <c r="AH415" s="3">
        <f t="shared" si="27"/>
        <v>0</v>
      </c>
      <c r="AI415" s="3">
        <f t="shared" si="27"/>
        <v>3.97</v>
      </c>
      <c r="AJ415" s="3">
        <f t="shared" si="27"/>
        <v>2.7331567415976514</v>
      </c>
      <c r="AK415" s="3">
        <f t="shared" si="27"/>
        <v>2.9126459358249503</v>
      </c>
      <c r="AL415" s="3">
        <f t="shared" si="27"/>
        <v>2.9126459358249503</v>
      </c>
      <c r="AM415" s="3">
        <f t="shared" si="27"/>
        <v>2.8569622522492613</v>
      </c>
      <c r="AN415" s="3">
        <f t="shared" si="27"/>
        <v>2.7547258857433468</v>
      </c>
      <c r="AO415" s="3">
        <f t="shared" si="27"/>
        <v>2.5296097049485917</v>
      </c>
      <c r="AP415" s="3">
        <f t="shared" si="27"/>
        <v>2.4167501025851457</v>
      </c>
      <c r="AQ415" s="3">
        <f t="shared" si="27"/>
        <v>2.1924513703481714</v>
      </c>
      <c r="AR415" s="3">
        <f t="shared" si="27"/>
        <v>2.1312929944360142</v>
      </c>
      <c r="AS415" s="3">
        <f t="shared" si="27"/>
        <v>2.1310282629406161</v>
      </c>
      <c r="AT415" s="3">
        <f t="shared" si="27"/>
        <v>2.1310282629406161</v>
      </c>
      <c r="AU415" s="3">
        <f t="shared" si="27"/>
        <v>2.1310282629406161</v>
      </c>
      <c r="AV415" s="3">
        <f t="shared" si="27"/>
        <v>2.1801712075067909</v>
      </c>
      <c r="AW415" s="3">
        <f t="shared" si="27"/>
        <v>2.2258618732261115</v>
      </c>
      <c r="AX415" s="3">
        <f t="shared" si="27"/>
        <v>2.25</v>
      </c>
      <c r="AY415" s="3">
        <f t="shared" si="27"/>
        <v>0</v>
      </c>
      <c r="AZ415" s="3">
        <f t="shared" si="27"/>
        <v>0</v>
      </c>
      <c r="BA415" s="3">
        <f t="shared" si="27"/>
        <v>0</v>
      </c>
      <c r="BB415" s="3">
        <f t="shared" si="27"/>
        <v>0</v>
      </c>
      <c r="BC415" s="3">
        <f t="shared" si="27"/>
        <v>0</v>
      </c>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row>
    <row r="416" spans="1:123" hidden="1" outlineLevel="1" x14ac:dyDescent="0.3">
      <c r="A416" t="s">
        <v>93</v>
      </c>
      <c r="B416" t="s">
        <v>94</v>
      </c>
      <c r="C416" t="s">
        <v>3</v>
      </c>
      <c r="D416" s="3">
        <f>+'Monthly Reserve Generation'!D416-'Stoping Schedule'!D416</f>
        <v>0</v>
      </c>
      <c r="E416" s="3">
        <f>IF((D416+'Monthly Reserve Generation'!E416-'Stoping Schedule'!E416)&gt;1,(D416+'Monthly Reserve Generation'!E416-'Stoping Schedule'!E416),0)</f>
        <v>0</v>
      </c>
      <c r="F416" s="3">
        <f>IF((E416+'Monthly Reserve Generation'!F416-'Stoping Schedule'!F416)&gt;1,(E416+'Monthly Reserve Generation'!F416-'Stoping Schedule'!F416),0)</f>
        <v>0</v>
      </c>
      <c r="G416" s="3">
        <f>IF((F416+'Monthly Reserve Generation'!G416-'Stoping Schedule'!G416)&gt;1,(F416+'Monthly Reserve Generation'!G416-'Stoping Schedule'!G416),0)</f>
        <v>0</v>
      </c>
      <c r="H416" s="3">
        <f>IF((G416+'Monthly Reserve Generation'!H416-'Stoping Schedule'!H416)&gt;1,(G416+'Monthly Reserve Generation'!H416-'Stoping Schedule'!H416),0)</f>
        <v>0</v>
      </c>
      <c r="I416" s="3">
        <f>IF((H416+'Monthly Reserve Generation'!I416-'Stoping Schedule'!I416)&gt;1,(H416+'Monthly Reserve Generation'!I416-'Stoping Schedule'!I416),0)</f>
        <v>0</v>
      </c>
      <c r="J416" s="3">
        <f>IF((I416+'Monthly Reserve Generation'!J416-'Stoping Schedule'!J416)&gt;1,(I416+'Monthly Reserve Generation'!J416-'Stoping Schedule'!J416),0)</f>
        <v>0</v>
      </c>
      <c r="K416" s="3">
        <f>IF((J416+'Monthly Reserve Generation'!K416-'Stoping Schedule'!K416)&gt;1,(J416+'Monthly Reserve Generation'!K416-'Stoping Schedule'!K416),0)</f>
        <v>0</v>
      </c>
      <c r="L416" s="3">
        <f>IF((K416+'Monthly Reserve Generation'!L416-'Stoping Schedule'!L416)&gt;1,(K416+'Monthly Reserve Generation'!L416-'Stoping Schedule'!L416),0)</f>
        <v>0</v>
      </c>
      <c r="M416" s="3">
        <f>IF((L416+'Monthly Reserve Generation'!M416-'Stoping Schedule'!M416)&gt;1,(L416+'Monthly Reserve Generation'!M416-'Stoping Schedule'!M416),0)</f>
        <v>0</v>
      </c>
      <c r="N416" s="3">
        <f>IF((M416+'Monthly Reserve Generation'!N416-'Stoping Schedule'!N416)&gt;1,(M416+'Monthly Reserve Generation'!N416-'Stoping Schedule'!N416),0)</f>
        <v>0</v>
      </c>
      <c r="O416" s="3">
        <f>IF((N416+'Monthly Reserve Generation'!O416-'Stoping Schedule'!O416)&gt;1,(N416+'Monthly Reserve Generation'!O416-'Stoping Schedule'!O416),0)</f>
        <v>0</v>
      </c>
      <c r="P416" s="3">
        <f>IF((O416+'Monthly Reserve Generation'!P416-'Stoping Schedule'!P416)&gt;1,(O416+'Monthly Reserve Generation'!P416-'Stoping Schedule'!P416),0)</f>
        <v>0</v>
      </c>
      <c r="Q416" s="3">
        <f>IF((P416+'Monthly Reserve Generation'!Q416-'Stoping Schedule'!Q416)&gt;1,(P416+'Monthly Reserve Generation'!Q416-'Stoping Schedule'!Q416),0)</f>
        <v>0</v>
      </c>
      <c r="R416" s="3">
        <f>IF((Q416+'Monthly Reserve Generation'!R416-'Stoping Schedule'!R416)&gt;1,(Q416+'Monthly Reserve Generation'!R416-'Stoping Schedule'!R416),0)</f>
        <v>0</v>
      </c>
      <c r="S416" s="3">
        <f>IF((R416+'Monthly Reserve Generation'!S416-'Stoping Schedule'!S416)&gt;1,(R416+'Monthly Reserve Generation'!S416-'Stoping Schedule'!S416),0)</f>
        <v>0</v>
      </c>
      <c r="T416" s="3">
        <f>IF((S416+'Monthly Reserve Generation'!T416-'Stoping Schedule'!T416)&gt;1,(S416+'Monthly Reserve Generation'!T416-'Stoping Schedule'!T416),0)</f>
        <v>0</v>
      </c>
      <c r="U416" s="3">
        <f>IF((T416+'Monthly Reserve Generation'!U416-'Stoping Schedule'!U416)&gt;1,(T416+'Monthly Reserve Generation'!U416-'Stoping Schedule'!U416),0)</f>
        <v>0</v>
      </c>
      <c r="V416" s="3">
        <f>IF((U416+'Monthly Reserve Generation'!V416-'Stoping Schedule'!V416)&gt;1,(U416+'Monthly Reserve Generation'!V416-'Stoping Schedule'!V416),0)</f>
        <v>0</v>
      </c>
      <c r="W416" s="3">
        <f>IF((V416+'Monthly Reserve Generation'!W416-'Stoping Schedule'!W416)&gt;1,(V416+'Monthly Reserve Generation'!W416-'Stoping Schedule'!W416),0)</f>
        <v>0</v>
      </c>
      <c r="X416" s="3">
        <f>IF((W416+'Monthly Reserve Generation'!X416-'Stoping Schedule'!X416)&gt;1,(W416+'Monthly Reserve Generation'!X416-'Stoping Schedule'!X416),0)</f>
        <v>0</v>
      </c>
      <c r="Y416" s="3">
        <f>IF((X416+'Monthly Reserve Generation'!Y416-'Stoping Schedule'!Y416)&gt;1,(X416+'Monthly Reserve Generation'!Y416-'Stoping Schedule'!Y416),0)</f>
        <v>0</v>
      </c>
      <c r="Z416" s="3">
        <f>IF((Y416+'Monthly Reserve Generation'!Z416-'Stoping Schedule'!Z416)&gt;1,(Y416+'Monthly Reserve Generation'!Z416-'Stoping Schedule'!Z416),0)</f>
        <v>0</v>
      </c>
      <c r="AA416" s="3">
        <f>IF((Z416+'Monthly Reserve Generation'!AA416-'Stoping Schedule'!AA416)&gt;1,(Z416+'Monthly Reserve Generation'!AA416-'Stoping Schedule'!AA416),0)</f>
        <v>0</v>
      </c>
      <c r="AB416" s="3">
        <f>IF((AA416+'Monthly Reserve Generation'!AB416-'Stoping Schedule'!AB416)&gt;1,(AA416+'Monthly Reserve Generation'!AB416-'Stoping Schedule'!AB416),0)</f>
        <v>0</v>
      </c>
      <c r="AC416" s="3">
        <f>IF((AB416+'Monthly Reserve Generation'!AC416-'Stoping Schedule'!AC416)&gt;1,(AB416+'Monthly Reserve Generation'!AC416-'Stoping Schedule'!AC416),0)</f>
        <v>0</v>
      </c>
      <c r="AD416" s="3">
        <f>IF((AC416+'Monthly Reserve Generation'!AD416-'Stoping Schedule'!AD416)&gt;1,(AC416+'Monthly Reserve Generation'!AD416-'Stoping Schedule'!AD416),0)</f>
        <v>0</v>
      </c>
      <c r="AE416" s="3">
        <f>IF((AD416+'Monthly Reserve Generation'!AE416-'Stoping Schedule'!AE416)&gt;1,(AD416+'Monthly Reserve Generation'!AE416-'Stoping Schedule'!AE416),0)</f>
        <v>0</v>
      </c>
      <c r="AF416" s="3">
        <f>IF((AE416+'Monthly Reserve Generation'!AF416-'Stoping Schedule'!AF416)&gt;1,(AE416+'Monthly Reserve Generation'!AF416-'Stoping Schedule'!AF416),0)</f>
        <v>0</v>
      </c>
      <c r="AG416" s="3">
        <f>IF((AF416+'Monthly Reserve Generation'!AG416-'Stoping Schedule'!AG416)&gt;1,(AF416+'Monthly Reserve Generation'!AG416-'Stoping Schedule'!AG416),0)</f>
        <v>0</v>
      </c>
      <c r="AH416" s="3">
        <f>IF((AG416+'Monthly Reserve Generation'!AH416-'Stoping Schedule'!AH416)&gt;1,(AG416+'Monthly Reserve Generation'!AH416-'Stoping Schedule'!AH416),0)</f>
        <v>0</v>
      </c>
      <c r="AI416" s="3">
        <f>IF((AH416+'Monthly Reserve Generation'!AI416-'Stoping Schedule'!AI416)&gt;1,(AH416+'Monthly Reserve Generation'!AI416-'Stoping Schedule'!AI416),0)</f>
        <v>0</v>
      </c>
      <c r="AJ416" s="3">
        <f>IF((AI416+'Monthly Reserve Generation'!AJ416-'Stoping Schedule'!AJ416)&gt;1,(AI416+'Monthly Reserve Generation'!AJ416-'Stoping Schedule'!AJ416),0)</f>
        <v>0</v>
      </c>
      <c r="AK416" s="3">
        <f>IF((AJ416+'Monthly Reserve Generation'!AK416-'Stoping Schedule'!AK416)&gt;1,(AJ416+'Monthly Reserve Generation'!AK416-'Stoping Schedule'!AK416),0)</f>
        <v>0</v>
      </c>
      <c r="AL416" s="3">
        <f>IF((AK416+'Monthly Reserve Generation'!AL416-'Stoping Schedule'!AL416)&gt;1,(AK416+'Monthly Reserve Generation'!AL416-'Stoping Schedule'!AL416),0)</f>
        <v>0</v>
      </c>
      <c r="AM416" s="3">
        <f>IF((AL416+'Monthly Reserve Generation'!AM416-'Stoping Schedule'!AM416)&gt;1,(AL416+'Monthly Reserve Generation'!AM416-'Stoping Schedule'!AM416),0)</f>
        <v>21435</v>
      </c>
      <c r="AN416" s="3">
        <f>IF((AM416+'Monthly Reserve Generation'!AN416-'Stoping Schedule'!AN416)&gt;1,(AM416+'Monthly Reserve Generation'!AN416-'Stoping Schedule'!AN416),0)</f>
        <v>21435</v>
      </c>
      <c r="AO416" s="3">
        <f>IF((AN416+'Monthly Reserve Generation'!AO416-'Stoping Schedule'!AO416)&gt;1,(AN416+'Monthly Reserve Generation'!AO416-'Stoping Schedule'!AO416),0)</f>
        <v>21435</v>
      </c>
      <c r="AP416" s="3">
        <f>IF((AO416+'Monthly Reserve Generation'!AP416-'Stoping Schedule'!AP416)&gt;1,(AO416+'Monthly Reserve Generation'!AP416-'Stoping Schedule'!AP416),0)</f>
        <v>21435</v>
      </c>
      <c r="AQ416" s="3">
        <f>IF((AP416+'Monthly Reserve Generation'!AQ416-'Stoping Schedule'!AQ416)&gt;1,(AP416+'Monthly Reserve Generation'!AQ416-'Stoping Schedule'!AQ416),0)</f>
        <v>21435</v>
      </c>
      <c r="AR416" s="3">
        <f>IF((AQ416+'Monthly Reserve Generation'!AR416-'Stoping Schedule'!AR416)&gt;1,(AQ416+'Monthly Reserve Generation'!AR416-'Stoping Schedule'!AR416),0)</f>
        <v>21435</v>
      </c>
      <c r="AS416" s="3">
        <f>IF((AR416+'Monthly Reserve Generation'!AS416-'Stoping Schedule'!AS416)&gt;1,(AR416+'Monthly Reserve Generation'!AS416-'Stoping Schedule'!AS416),0)</f>
        <v>19488</v>
      </c>
      <c r="AT416" s="3">
        <f>IF((AS416+'Monthly Reserve Generation'!AT416-'Stoping Schedule'!AT416)&gt;1,(AS416+'Monthly Reserve Generation'!AT416-'Stoping Schedule'!AT416),0)</f>
        <v>17616</v>
      </c>
      <c r="AU416" s="3">
        <f>IF((AT416+'Monthly Reserve Generation'!AU416-'Stoping Schedule'!AU416)&gt;1,(AT416+'Monthly Reserve Generation'!AU416-'Stoping Schedule'!AU416),0)</f>
        <v>15744</v>
      </c>
      <c r="AV416" s="3">
        <f>IF((AU416+'Monthly Reserve Generation'!AV416-'Stoping Schedule'!AV416)&gt;1,(AU416+'Monthly Reserve Generation'!AV416-'Stoping Schedule'!AV416),0)</f>
        <v>13946</v>
      </c>
      <c r="AW416" s="3">
        <f>IF((AV416+'Monthly Reserve Generation'!AW416-'Stoping Schedule'!AW416)&gt;1,(AV416+'Monthly Reserve Generation'!AW416-'Stoping Schedule'!AW416),0)</f>
        <v>12148</v>
      </c>
      <c r="AX416" s="3">
        <f>IF((AW416+'Monthly Reserve Generation'!AX416-'Stoping Schedule'!AX416)&gt;1,(AW416+'Monthly Reserve Generation'!AX416-'Stoping Schedule'!AX416),0)</f>
        <v>10350</v>
      </c>
      <c r="AY416" s="3">
        <f>IF((AX416+'Monthly Reserve Generation'!AY416-'Stoping Schedule'!AY416)&gt;1,(AX416+'Monthly Reserve Generation'!AY416-'Stoping Schedule'!AY416),0)</f>
        <v>8478</v>
      </c>
      <c r="AZ416" s="3">
        <f>IF((AY416+'Monthly Reserve Generation'!AZ416-'Stoping Schedule'!AZ416)&gt;1,(AY416+'Monthly Reserve Generation'!AZ416-'Stoping Schedule'!AZ416),0)</f>
        <v>6531</v>
      </c>
      <c r="BA416" s="3">
        <f>IF((AZ416+'Monthly Reserve Generation'!BA416-'Stoping Schedule'!BA416)&gt;1,(AZ416+'Monthly Reserve Generation'!BA416-'Stoping Schedule'!BA416),0)</f>
        <v>4584</v>
      </c>
      <c r="BB416" s="3">
        <f>IF((BA416+'Monthly Reserve Generation'!BB416-'Stoping Schedule'!BB416)&gt;1,(BA416+'Monthly Reserve Generation'!BB416-'Stoping Schedule'!BB416),0)</f>
        <v>2712</v>
      </c>
      <c r="BC416" s="3">
        <f>IF((BB416+'Monthly Reserve Generation'!BC416-'Stoping Schedule'!BC416)&gt;1,(BB416+'Monthly Reserve Generation'!BC416-'Stoping Schedule'!BC416),0)</f>
        <v>765</v>
      </c>
      <c r="BD416" s="3">
        <f>IF((BC416+'Monthly Reserve Generation'!BD416-'Stoping Schedule'!BD416)&gt;1,(BC416+'Monthly Reserve Generation'!BD416-'Stoping Schedule'!BD416),0)</f>
        <v>2</v>
      </c>
      <c r="BE416" s="3">
        <f>IF((BD416+'Monthly Reserve Generation'!BE416-'Stoping Schedule'!BE416)&gt;1,(BD416+'Monthly Reserve Generation'!BE416-'Stoping Schedule'!BE416),0)</f>
        <v>2</v>
      </c>
      <c r="BF416" s="3">
        <f>IF((BE416+'Monthly Reserve Generation'!BF416-'Stoping Schedule'!BF416)&gt;1,(BE416+'Monthly Reserve Generation'!BF416-'Stoping Schedule'!BF416),0)</f>
        <v>2</v>
      </c>
      <c r="BG416" s="3">
        <f>IF((BF416+'Monthly Reserve Generation'!BG416-'Stoping Schedule'!BG416)&gt;1,(BF416+'Monthly Reserve Generation'!BG416-'Stoping Schedule'!BG416),0)</f>
        <v>2</v>
      </c>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row>
    <row r="417" spans="1:123" hidden="1" outlineLevel="1" x14ac:dyDescent="0.3">
      <c r="A417" t="s">
        <v>93</v>
      </c>
      <c r="B417" t="s">
        <v>94</v>
      </c>
      <c r="C417" t="s">
        <v>4</v>
      </c>
      <c r="D417" s="3">
        <f>+IFERROR(('Monthly Reserve Generation'!D416*'Monthly Reserve Generation'!D417-'Stoping Schedule'!D416*'Stoping Schedule'!D417)/D416,0)</f>
        <v>0</v>
      </c>
      <c r="E417" s="3">
        <f>+IFERROR((D416*D417+'Monthly Reserve Generation'!E416*'Monthly Reserve Generation'!E417-'Stoping Schedule'!E416*'Stoping Schedule'!E417)/E416,0)</f>
        <v>0</v>
      </c>
      <c r="F417" s="3">
        <f>+IFERROR((E416*E417+'Monthly Reserve Generation'!F416*'Monthly Reserve Generation'!F417-'Stoping Schedule'!F416*'Stoping Schedule'!F417)/F416,0)</f>
        <v>0</v>
      </c>
      <c r="G417" s="3">
        <f>+IFERROR((F416*F417+'Monthly Reserve Generation'!G416*'Monthly Reserve Generation'!G417-'Stoping Schedule'!G416*'Stoping Schedule'!G417)/G416,0)</f>
        <v>0</v>
      </c>
      <c r="H417" s="3">
        <f>+IFERROR((G416*G417+'Monthly Reserve Generation'!H416*'Monthly Reserve Generation'!H417-'Stoping Schedule'!H416*'Stoping Schedule'!H417)/H416,0)</f>
        <v>0</v>
      </c>
      <c r="I417" s="3">
        <f>+IFERROR((H416*H417+'Monthly Reserve Generation'!I416*'Monthly Reserve Generation'!I417-'Stoping Schedule'!I416*'Stoping Schedule'!I417)/I416,0)</f>
        <v>0</v>
      </c>
      <c r="J417" s="3">
        <f>+IFERROR((I416*I417+'Monthly Reserve Generation'!J416*'Monthly Reserve Generation'!J417-'Stoping Schedule'!J416*'Stoping Schedule'!J417)/J416,0)</f>
        <v>0</v>
      </c>
      <c r="K417" s="3">
        <f>+IFERROR((J416*J417+'Monthly Reserve Generation'!K416*'Monthly Reserve Generation'!K417-'Stoping Schedule'!K416*'Stoping Schedule'!K417)/K416,0)</f>
        <v>0</v>
      </c>
      <c r="L417" s="3">
        <f>+IFERROR((K416*K417+'Monthly Reserve Generation'!L416*'Monthly Reserve Generation'!L417-'Stoping Schedule'!L416*'Stoping Schedule'!L417)/L416,0)</f>
        <v>0</v>
      </c>
      <c r="M417" s="3">
        <f>+IFERROR((L416*L417+'Monthly Reserve Generation'!M416*'Monthly Reserve Generation'!M417-'Stoping Schedule'!M416*'Stoping Schedule'!M417)/M416,0)</f>
        <v>0</v>
      </c>
      <c r="N417" s="3">
        <f>+IFERROR((M416*M417+'Monthly Reserve Generation'!N416*'Monthly Reserve Generation'!N417-'Stoping Schedule'!N416*'Stoping Schedule'!N417)/N416,0)</f>
        <v>0</v>
      </c>
      <c r="O417" s="3">
        <f>+IFERROR((N416*N417+'Monthly Reserve Generation'!O416*'Monthly Reserve Generation'!O417-'Stoping Schedule'!O416*'Stoping Schedule'!O417)/O416,0)</f>
        <v>0</v>
      </c>
      <c r="P417" s="3">
        <f>+IFERROR((O416*O417+'Monthly Reserve Generation'!P416*'Monthly Reserve Generation'!P417-'Stoping Schedule'!P416*'Stoping Schedule'!P417)/P416,0)</f>
        <v>0</v>
      </c>
      <c r="Q417" s="3">
        <f>+IFERROR((P416*P417+'Monthly Reserve Generation'!Q416*'Monthly Reserve Generation'!Q417-'Stoping Schedule'!Q416*'Stoping Schedule'!Q417)/Q416,0)</f>
        <v>0</v>
      </c>
      <c r="R417" s="3">
        <f>+IFERROR((Q416*Q417+'Monthly Reserve Generation'!R416*'Monthly Reserve Generation'!R417-'Stoping Schedule'!R416*'Stoping Schedule'!R417)/R416,0)</f>
        <v>0</v>
      </c>
      <c r="S417" s="3">
        <f>+IFERROR((R416*R417+'Monthly Reserve Generation'!S416*'Monthly Reserve Generation'!S417-'Stoping Schedule'!S416*'Stoping Schedule'!S417)/S416,0)</f>
        <v>0</v>
      </c>
      <c r="T417" s="3">
        <f>+IFERROR((S416*S417+'Monthly Reserve Generation'!T416*'Monthly Reserve Generation'!T417-'Stoping Schedule'!T416*'Stoping Schedule'!T417)/T416,0)</f>
        <v>0</v>
      </c>
      <c r="U417" s="3">
        <f>+IFERROR((T416*T417+'Monthly Reserve Generation'!U416*'Monthly Reserve Generation'!U417-'Stoping Schedule'!U416*'Stoping Schedule'!U417)/U416,0)</f>
        <v>0</v>
      </c>
      <c r="V417" s="3">
        <f>+IFERROR((U416*U417+'Monthly Reserve Generation'!V416*'Monthly Reserve Generation'!V417-'Stoping Schedule'!V416*'Stoping Schedule'!V417)/V416,0)</f>
        <v>0</v>
      </c>
      <c r="W417" s="3">
        <f>+IFERROR((V416*V417+'Monthly Reserve Generation'!W416*'Monthly Reserve Generation'!W417-'Stoping Schedule'!W416*'Stoping Schedule'!W417)/W416,0)</f>
        <v>0</v>
      </c>
      <c r="X417" s="3">
        <f>+IFERROR((W416*W417+'Monthly Reserve Generation'!X416*'Monthly Reserve Generation'!X417-'Stoping Schedule'!X416*'Stoping Schedule'!X417)/X416,0)</f>
        <v>0</v>
      </c>
      <c r="Y417" s="3">
        <f>+IFERROR((X416*X417+'Monthly Reserve Generation'!Y416*'Monthly Reserve Generation'!Y417-'Stoping Schedule'!Y416*'Stoping Schedule'!Y417)/Y416,0)</f>
        <v>0</v>
      </c>
      <c r="Z417" s="3">
        <f>+IFERROR((Y416*Y417+'Monthly Reserve Generation'!Z416*'Monthly Reserve Generation'!Z417-'Stoping Schedule'!Z416*'Stoping Schedule'!Z417)/Z416,0)</f>
        <v>0</v>
      </c>
      <c r="AA417" s="3">
        <f>+IFERROR((Z416*Z417+'Monthly Reserve Generation'!AA416*'Monthly Reserve Generation'!AA417-'Stoping Schedule'!AA416*'Stoping Schedule'!AA417)/AA416,0)</f>
        <v>0</v>
      </c>
      <c r="AB417" s="3">
        <f>+IFERROR((AA416*AA417+'Monthly Reserve Generation'!AB416*'Monthly Reserve Generation'!AB417-'Stoping Schedule'!AB416*'Stoping Schedule'!AB417)/AB416,0)</f>
        <v>0</v>
      </c>
      <c r="AC417" s="3">
        <f>+IFERROR((AB416*AB417+'Monthly Reserve Generation'!AC416*'Monthly Reserve Generation'!AC417-'Stoping Schedule'!AC416*'Stoping Schedule'!AC417)/AC416,0)</f>
        <v>0</v>
      </c>
      <c r="AD417" s="3">
        <f>+IFERROR((AC416*AC417+'Monthly Reserve Generation'!AD416*'Monthly Reserve Generation'!AD417-'Stoping Schedule'!AD416*'Stoping Schedule'!AD417)/AD416,0)</f>
        <v>0</v>
      </c>
      <c r="AE417" s="3">
        <f>+IFERROR((AD416*AD417+'Monthly Reserve Generation'!AE416*'Monthly Reserve Generation'!AE417-'Stoping Schedule'!AE416*'Stoping Schedule'!AE417)/AE416,0)</f>
        <v>0</v>
      </c>
      <c r="AF417" s="3">
        <f>+IFERROR((AE416*AE417+'Monthly Reserve Generation'!AF416*'Monthly Reserve Generation'!AF417-'Stoping Schedule'!AF416*'Stoping Schedule'!AF417)/AF416,0)</f>
        <v>0</v>
      </c>
      <c r="AG417" s="3">
        <f>+IFERROR((AF416*AF417+'Monthly Reserve Generation'!AG416*'Monthly Reserve Generation'!AG417-'Stoping Schedule'!AG416*'Stoping Schedule'!AG417)/AG416,0)</f>
        <v>0</v>
      </c>
      <c r="AH417" s="3">
        <f>+IFERROR((AG416*AG417+'Monthly Reserve Generation'!AH416*'Monthly Reserve Generation'!AH417-'Stoping Schedule'!AH416*'Stoping Schedule'!AH417)/AH416,0)</f>
        <v>0</v>
      </c>
      <c r="AI417" s="3">
        <f>+IFERROR((AH416*AH417+'Monthly Reserve Generation'!AI416*'Monthly Reserve Generation'!AI417-'Stoping Schedule'!AI416*'Stoping Schedule'!AI417)/AI416,0)</f>
        <v>0</v>
      </c>
      <c r="AJ417" s="3">
        <f>+IFERROR((AI416*AI417+'Monthly Reserve Generation'!AJ416*'Monthly Reserve Generation'!AJ417-'Stoping Schedule'!AJ416*'Stoping Schedule'!AJ417)/AJ416,0)</f>
        <v>0</v>
      </c>
      <c r="AK417" s="3">
        <f>+IFERROR((AJ416*AJ417+'Monthly Reserve Generation'!AK416*'Monthly Reserve Generation'!AK417-'Stoping Schedule'!AK416*'Stoping Schedule'!AK417)/AK416,0)</f>
        <v>0</v>
      </c>
      <c r="AL417" s="3">
        <f>+IFERROR((AK416*AK417+'Monthly Reserve Generation'!AL416*'Monthly Reserve Generation'!AL417-'Stoping Schedule'!AL416*'Stoping Schedule'!AL417)/AL416,0)</f>
        <v>0</v>
      </c>
      <c r="AM417" s="3">
        <f>+IFERROR((AL416*AL417+'Monthly Reserve Generation'!AM416*'Monthly Reserve Generation'!AM417-'Stoping Schedule'!AM416*'Stoping Schedule'!AM417)/AM416,0)</f>
        <v>2.09</v>
      </c>
      <c r="AN417" s="3">
        <f>+IFERROR((AM416*AM417+'Monthly Reserve Generation'!AN416*'Monthly Reserve Generation'!AN417-'Stoping Schedule'!AN416*'Stoping Schedule'!AN417)/AN416,0)</f>
        <v>2.09</v>
      </c>
      <c r="AO417" s="3">
        <f>+IFERROR((AN416*AN417+'Monthly Reserve Generation'!AO416*'Monthly Reserve Generation'!AO417-'Stoping Schedule'!AO416*'Stoping Schedule'!AO417)/AO416,0)</f>
        <v>2.09</v>
      </c>
      <c r="AP417" s="3">
        <f>+IFERROR((AO416*AO417+'Monthly Reserve Generation'!AP416*'Monthly Reserve Generation'!AP417-'Stoping Schedule'!AP416*'Stoping Schedule'!AP417)/AP416,0)</f>
        <v>2.09</v>
      </c>
      <c r="AQ417" s="3">
        <f>+IFERROR((AP416*AP417+'Monthly Reserve Generation'!AQ416*'Monthly Reserve Generation'!AQ417-'Stoping Schedule'!AQ416*'Stoping Schedule'!AQ417)/AQ416,0)</f>
        <v>2.09</v>
      </c>
      <c r="AR417" s="3">
        <f>+IFERROR((AQ416*AQ417+'Monthly Reserve Generation'!AR416*'Monthly Reserve Generation'!AR417-'Stoping Schedule'!AR416*'Stoping Schedule'!AR417)/AR416,0)</f>
        <v>2.09</v>
      </c>
      <c r="AS417" s="3">
        <f>+IFERROR((AR416*AR417+'Monthly Reserve Generation'!AS416*'Monthly Reserve Generation'!AS417-'Stoping Schedule'!AS416*'Stoping Schedule'!AS417)/AS416,0)</f>
        <v>2.09</v>
      </c>
      <c r="AT417" s="3">
        <f>+IFERROR((AS416*AS417+'Monthly Reserve Generation'!AT416*'Monthly Reserve Generation'!AT417-'Stoping Schedule'!AT416*'Stoping Schedule'!AT417)/AT416,0)</f>
        <v>2.0900000000000003</v>
      </c>
      <c r="AU417" s="3">
        <f>+IFERROR((AT416*AT417+'Monthly Reserve Generation'!AU416*'Monthly Reserve Generation'!AU417-'Stoping Schedule'!AU416*'Stoping Schedule'!AU417)/AU416,0)</f>
        <v>2.0900000000000003</v>
      </c>
      <c r="AV417" s="3">
        <f>+IFERROR((AU416*AU417+'Monthly Reserve Generation'!AV416*'Monthly Reserve Generation'!AV417-'Stoping Schedule'!AV416*'Stoping Schedule'!AV417)/AV416,0)</f>
        <v>2.0900000000000003</v>
      </c>
      <c r="AW417" s="3">
        <f>+IFERROR((AV416*AV417+'Monthly Reserve Generation'!AW416*'Monthly Reserve Generation'!AW417-'Stoping Schedule'!AW416*'Stoping Schedule'!AW417)/AW416,0)</f>
        <v>2.0900000000000003</v>
      </c>
      <c r="AX417" s="3">
        <f>+IFERROR((AW416*AW417+'Monthly Reserve Generation'!AX416*'Monthly Reserve Generation'!AX417-'Stoping Schedule'!AX416*'Stoping Schedule'!AX417)/AX416,0)</f>
        <v>2.0900000000000003</v>
      </c>
      <c r="AY417" s="3">
        <f>+IFERROR((AX416*AX417+'Monthly Reserve Generation'!AY416*'Monthly Reserve Generation'!AY417-'Stoping Schedule'!AY416*'Stoping Schedule'!AY417)/AY416,0)</f>
        <v>2.0900000000000003</v>
      </c>
      <c r="AZ417" s="3">
        <f>+IFERROR((AY416*AY417+'Monthly Reserve Generation'!AZ416*'Monthly Reserve Generation'!AZ417-'Stoping Schedule'!AZ416*'Stoping Schedule'!AZ417)/AZ416,0)</f>
        <v>2.0900000000000007</v>
      </c>
      <c r="BA417" s="3">
        <f>+IFERROR((AZ416*AZ417+'Monthly Reserve Generation'!BA416*'Monthly Reserve Generation'!BA417-'Stoping Schedule'!BA416*'Stoping Schedule'!BA417)/BA416,0)</f>
        <v>2.0900000000000012</v>
      </c>
      <c r="BB417" s="3">
        <f>+IFERROR((BA416*BA417+'Monthly Reserve Generation'!BB416*'Monthly Reserve Generation'!BB417-'Stoping Schedule'!BB416*'Stoping Schedule'!BB417)/BB416,0)</f>
        <v>2.0900000000000021</v>
      </c>
      <c r="BC417" s="3">
        <f>+IFERROR((BB416*BB417+'Monthly Reserve Generation'!BC416*'Monthly Reserve Generation'!BC417-'Stoping Schedule'!BC416*'Stoping Schedule'!BC417)/BC416,0)</f>
        <v>2.0900000000000074</v>
      </c>
      <c r="BD417" s="3">
        <f>+IFERROR((BC416*BC417+'Monthly Reserve Generation'!BD416*'Monthly Reserve Generation'!BD417-'Stoping Schedule'!BD416*'Stoping Schedule'!BD417)/BD416,0)</f>
        <v>2.090000000002874</v>
      </c>
      <c r="BE417" s="3">
        <f>+IFERROR((BD416*BD417+'Monthly Reserve Generation'!BE416*'Monthly Reserve Generation'!BE417-'Stoping Schedule'!BE416*'Stoping Schedule'!BE417)/BE416,0)</f>
        <v>2.090000000002874</v>
      </c>
      <c r="BF417" s="3">
        <f>+IFERROR((BE416*BE417+'Monthly Reserve Generation'!BF416*'Monthly Reserve Generation'!BF417-'Stoping Schedule'!BF416*'Stoping Schedule'!BF417)/BF416,0)</f>
        <v>2.090000000002874</v>
      </c>
      <c r="BG417" s="3">
        <f>+IFERROR((BF416*BF417+'Monthly Reserve Generation'!BG416*'Monthly Reserve Generation'!BG417-'Stoping Schedule'!BG416*'Stoping Schedule'!BG417)/BG416,0)</f>
        <v>2.090000000002874</v>
      </c>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row>
    <row r="418" spans="1:123" hidden="1" outlineLevel="1" x14ac:dyDescent="0.3">
      <c r="A418" t="s">
        <v>93</v>
      </c>
      <c r="B418" t="s">
        <v>95</v>
      </c>
      <c r="C418" t="s">
        <v>3</v>
      </c>
      <c r="D418" s="3">
        <f>+'Monthly Reserve Generation'!D418-'Stoping Schedule'!D418</f>
        <v>0</v>
      </c>
      <c r="E418" s="3">
        <f>IF((D418+'Monthly Reserve Generation'!E418-'Stoping Schedule'!E418)&gt;1,(D418+'Monthly Reserve Generation'!E418-'Stoping Schedule'!E418),0)</f>
        <v>0</v>
      </c>
      <c r="F418" s="3">
        <f>IF((E418+'Monthly Reserve Generation'!F418-'Stoping Schedule'!F418)&gt;1,(E418+'Monthly Reserve Generation'!F418-'Stoping Schedule'!F418),0)</f>
        <v>0</v>
      </c>
      <c r="G418" s="3">
        <f>IF((F418+'Monthly Reserve Generation'!G418-'Stoping Schedule'!G418)&gt;1,(F418+'Monthly Reserve Generation'!G418-'Stoping Schedule'!G418),0)</f>
        <v>0</v>
      </c>
      <c r="H418" s="3">
        <f>IF((G418+'Monthly Reserve Generation'!H418-'Stoping Schedule'!H418)&gt;1,(G418+'Monthly Reserve Generation'!H418-'Stoping Schedule'!H418),0)</f>
        <v>0</v>
      </c>
      <c r="I418" s="3">
        <f>IF((H418+'Monthly Reserve Generation'!I418-'Stoping Schedule'!I418)&gt;1,(H418+'Monthly Reserve Generation'!I418-'Stoping Schedule'!I418),0)</f>
        <v>0</v>
      </c>
      <c r="J418" s="3">
        <f>IF((I418+'Monthly Reserve Generation'!J418-'Stoping Schedule'!J418)&gt;1,(I418+'Monthly Reserve Generation'!J418-'Stoping Schedule'!J418),0)</f>
        <v>0</v>
      </c>
      <c r="K418" s="3">
        <f>IF((J418+'Monthly Reserve Generation'!K418-'Stoping Schedule'!K418)&gt;1,(J418+'Monthly Reserve Generation'!K418-'Stoping Schedule'!K418),0)</f>
        <v>0</v>
      </c>
      <c r="L418" s="3">
        <f>IF((K418+'Monthly Reserve Generation'!L418-'Stoping Schedule'!L418)&gt;1,(K418+'Monthly Reserve Generation'!L418-'Stoping Schedule'!L418),0)</f>
        <v>0</v>
      </c>
      <c r="M418" s="3">
        <f>IF((L418+'Monthly Reserve Generation'!M418-'Stoping Schedule'!M418)&gt;1,(L418+'Monthly Reserve Generation'!M418-'Stoping Schedule'!M418),0)</f>
        <v>0</v>
      </c>
      <c r="N418" s="3">
        <f>IF((M418+'Monthly Reserve Generation'!N418-'Stoping Schedule'!N418)&gt;1,(M418+'Monthly Reserve Generation'!N418-'Stoping Schedule'!N418),0)</f>
        <v>0</v>
      </c>
      <c r="O418" s="3">
        <f>IF((N418+'Monthly Reserve Generation'!O418-'Stoping Schedule'!O418)&gt;1,(N418+'Monthly Reserve Generation'!O418-'Stoping Schedule'!O418),0)</f>
        <v>0</v>
      </c>
      <c r="P418" s="3">
        <f>IF((O418+'Monthly Reserve Generation'!P418-'Stoping Schedule'!P418)&gt;1,(O418+'Monthly Reserve Generation'!P418-'Stoping Schedule'!P418),0)</f>
        <v>0</v>
      </c>
      <c r="Q418" s="3">
        <f>IF((P418+'Monthly Reserve Generation'!Q418-'Stoping Schedule'!Q418)&gt;1,(P418+'Monthly Reserve Generation'!Q418-'Stoping Schedule'!Q418),0)</f>
        <v>0</v>
      </c>
      <c r="R418" s="3">
        <f>IF((Q418+'Monthly Reserve Generation'!R418-'Stoping Schedule'!R418)&gt;1,(Q418+'Monthly Reserve Generation'!R418-'Stoping Schedule'!R418),0)</f>
        <v>0</v>
      </c>
      <c r="S418" s="3">
        <f>IF((R418+'Monthly Reserve Generation'!S418-'Stoping Schedule'!S418)&gt;1,(R418+'Monthly Reserve Generation'!S418-'Stoping Schedule'!S418),0)</f>
        <v>0</v>
      </c>
      <c r="T418" s="3">
        <f>IF((S418+'Monthly Reserve Generation'!T418-'Stoping Schedule'!T418)&gt;1,(S418+'Monthly Reserve Generation'!T418-'Stoping Schedule'!T418),0)</f>
        <v>0</v>
      </c>
      <c r="U418" s="3">
        <f>IF((T418+'Monthly Reserve Generation'!U418-'Stoping Schedule'!U418)&gt;1,(T418+'Monthly Reserve Generation'!U418-'Stoping Schedule'!U418),0)</f>
        <v>0</v>
      </c>
      <c r="V418" s="3">
        <f>IF((U418+'Monthly Reserve Generation'!V418-'Stoping Schedule'!V418)&gt;1,(U418+'Monthly Reserve Generation'!V418-'Stoping Schedule'!V418),0)</f>
        <v>0</v>
      </c>
      <c r="W418" s="3">
        <f>IF((V418+'Monthly Reserve Generation'!W418-'Stoping Schedule'!W418)&gt;1,(V418+'Monthly Reserve Generation'!W418-'Stoping Schedule'!W418),0)</f>
        <v>0</v>
      </c>
      <c r="X418" s="3">
        <f>IF((W418+'Monthly Reserve Generation'!X418-'Stoping Schedule'!X418)&gt;1,(W418+'Monthly Reserve Generation'!X418-'Stoping Schedule'!X418),0)</f>
        <v>0</v>
      </c>
      <c r="Y418" s="3">
        <f>IF((X418+'Monthly Reserve Generation'!Y418-'Stoping Schedule'!Y418)&gt;1,(X418+'Monthly Reserve Generation'!Y418-'Stoping Schedule'!Y418),0)</f>
        <v>0</v>
      </c>
      <c r="Z418" s="3">
        <f>IF((Y418+'Monthly Reserve Generation'!Z418-'Stoping Schedule'!Z418)&gt;1,(Y418+'Monthly Reserve Generation'!Z418-'Stoping Schedule'!Z418),0)</f>
        <v>0</v>
      </c>
      <c r="AA418" s="3">
        <f>IF((Z418+'Monthly Reserve Generation'!AA418-'Stoping Schedule'!AA418)&gt;1,(Z418+'Monthly Reserve Generation'!AA418-'Stoping Schedule'!AA418),0)</f>
        <v>0</v>
      </c>
      <c r="AB418" s="3">
        <f>IF((AA418+'Monthly Reserve Generation'!AB418-'Stoping Schedule'!AB418)&gt;1,(AA418+'Monthly Reserve Generation'!AB418-'Stoping Schedule'!AB418),0)</f>
        <v>0</v>
      </c>
      <c r="AC418" s="3">
        <f>IF((AB418+'Monthly Reserve Generation'!AC418-'Stoping Schedule'!AC418)&gt;1,(AB418+'Monthly Reserve Generation'!AC418-'Stoping Schedule'!AC418),0)</f>
        <v>0</v>
      </c>
      <c r="AD418" s="3">
        <f>IF((AC418+'Monthly Reserve Generation'!AD418-'Stoping Schedule'!AD418)&gt;1,(AC418+'Monthly Reserve Generation'!AD418-'Stoping Schedule'!AD418),0)</f>
        <v>0</v>
      </c>
      <c r="AE418" s="3">
        <f>IF((AD418+'Monthly Reserve Generation'!AE418-'Stoping Schedule'!AE418)&gt;1,(AD418+'Monthly Reserve Generation'!AE418-'Stoping Schedule'!AE418),0)</f>
        <v>0</v>
      </c>
      <c r="AF418" s="3">
        <f>IF((AE418+'Monthly Reserve Generation'!AF418-'Stoping Schedule'!AF418)&gt;1,(AE418+'Monthly Reserve Generation'!AF418-'Stoping Schedule'!AF418),0)</f>
        <v>0</v>
      </c>
      <c r="AG418" s="3">
        <f>IF((AF418+'Monthly Reserve Generation'!AG418-'Stoping Schedule'!AG418)&gt;1,(AF418+'Monthly Reserve Generation'!AG418-'Stoping Schedule'!AG418),0)</f>
        <v>0</v>
      </c>
      <c r="AH418" s="3">
        <f>IF((AG418+'Monthly Reserve Generation'!AH418-'Stoping Schedule'!AH418)&gt;1,(AG418+'Monthly Reserve Generation'!AH418-'Stoping Schedule'!AH418),0)</f>
        <v>0</v>
      </c>
      <c r="AI418" s="3">
        <f>IF((AH418+'Monthly Reserve Generation'!AI418-'Stoping Schedule'!AI418)&gt;1,(AH418+'Monthly Reserve Generation'!AI418-'Stoping Schedule'!AI418),0)</f>
        <v>0</v>
      </c>
      <c r="AJ418" s="3">
        <f>IF((AI418+'Monthly Reserve Generation'!AJ418-'Stoping Schedule'!AJ418)&gt;1,(AI418+'Monthly Reserve Generation'!AJ418-'Stoping Schedule'!AJ418),0)</f>
        <v>0</v>
      </c>
      <c r="AK418" s="3">
        <f>IF((AJ418+'Monthly Reserve Generation'!AK418-'Stoping Schedule'!AK418)&gt;1,(AJ418+'Monthly Reserve Generation'!AK418-'Stoping Schedule'!AK418),0)</f>
        <v>0</v>
      </c>
      <c r="AL418" s="3">
        <f>IF((AK418+'Monthly Reserve Generation'!AL418-'Stoping Schedule'!AL418)&gt;1,(AK418+'Monthly Reserve Generation'!AL418-'Stoping Schedule'!AL418),0)</f>
        <v>22805</v>
      </c>
      <c r="AM418" s="3">
        <f>IF((AL418+'Monthly Reserve Generation'!AM418-'Stoping Schedule'!AM418)&gt;1,(AL418+'Monthly Reserve Generation'!AM418-'Stoping Schedule'!AM418),0)</f>
        <v>22805</v>
      </c>
      <c r="AN418" s="3">
        <f>IF((AM418+'Monthly Reserve Generation'!AN418-'Stoping Schedule'!AN418)&gt;1,(AM418+'Monthly Reserve Generation'!AN418-'Stoping Schedule'!AN418),0)</f>
        <v>22805</v>
      </c>
      <c r="AO418" s="3">
        <f>IF((AN418+'Monthly Reserve Generation'!AO418-'Stoping Schedule'!AO418)&gt;1,(AN418+'Monthly Reserve Generation'!AO418-'Stoping Schedule'!AO418),0)</f>
        <v>22805</v>
      </c>
      <c r="AP418" s="3">
        <f>IF((AO418+'Monthly Reserve Generation'!AP418-'Stoping Schedule'!AP418)&gt;1,(AO418+'Monthly Reserve Generation'!AP418-'Stoping Schedule'!AP418),0)</f>
        <v>22805</v>
      </c>
      <c r="AQ418" s="3">
        <f>IF((AP418+'Monthly Reserve Generation'!AQ418-'Stoping Schedule'!AQ418)&gt;1,(AP418+'Monthly Reserve Generation'!AQ418-'Stoping Schedule'!AQ418),0)</f>
        <v>22805</v>
      </c>
      <c r="AR418" s="3">
        <f>IF((AQ418+'Monthly Reserve Generation'!AR418-'Stoping Schedule'!AR418)&gt;1,(AQ418+'Monthly Reserve Generation'!AR418-'Stoping Schedule'!AR418),0)</f>
        <v>20858</v>
      </c>
      <c r="AS418" s="3">
        <f>IF((AR418+'Monthly Reserve Generation'!AS418-'Stoping Schedule'!AS418)&gt;1,(AR418+'Monthly Reserve Generation'!AS418-'Stoping Schedule'!AS418),0)</f>
        <v>18911</v>
      </c>
      <c r="AT418" s="3">
        <f>IF((AS418+'Monthly Reserve Generation'!AT418-'Stoping Schedule'!AT418)&gt;1,(AS418+'Monthly Reserve Generation'!AT418-'Stoping Schedule'!AT418),0)</f>
        <v>17038</v>
      </c>
      <c r="AU418" s="3">
        <f>IF((AT418+'Monthly Reserve Generation'!AU418-'Stoping Schedule'!AU418)&gt;1,(AT418+'Monthly Reserve Generation'!AU418-'Stoping Schedule'!AU418),0)</f>
        <v>15165</v>
      </c>
      <c r="AV418" s="3">
        <f>IF((AU418+'Monthly Reserve Generation'!AV418-'Stoping Schedule'!AV418)&gt;1,(AU418+'Monthly Reserve Generation'!AV418-'Stoping Schedule'!AV418),0)</f>
        <v>13367</v>
      </c>
      <c r="AW418" s="3">
        <f>IF((AV418+'Monthly Reserve Generation'!AW418-'Stoping Schedule'!AW418)&gt;1,(AV418+'Monthly Reserve Generation'!AW418-'Stoping Schedule'!AW418),0)</f>
        <v>11569</v>
      </c>
      <c r="AX418" s="3">
        <f>IF((AW418+'Monthly Reserve Generation'!AX418-'Stoping Schedule'!AX418)&gt;1,(AW418+'Monthly Reserve Generation'!AX418-'Stoping Schedule'!AX418),0)</f>
        <v>9771</v>
      </c>
      <c r="AY418" s="3">
        <f>IF((AX418+'Monthly Reserve Generation'!AY418-'Stoping Schedule'!AY418)&gt;1,(AX418+'Monthly Reserve Generation'!AY418-'Stoping Schedule'!AY418),0)</f>
        <v>7898</v>
      </c>
      <c r="AZ418" s="3">
        <f>IF((AY418+'Monthly Reserve Generation'!AZ418-'Stoping Schedule'!AZ418)&gt;1,(AY418+'Monthly Reserve Generation'!AZ418-'Stoping Schedule'!AZ418),0)</f>
        <v>5951</v>
      </c>
      <c r="BA418" s="3">
        <f>IF((AZ418+'Monthly Reserve Generation'!BA418-'Stoping Schedule'!BA418)&gt;1,(AZ418+'Monthly Reserve Generation'!BA418-'Stoping Schedule'!BA418),0)</f>
        <v>4004</v>
      </c>
      <c r="BB418" s="3">
        <f>IF((BA418+'Monthly Reserve Generation'!BB418-'Stoping Schedule'!BB418)&gt;1,(BA418+'Monthly Reserve Generation'!BB418-'Stoping Schedule'!BB418),0)</f>
        <v>2131</v>
      </c>
      <c r="BC418" s="3">
        <f>IF((BB418+'Monthly Reserve Generation'!BC418-'Stoping Schedule'!BC418)&gt;1,(BB418+'Monthly Reserve Generation'!BC418-'Stoping Schedule'!BC418),0)</f>
        <v>184</v>
      </c>
      <c r="BD418" s="3">
        <f>IF((BC418+'Monthly Reserve Generation'!BD418-'Stoping Schedule'!BD418)&gt;1,(BC418+'Monthly Reserve Generation'!BD418-'Stoping Schedule'!BD418),0)</f>
        <v>0</v>
      </c>
      <c r="BE418" s="3">
        <f>IF((BD418+'Monthly Reserve Generation'!BE418-'Stoping Schedule'!BE418)&gt;1,(BD418+'Monthly Reserve Generation'!BE418-'Stoping Schedule'!BE418),0)</f>
        <v>0</v>
      </c>
      <c r="BF418" s="3">
        <f>IF((BE418+'Monthly Reserve Generation'!BF418-'Stoping Schedule'!BF418)&gt;1,(BE418+'Monthly Reserve Generation'!BF418-'Stoping Schedule'!BF418),0)</f>
        <v>0</v>
      </c>
      <c r="BG418" s="3">
        <f>IF((BF418+'Monthly Reserve Generation'!BG418-'Stoping Schedule'!BG418)&gt;1,(BF418+'Monthly Reserve Generation'!BG418-'Stoping Schedule'!BG418),0)</f>
        <v>0</v>
      </c>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row>
    <row r="419" spans="1:123" hidden="1" outlineLevel="1" x14ac:dyDescent="0.3">
      <c r="A419" t="s">
        <v>93</v>
      </c>
      <c r="B419" t="s">
        <v>95</v>
      </c>
      <c r="C419" t="s">
        <v>4</v>
      </c>
      <c r="D419" s="3">
        <f>+IFERROR(('Monthly Reserve Generation'!D418*'Monthly Reserve Generation'!D419-'Stoping Schedule'!D418*'Stoping Schedule'!D419)/D418,0)</f>
        <v>0</v>
      </c>
      <c r="E419" s="3">
        <f>+IFERROR((D418*D419+'Monthly Reserve Generation'!E418*'Monthly Reserve Generation'!E419-'Stoping Schedule'!E418*'Stoping Schedule'!E419)/E418,0)</f>
        <v>0</v>
      </c>
      <c r="F419" s="3">
        <f>+IFERROR((E418*E419+'Monthly Reserve Generation'!F418*'Monthly Reserve Generation'!F419-'Stoping Schedule'!F418*'Stoping Schedule'!F419)/F418,0)</f>
        <v>0</v>
      </c>
      <c r="G419" s="3">
        <f>+IFERROR((F418*F419+'Monthly Reserve Generation'!G418*'Monthly Reserve Generation'!G419-'Stoping Schedule'!G418*'Stoping Schedule'!G419)/G418,0)</f>
        <v>0</v>
      </c>
      <c r="H419" s="3">
        <f>+IFERROR((G418*G419+'Monthly Reserve Generation'!H418*'Monthly Reserve Generation'!H419-'Stoping Schedule'!H418*'Stoping Schedule'!H419)/H418,0)</f>
        <v>0</v>
      </c>
      <c r="I419" s="3">
        <f>+IFERROR((H418*H419+'Monthly Reserve Generation'!I418*'Monthly Reserve Generation'!I419-'Stoping Schedule'!I418*'Stoping Schedule'!I419)/I418,0)</f>
        <v>0</v>
      </c>
      <c r="J419" s="3">
        <f>+IFERROR((I418*I419+'Monthly Reserve Generation'!J418*'Monthly Reserve Generation'!J419-'Stoping Schedule'!J418*'Stoping Schedule'!J419)/J418,0)</f>
        <v>0</v>
      </c>
      <c r="K419" s="3">
        <f>+IFERROR((J418*J419+'Monthly Reserve Generation'!K418*'Monthly Reserve Generation'!K419-'Stoping Schedule'!K418*'Stoping Schedule'!K419)/K418,0)</f>
        <v>0</v>
      </c>
      <c r="L419" s="3">
        <f>+IFERROR((K418*K419+'Monthly Reserve Generation'!L418*'Monthly Reserve Generation'!L419-'Stoping Schedule'!L418*'Stoping Schedule'!L419)/L418,0)</f>
        <v>0</v>
      </c>
      <c r="M419" s="3">
        <f>+IFERROR((L418*L419+'Monthly Reserve Generation'!M418*'Monthly Reserve Generation'!M419-'Stoping Schedule'!M418*'Stoping Schedule'!M419)/M418,0)</f>
        <v>0</v>
      </c>
      <c r="N419" s="3">
        <f>+IFERROR((M418*M419+'Monthly Reserve Generation'!N418*'Monthly Reserve Generation'!N419-'Stoping Schedule'!N418*'Stoping Schedule'!N419)/N418,0)</f>
        <v>0</v>
      </c>
      <c r="O419" s="3">
        <f>+IFERROR((N418*N419+'Monthly Reserve Generation'!O418*'Monthly Reserve Generation'!O419-'Stoping Schedule'!O418*'Stoping Schedule'!O419)/O418,0)</f>
        <v>0</v>
      </c>
      <c r="P419" s="3">
        <f>+IFERROR((O418*O419+'Monthly Reserve Generation'!P418*'Monthly Reserve Generation'!P419-'Stoping Schedule'!P418*'Stoping Schedule'!P419)/P418,0)</f>
        <v>0</v>
      </c>
      <c r="Q419" s="3">
        <f>+IFERROR((P418*P419+'Monthly Reserve Generation'!Q418*'Monthly Reserve Generation'!Q419-'Stoping Schedule'!Q418*'Stoping Schedule'!Q419)/Q418,0)</f>
        <v>0</v>
      </c>
      <c r="R419" s="3">
        <f>+IFERROR((Q418*Q419+'Monthly Reserve Generation'!R418*'Monthly Reserve Generation'!R419-'Stoping Schedule'!R418*'Stoping Schedule'!R419)/R418,0)</f>
        <v>0</v>
      </c>
      <c r="S419" s="3">
        <f>+IFERROR((R418*R419+'Monthly Reserve Generation'!S418*'Monthly Reserve Generation'!S419-'Stoping Schedule'!S418*'Stoping Schedule'!S419)/S418,0)</f>
        <v>0</v>
      </c>
      <c r="T419" s="3">
        <f>+IFERROR((S418*S419+'Monthly Reserve Generation'!T418*'Monthly Reserve Generation'!T419-'Stoping Schedule'!T418*'Stoping Schedule'!T419)/T418,0)</f>
        <v>0</v>
      </c>
      <c r="U419" s="3">
        <f>+IFERROR((T418*T419+'Monthly Reserve Generation'!U418*'Monthly Reserve Generation'!U419-'Stoping Schedule'!U418*'Stoping Schedule'!U419)/U418,0)</f>
        <v>0</v>
      </c>
      <c r="V419" s="3">
        <f>+IFERROR((U418*U419+'Monthly Reserve Generation'!V418*'Monthly Reserve Generation'!V419-'Stoping Schedule'!V418*'Stoping Schedule'!V419)/V418,0)</f>
        <v>0</v>
      </c>
      <c r="W419" s="3">
        <f>+IFERROR((V418*V419+'Monthly Reserve Generation'!W418*'Monthly Reserve Generation'!W419-'Stoping Schedule'!W418*'Stoping Schedule'!W419)/W418,0)</f>
        <v>0</v>
      </c>
      <c r="X419" s="3">
        <f>+IFERROR((W418*W419+'Monthly Reserve Generation'!X418*'Monthly Reserve Generation'!X419-'Stoping Schedule'!X418*'Stoping Schedule'!X419)/X418,0)</f>
        <v>0</v>
      </c>
      <c r="Y419" s="3">
        <f>+IFERROR((X418*X419+'Monthly Reserve Generation'!Y418*'Monthly Reserve Generation'!Y419-'Stoping Schedule'!Y418*'Stoping Schedule'!Y419)/Y418,0)</f>
        <v>0</v>
      </c>
      <c r="Z419" s="3">
        <f>+IFERROR((Y418*Y419+'Monthly Reserve Generation'!Z418*'Monthly Reserve Generation'!Z419-'Stoping Schedule'!Z418*'Stoping Schedule'!Z419)/Z418,0)</f>
        <v>0</v>
      </c>
      <c r="AA419" s="3">
        <f>+IFERROR((Z418*Z419+'Monthly Reserve Generation'!AA418*'Monthly Reserve Generation'!AA419-'Stoping Schedule'!AA418*'Stoping Schedule'!AA419)/AA418,0)</f>
        <v>0</v>
      </c>
      <c r="AB419" s="3">
        <f>+IFERROR((AA418*AA419+'Monthly Reserve Generation'!AB418*'Monthly Reserve Generation'!AB419-'Stoping Schedule'!AB418*'Stoping Schedule'!AB419)/AB418,0)</f>
        <v>0</v>
      </c>
      <c r="AC419" s="3">
        <f>+IFERROR((AB418*AB419+'Monthly Reserve Generation'!AC418*'Monthly Reserve Generation'!AC419-'Stoping Schedule'!AC418*'Stoping Schedule'!AC419)/AC418,0)</f>
        <v>0</v>
      </c>
      <c r="AD419" s="3">
        <f>+IFERROR((AC418*AC419+'Monthly Reserve Generation'!AD418*'Monthly Reserve Generation'!AD419-'Stoping Schedule'!AD418*'Stoping Schedule'!AD419)/AD418,0)</f>
        <v>0</v>
      </c>
      <c r="AE419" s="3">
        <f>+IFERROR((AD418*AD419+'Monthly Reserve Generation'!AE418*'Monthly Reserve Generation'!AE419-'Stoping Schedule'!AE418*'Stoping Schedule'!AE419)/AE418,0)</f>
        <v>0</v>
      </c>
      <c r="AF419" s="3">
        <f>+IFERROR((AE418*AE419+'Monthly Reserve Generation'!AF418*'Monthly Reserve Generation'!AF419-'Stoping Schedule'!AF418*'Stoping Schedule'!AF419)/AF418,0)</f>
        <v>0</v>
      </c>
      <c r="AG419" s="3">
        <f>+IFERROR((AF418*AF419+'Monthly Reserve Generation'!AG418*'Monthly Reserve Generation'!AG419-'Stoping Schedule'!AG418*'Stoping Schedule'!AG419)/AG418,0)</f>
        <v>0</v>
      </c>
      <c r="AH419" s="3">
        <f>+IFERROR((AG418*AG419+'Monthly Reserve Generation'!AH418*'Monthly Reserve Generation'!AH419-'Stoping Schedule'!AH418*'Stoping Schedule'!AH419)/AH418,0)</f>
        <v>0</v>
      </c>
      <c r="AI419" s="3">
        <f>+IFERROR((AH418*AH419+'Monthly Reserve Generation'!AI418*'Monthly Reserve Generation'!AI419-'Stoping Schedule'!AI418*'Stoping Schedule'!AI419)/AI418,0)</f>
        <v>0</v>
      </c>
      <c r="AJ419" s="3">
        <f>+IFERROR((AI418*AI419+'Monthly Reserve Generation'!AJ418*'Monthly Reserve Generation'!AJ419-'Stoping Schedule'!AJ418*'Stoping Schedule'!AJ419)/AJ418,0)</f>
        <v>0</v>
      </c>
      <c r="AK419" s="3">
        <f>+IFERROR((AJ418*AJ419+'Monthly Reserve Generation'!AK418*'Monthly Reserve Generation'!AK419-'Stoping Schedule'!AK418*'Stoping Schedule'!AK419)/AK418,0)</f>
        <v>0</v>
      </c>
      <c r="AL419" s="3">
        <f>+IFERROR((AK418*AK419+'Monthly Reserve Generation'!AL418*'Monthly Reserve Generation'!AL419-'Stoping Schedule'!AL418*'Stoping Schedule'!AL419)/AL418,0)</f>
        <v>2.42</v>
      </c>
      <c r="AM419" s="3">
        <f>+IFERROR((AL418*AL419+'Monthly Reserve Generation'!AM418*'Monthly Reserve Generation'!AM419-'Stoping Schedule'!AM418*'Stoping Schedule'!AM419)/AM418,0)</f>
        <v>2.42</v>
      </c>
      <c r="AN419" s="3">
        <f>+IFERROR((AM418*AM419+'Monthly Reserve Generation'!AN418*'Monthly Reserve Generation'!AN419-'Stoping Schedule'!AN418*'Stoping Schedule'!AN419)/AN418,0)</f>
        <v>2.42</v>
      </c>
      <c r="AO419" s="3">
        <f>+IFERROR((AN418*AN419+'Monthly Reserve Generation'!AO418*'Monthly Reserve Generation'!AO419-'Stoping Schedule'!AO418*'Stoping Schedule'!AO419)/AO418,0)</f>
        <v>2.42</v>
      </c>
      <c r="AP419" s="3">
        <f>+IFERROR((AO418*AO419+'Monthly Reserve Generation'!AP418*'Monthly Reserve Generation'!AP419-'Stoping Schedule'!AP418*'Stoping Schedule'!AP419)/AP418,0)</f>
        <v>2.42</v>
      </c>
      <c r="AQ419" s="3">
        <f>+IFERROR((AP418*AP419+'Monthly Reserve Generation'!AQ418*'Monthly Reserve Generation'!AQ419-'Stoping Schedule'!AQ418*'Stoping Schedule'!AQ419)/AQ418,0)</f>
        <v>2.42</v>
      </c>
      <c r="AR419" s="3">
        <f>+IFERROR((AQ418*AQ419+'Monthly Reserve Generation'!AR418*'Monthly Reserve Generation'!AR419-'Stoping Schedule'!AR418*'Stoping Schedule'!AR419)/AR418,0)</f>
        <v>2.42</v>
      </c>
      <c r="AS419" s="3">
        <f>+IFERROR((AR418*AR419+'Monthly Reserve Generation'!AS418*'Monthly Reserve Generation'!AS419-'Stoping Schedule'!AS418*'Stoping Schedule'!AS419)/AS418,0)</f>
        <v>2.42</v>
      </c>
      <c r="AT419" s="3">
        <f>+IFERROR((AS418*AS419+'Monthly Reserve Generation'!AT418*'Monthly Reserve Generation'!AT419-'Stoping Schedule'!AT418*'Stoping Schedule'!AT419)/AT418,0)</f>
        <v>2.4199999999999995</v>
      </c>
      <c r="AU419" s="3">
        <f>+IFERROR((AT418*AT419+'Monthly Reserve Generation'!AU418*'Monthly Reserve Generation'!AU419-'Stoping Schedule'!AU418*'Stoping Schedule'!AU419)/AU418,0)</f>
        <v>2.419999999999999</v>
      </c>
      <c r="AV419" s="3">
        <f>+IFERROR((AU418*AU419+'Monthly Reserve Generation'!AV418*'Monthly Reserve Generation'!AV419-'Stoping Schedule'!AV418*'Stoping Schedule'!AV419)/AV418,0)</f>
        <v>2.419999999999999</v>
      </c>
      <c r="AW419" s="3">
        <f>+IFERROR((AV418*AV419+'Monthly Reserve Generation'!AW418*'Monthly Reserve Generation'!AW419-'Stoping Schedule'!AW418*'Stoping Schedule'!AW419)/AW418,0)</f>
        <v>2.419999999999999</v>
      </c>
      <c r="AX419" s="3">
        <f>+IFERROR((AW418*AW419+'Monthly Reserve Generation'!AX418*'Monthly Reserve Generation'!AX419-'Stoping Schedule'!AX418*'Stoping Schedule'!AX419)/AX418,0)</f>
        <v>2.419999999999999</v>
      </c>
      <c r="AY419" s="3">
        <f>+IFERROR((AX418*AX419+'Monthly Reserve Generation'!AY418*'Monthly Reserve Generation'!AY419-'Stoping Schedule'!AY418*'Stoping Schedule'!AY419)/AY418,0)</f>
        <v>2.419999999999999</v>
      </c>
      <c r="AZ419" s="3">
        <f>+IFERROR((AY418*AY419+'Monthly Reserve Generation'!AZ418*'Monthly Reserve Generation'!AZ419-'Stoping Schedule'!AZ418*'Stoping Schedule'!AZ419)/AZ418,0)</f>
        <v>2.4199999999999986</v>
      </c>
      <c r="BA419" s="3">
        <f>+IFERROR((AZ418*AZ419+'Monthly Reserve Generation'!BA418*'Monthly Reserve Generation'!BA419-'Stoping Schedule'!BA418*'Stoping Schedule'!BA419)/BA418,0)</f>
        <v>2.4199999999999977</v>
      </c>
      <c r="BB419" s="3">
        <f>+IFERROR((BA418*BA419+'Monthly Reserve Generation'!BB418*'Monthly Reserve Generation'!BB419-'Stoping Schedule'!BB418*'Stoping Schedule'!BB419)/BB418,0)</f>
        <v>2.4199999999999959</v>
      </c>
      <c r="BC419" s="3">
        <f>+IFERROR((BB418*BB419+'Monthly Reserve Generation'!BC418*'Monthly Reserve Generation'!BC419-'Stoping Schedule'!BC418*'Stoping Schedule'!BC419)/BC418,0)</f>
        <v>2.4199999999999542</v>
      </c>
      <c r="BD419" s="3">
        <f>+IFERROR((BC418*BC419+'Monthly Reserve Generation'!BD418*'Monthly Reserve Generation'!BD419-'Stoping Schedule'!BD418*'Stoping Schedule'!BD419)/BD418,0)</f>
        <v>0</v>
      </c>
      <c r="BE419" s="3">
        <f>+IFERROR((BD418*BD419+'Monthly Reserve Generation'!BE418*'Monthly Reserve Generation'!BE419-'Stoping Schedule'!BE418*'Stoping Schedule'!BE419)/BE418,0)</f>
        <v>0</v>
      </c>
      <c r="BF419" s="3">
        <f>+IFERROR((BE418*BE419+'Monthly Reserve Generation'!BF418*'Monthly Reserve Generation'!BF419-'Stoping Schedule'!BF418*'Stoping Schedule'!BF419)/BF418,0)</f>
        <v>0</v>
      </c>
      <c r="BG419" s="3">
        <f>+IFERROR((BF418*BF419+'Monthly Reserve Generation'!BG418*'Monthly Reserve Generation'!BG419-'Stoping Schedule'!BG418*'Stoping Schedule'!BG419)/BG418,0)</f>
        <v>0</v>
      </c>
      <c r="BH419" s="3">
        <f>+IFERROR((BG418*BG419+'Monthly Reserve Generation'!BH418*'Monthly Reserve Generation'!BH419-'Stoping Schedule'!BH418*'Stoping Schedule'!BH419)/BH418,0)</f>
        <v>0</v>
      </c>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row>
    <row r="420" spans="1:123" hidden="1" outlineLevel="1" x14ac:dyDescent="0.3">
      <c r="A420" t="s">
        <v>93</v>
      </c>
      <c r="B420" t="s">
        <v>96</v>
      </c>
      <c r="C420" t="s">
        <v>3</v>
      </c>
      <c r="D420" s="3">
        <f>+'Monthly Reserve Generation'!D420-'Stoping Schedule'!D420</f>
        <v>0</v>
      </c>
      <c r="E420" s="3">
        <f>IF((D420+'Monthly Reserve Generation'!E420-'Stoping Schedule'!E420)&gt;1,(D420+'Monthly Reserve Generation'!E420-'Stoping Schedule'!E420),0)</f>
        <v>0</v>
      </c>
      <c r="F420" s="3">
        <f>IF((E420+'Monthly Reserve Generation'!F420-'Stoping Schedule'!F420)&gt;1,(E420+'Monthly Reserve Generation'!F420-'Stoping Schedule'!F420),0)</f>
        <v>0</v>
      </c>
      <c r="G420" s="3">
        <f>IF((F420+'Monthly Reserve Generation'!G420-'Stoping Schedule'!G420)&gt;1,(F420+'Monthly Reserve Generation'!G420-'Stoping Schedule'!G420),0)</f>
        <v>0</v>
      </c>
      <c r="H420" s="3">
        <f>IF((G420+'Monthly Reserve Generation'!H420-'Stoping Schedule'!H420)&gt;1,(G420+'Monthly Reserve Generation'!H420-'Stoping Schedule'!H420),0)</f>
        <v>0</v>
      </c>
      <c r="I420" s="3">
        <f>IF((H420+'Monthly Reserve Generation'!I420-'Stoping Schedule'!I420)&gt;1,(H420+'Monthly Reserve Generation'!I420-'Stoping Schedule'!I420),0)</f>
        <v>0</v>
      </c>
      <c r="J420" s="3">
        <f>IF((I420+'Monthly Reserve Generation'!J420-'Stoping Schedule'!J420)&gt;1,(I420+'Monthly Reserve Generation'!J420-'Stoping Schedule'!J420),0)</f>
        <v>0</v>
      </c>
      <c r="K420" s="3">
        <f>IF((J420+'Monthly Reserve Generation'!K420-'Stoping Schedule'!K420)&gt;1,(J420+'Monthly Reserve Generation'!K420-'Stoping Schedule'!K420),0)</f>
        <v>0</v>
      </c>
      <c r="L420" s="3">
        <f>IF((K420+'Monthly Reserve Generation'!L420-'Stoping Schedule'!L420)&gt;1,(K420+'Monthly Reserve Generation'!L420-'Stoping Schedule'!L420),0)</f>
        <v>0</v>
      </c>
      <c r="M420" s="3">
        <f>IF((L420+'Monthly Reserve Generation'!M420-'Stoping Schedule'!M420)&gt;1,(L420+'Monthly Reserve Generation'!M420-'Stoping Schedule'!M420),0)</f>
        <v>0</v>
      </c>
      <c r="N420" s="3">
        <f>IF((M420+'Monthly Reserve Generation'!N420-'Stoping Schedule'!N420)&gt;1,(M420+'Monthly Reserve Generation'!N420-'Stoping Schedule'!N420),0)</f>
        <v>0</v>
      </c>
      <c r="O420" s="3">
        <f>IF((N420+'Monthly Reserve Generation'!O420-'Stoping Schedule'!O420)&gt;1,(N420+'Monthly Reserve Generation'!O420-'Stoping Schedule'!O420),0)</f>
        <v>0</v>
      </c>
      <c r="P420" s="3">
        <f>IF((O420+'Monthly Reserve Generation'!P420-'Stoping Schedule'!P420)&gt;1,(O420+'Monthly Reserve Generation'!P420-'Stoping Schedule'!P420),0)</f>
        <v>0</v>
      </c>
      <c r="Q420" s="3">
        <f>IF((P420+'Monthly Reserve Generation'!Q420-'Stoping Schedule'!Q420)&gt;1,(P420+'Monthly Reserve Generation'!Q420-'Stoping Schedule'!Q420),0)</f>
        <v>0</v>
      </c>
      <c r="R420" s="3">
        <f>IF((Q420+'Monthly Reserve Generation'!R420-'Stoping Schedule'!R420)&gt;1,(Q420+'Monthly Reserve Generation'!R420-'Stoping Schedule'!R420),0)</f>
        <v>0</v>
      </c>
      <c r="S420" s="3">
        <f>IF((R420+'Monthly Reserve Generation'!S420-'Stoping Schedule'!S420)&gt;1,(R420+'Monthly Reserve Generation'!S420-'Stoping Schedule'!S420),0)</f>
        <v>0</v>
      </c>
      <c r="T420" s="3">
        <f>IF((S420+'Monthly Reserve Generation'!T420-'Stoping Schedule'!T420)&gt;1,(S420+'Monthly Reserve Generation'!T420-'Stoping Schedule'!T420),0)</f>
        <v>0</v>
      </c>
      <c r="U420" s="3">
        <f>IF((T420+'Monthly Reserve Generation'!U420-'Stoping Schedule'!U420)&gt;1,(T420+'Monthly Reserve Generation'!U420-'Stoping Schedule'!U420),0)</f>
        <v>0</v>
      </c>
      <c r="V420" s="3">
        <f>IF((U420+'Monthly Reserve Generation'!V420-'Stoping Schedule'!V420)&gt;1,(U420+'Monthly Reserve Generation'!V420-'Stoping Schedule'!V420),0)</f>
        <v>0</v>
      </c>
      <c r="W420" s="3">
        <f>IF((V420+'Monthly Reserve Generation'!W420-'Stoping Schedule'!W420)&gt;1,(V420+'Monthly Reserve Generation'!W420-'Stoping Schedule'!W420),0)</f>
        <v>0</v>
      </c>
      <c r="X420" s="3">
        <f>IF((W420+'Monthly Reserve Generation'!X420-'Stoping Schedule'!X420)&gt;1,(W420+'Monthly Reserve Generation'!X420-'Stoping Schedule'!X420),0)</f>
        <v>0</v>
      </c>
      <c r="Y420" s="3">
        <f>IF((X420+'Monthly Reserve Generation'!Y420-'Stoping Schedule'!Y420)&gt;1,(X420+'Monthly Reserve Generation'!Y420-'Stoping Schedule'!Y420),0)</f>
        <v>0</v>
      </c>
      <c r="Z420" s="3">
        <f>IF((Y420+'Monthly Reserve Generation'!Z420-'Stoping Schedule'!Z420)&gt;1,(Y420+'Monthly Reserve Generation'!Z420-'Stoping Schedule'!Z420),0)</f>
        <v>0</v>
      </c>
      <c r="AA420" s="3">
        <f>IF((Z420+'Monthly Reserve Generation'!AA420-'Stoping Schedule'!AA420)&gt;1,(Z420+'Monthly Reserve Generation'!AA420-'Stoping Schedule'!AA420),0)</f>
        <v>0</v>
      </c>
      <c r="AB420" s="3">
        <f>IF((AA420+'Monthly Reserve Generation'!AB420-'Stoping Schedule'!AB420)&gt;1,(AA420+'Monthly Reserve Generation'!AB420-'Stoping Schedule'!AB420),0)</f>
        <v>0</v>
      </c>
      <c r="AC420" s="3">
        <f>IF((AB420+'Monthly Reserve Generation'!AC420-'Stoping Schedule'!AC420)&gt;1,(AB420+'Monthly Reserve Generation'!AC420-'Stoping Schedule'!AC420),0)</f>
        <v>0</v>
      </c>
      <c r="AD420" s="3">
        <f>IF((AC420+'Monthly Reserve Generation'!AD420-'Stoping Schedule'!AD420)&gt;1,(AC420+'Monthly Reserve Generation'!AD420-'Stoping Schedule'!AD420),0)</f>
        <v>0</v>
      </c>
      <c r="AE420" s="3">
        <f>IF((AD420+'Monthly Reserve Generation'!AE420-'Stoping Schedule'!AE420)&gt;1,(AD420+'Monthly Reserve Generation'!AE420-'Stoping Schedule'!AE420),0)</f>
        <v>0</v>
      </c>
      <c r="AF420" s="3">
        <f>IF((AE420+'Monthly Reserve Generation'!AF420-'Stoping Schedule'!AF420)&gt;1,(AE420+'Monthly Reserve Generation'!AF420-'Stoping Schedule'!AF420),0)</f>
        <v>0</v>
      </c>
      <c r="AG420" s="3">
        <f>IF((AF420+'Monthly Reserve Generation'!AG420-'Stoping Schedule'!AG420)&gt;1,(AF420+'Monthly Reserve Generation'!AG420-'Stoping Schedule'!AG420),0)</f>
        <v>0</v>
      </c>
      <c r="AH420" s="3">
        <f>IF((AG420+'Monthly Reserve Generation'!AH420-'Stoping Schedule'!AH420)&gt;1,(AG420+'Monthly Reserve Generation'!AH420-'Stoping Schedule'!AH420),0)</f>
        <v>0</v>
      </c>
      <c r="AI420" s="3">
        <f>IF((AH420+'Monthly Reserve Generation'!AI420-'Stoping Schedule'!AI420)&gt;1,(AH420+'Monthly Reserve Generation'!AI420-'Stoping Schedule'!AI420),0)</f>
        <v>0</v>
      </c>
      <c r="AJ420" s="3">
        <f>IF((AI420+'Monthly Reserve Generation'!AJ420-'Stoping Schedule'!AJ420)&gt;1,(AI420+'Monthly Reserve Generation'!AJ420-'Stoping Schedule'!AJ420),0)</f>
        <v>0</v>
      </c>
      <c r="AK420" s="3">
        <f>IF((AJ420+'Monthly Reserve Generation'!AK420-'Stoping Schedule'!AK420)&gt;1,(AJ420+'Monthly Reserve Generation'!AK420-'Stoping Schedule'!AK420),0)</f>
        <v>0</v>
      </c>
      <c r="AL420" s="3">
        <f>IF((AK420+'Monthly Reserve Generation'!AL420-'Stoping Schedule'!AL420)&gt;1,(AK420+'Monthly Reserve Generation'!AL420-'Stoping Schedule'!AL420),0)</f>
        <v>3629</v>
      </c>
      <c r="AM420" s="3">
        <f>IF((AL420+'Monthly Reserve Generation'!AM420-'Stoping Schedule'!AM420)&gt;1,(AL420+'Monthly Reserve Generation'!AM420-'Stoping Schedule'!AM420),0)</f>
        <v>3629</v>
      </c>
      <c r="AN420" s="3">
        <f>IF((AM420+'Monthly Reserve Generation'!AN420-'Stoping Schedule'!AN420)&gt;1,(AM420+'Monthly Reserve Generation'!AN420-'Stoping Schedule'!AN420),0)</f>
        <v>3629</v>
      </c>
      <c r="AO420" s="3">
        <f>IF((AN420+'Monthly Reserve Generation'!AO420-'Stoping Schedule'!AO420)&gt;1,(AN420+'Monthly Reserve Generation'!AO420-'Stoping Schedule'!AO420),0)</f>
        <v>3629</v>
      </c>
      <c r="AP420" s="3">
        <f>IF((AO420+'Monthly Reserve Generation'!AP420-'Stoping Schedule'!AP420)&gt;1,(AO420+'Monthly Reserve Generation'!AP420-'Stoping Schedule'!AP420),0)</f>
        <v>3629</v>
      </c>
      <c r="AQ420" s="3">
        <f>IF((AP420+'Monthly Reserve Generation'!AQ420-'Stoping Schedule'!AQ420)&gt;1,(AP420+'Monthly Reserve Generation'!AQ420-'Stoping Schedule'!AQ420),0)</f>
        <v>3629</v>
      </c>
      <c r="AR420" s="3">
        <f>IF((AQ420+'Monthly Reserve Generation'!AR420-'Stoping Schedule'!AR420)&gt;1,(AQ420+'Monthly Reserve Generation'!AR420-'Stoping Schedule'!AR420),0)</f>
        <v>3629</v>
      </c>
      <c r="AS420" s="3">
        <f>IF((AR420+'Monthly Reserve Generation'!AS420-'Stoping Schedule'!AS420)&gt;1,(AR420+'Monthly Reserve Generation'!AS420-'Stoping Schedule'!AS420),0)</f>
        <v>3629</v>
      </c>
      <c r="AT420" s="3">
        <f>IF((AS420+'Monthly Reserve Generation'!AT420-'Stoping Schedule'!AT420)&gt;1,(AS420+'Monthly Reserve Generation'!AT420-'Stoping Schedule'!AT420),0)</f>
        <v>1756</v>
      </c>
      <c r="AU420" s="3">
        <f>IF((AT420+'Monthly Reserve Generation'!AU420-'Stoping Schedule'!AU420)&gt;1,(AT420+'Monthly Reserve Generation'!AU420-'Stoping Schedule'!AU420),0)</f>
        <v>0</v>
      </c>
      <c r="AV420" s="3">
        <f>IF((AU420+'Monthly Reserve Generation'!AV420-'Stoping Schedule'!AV420)&gt;1,(AU420+'Monthly Reserve Generation'!AV420-'Stoping Schedule'!AV420),0)</f>
        <v>0</v>
      </c>
      <c r="AW420" s="3">
        <f>IF((AV420+'Monthly Reserve Generation'!AW420-'Stoping Schedule'!AW420)&gt;1,(AV420+'Monthly Reserve Generation'!AW420-'Stoping Schedule'!AW420),0)</f>
        <v>0</v>
      </c>
      <c r="AX420" s="3">
        <f>IF((AW420+'Monthly Reserve Generation'!AX420-'Stoping Schedule'!AX420)&gt;1,(AW420+'Monthly Reserve Generation'!AX420-'Stoping Schedule'!AX420),0)</f>
        <v>0</v>
      </c>
      <c r="AY420" s="3">
        <f>IF((AX420+'Monthly Reserve Generation'!AY420-'Stoping Schedule'!AY420)&gt;1,(AX420+'Monthly Reserve Generation'!AY420-'Stoping Schedule'!AY420),0)</f>
        <v>0</v>
      </c>
      <c r="AZ420" s="3">
        <f>IF((AY420+'Monthly Reserve Generation'!AZ420-'Stoping Schedule'!AZ420)&gt;1,(AY420+'Monthly Reserve Generation'!AZ420-'Stoping Schedule'!AZ420),0)</f>
        <v>0</v>
      </c>
      <c r="BA420" s="3">
        <f>IF((AZ420+'Monthly Reserve Generation'!BA420-'Stoping Schedule'!BA420)&gt;1,(AZ420+'Monthly Reserve Generation'!BA420-'Stoping Schedule'!BA420),0)</f>
        <v>0</v>
      </c>
      <c r="BB420" s="3">
        <f>IF((BA420+'Monthly Reserve Generation'!BB420-'Stoping Schedule'!BB420)&gt;1,(BA420+'Monthly Reserve Generation'!BB420-'Stoping Schedule'!BB420),0)</f>
        <v>0</v>
      </c>
      <c r="BC420" s="3">
        <f>IF((BB420+'Monthly Reserve Generation'!BC420-'Stoping Schedule'!BC420)&gt;1,(BB420+'Monthly Reserve Generation'!BC420-'Stoping Schedule'!BC420),0)</f>
        <v>0</v>
      </c>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row>
    <row r="421" spans="1:123" hidden="1" outlineLevel="1" x14ac:dyDescent="0.3">
      <c r="A421" t="s">
        <v>93</v>
      </c>
      <c r="B421" t="s">
        <v>96</v>
      </c>
      <c r="C421" t="s">
        <v>4</v>
      </c>
      <c r="D421" s="3">
        <f>+IFERROR(('Monthly Reserve Generation'!D420*'Monthly Reserve Generation'!D421-'Stoping Schedule'!D420*'Stoping Schedule'!D421)/D420,0)</f>
        <v>0</v>
      </c>
      <c r="E421" s="3">
        <f>+IFERROR((D420*D421+'Monthly Reserve Generation'!E420*'Monthly Reserve Generation'!E421-'Stoping Schedule'!E420*'Stoping Schedule'!E421)/E420,0)</f>
        <v>0</v>
      </c>
      <c r="F421" s="3">
        <f>+IFERROR((E420*E421+'Monthly Reserve Generation'!F420*'Monthly Reserve Generation'!F421-'Stoping Schedule'!F420*'Stoping Schedule'!F421)/F420,0)</f>
        <v>0</v>
      </c>
      <c r="G421" s="3">
        <f>+IFERROR((F420*F421+'Monthly Reserve Generation'!G420*'Monthly Reserve Generation'!G421-'Stoping Schedule'!G420*'Stoping Schedule'!G421)/G420,0)</f>
        <v>0</v>
      </c>
      <c r="H421" s="3">
        <f>+IFERROR((G420*G421+'Monthly Reserve Generation'!H420*'Monthly Reserve Generation'!H421-'Stoping Schedule'!H420*'Stoping Schedule'!H421)/H420,0)</f>
        <v>0</v>
      </c>
      <c r="I421" s="3">
        <f>+IFERROR((H420*H421+'Monthly Reserve Generation'!I420*'Monthly Reserve Generation'!I421-'Stoping Schedule'!I420*'Stoping Schedule'!I421)/I420,0)</f>
        <v>0</v>
      </c>
      <c r="J421" s="3">
        <f>+IFERROR((I420*I421+'Monthly Reserve Generation'!J420*'Monthly Reserve Generation'!J421-'Stoping Schedule'!J420*'Stoping Schedule'!J421)/J420,0)</f>
        <v>0</v>
      </c>
      <c r="K421" s="3">
        <f>+IFERROR((J420*J421+'Monthly Reserve Generation'!K420*'Monthly Reserve Generation'!K421-'Stoping Schedule'!K420*'Stoping Schedule'!K421)/K420,0)</f>
        <v>0</v>
      </c>
      <c r="L421" s="3">
        <f>+IFERROR((K420*K421+'Monthly Reserve Generation'!L420*'Monthly Reserve Generation'!L421-'Stoping Schedule'!L420*'Stoping Schedule'!L421)/L420,0)</f>
        <v>0</v>
      </c>
      <c r="M421" s="3">
        <f>+IFERROR((L420*L421+'Monthly Reserve Generation'!M420*'Monthly Reserve Generation'!M421-'Stoping Schedule'!M420*'Stoping Schedule'!M421)/M420,0)</f>
        <v>0</v>
      </c>
      <c r="N421" s="3">
        <f>+IFERROR((M420*M421+'Monthly Reserve Generation'!N420*'Monthly Reserve Generation'!N421-'Stoping Schedule'!N420*'Stoping Schedule'!N421)/N420,0)</f>
        <v>0</v>
      </c>
      <c r="O421" s="3">
        <f>+IFERROR((N420*N421+'Monthly Reserve Generation'!O420*'Monthly Reserve Generation'!O421-'Stoping Schedule'!O420*'Stoping Schedule'!O421)/O420,0)</f>
        <v>0</v>
      </c>
      <c r="P421" s="3">
        <f>+IFERROR((O420*O421+'Monthly Reserve Generation'!P420*'Monthly Reserve Generation'!P421-'Stoping Schedule'!P420*'Stoping Schedule'!P421)/P420,0)</f>
        <v>0</v>
      </c>
      <c r="Q421" s="3">
        <f>+IFERROR((P420*P421+'Monthly Reserve Generation'!Q420*'Monthly Reserve Generation'!Q421-'Stoping Schedule'!Q420*'Stoping Schedule'!Q421)/Q420,0)</f>
        <v>0</v>
      </c>
      <c r="R421" s="3">
        <f>+IFERROR((Q420*Q421+'Monthly Reserve Generation'!R420*'Monthly Reserve Generation'!R421-'Stoping Schedule'!R420*'Stoping Schedule'!R421)/R420,0)</f>
        <v>0</v>
      </c>
      <c r="S421" s="3">
        <f>+IFERROR((R420*R421+'Monthly Reserve Generation'!S420*'Monthly Reserve Generation'!S421-'Stoping Schedule'!S420*'Stoping Schedule'!S421)/S420,0)</f>
        <v>0</v>
      </c>
      <c r="T421" s="3">
        <f>+IFERROR((S420*S421+'Monthly Reserve Generation'!T420*'Monthly Reserve Generation'!T421-'Stoping Schedule'!T420*'Stoping Schedule'!T421)/T420,0)</f>
        <v>0</v>
      </c>
      <c r="U421" s="3">
        <f>+IFERROR((T420*T421+'Monthly Reserve Generation'!U420*'Monthly Reserve Generation'!U421-'Stoping Schedule'!U420*'Stoping Schedule'!U421)/U420,0)</f>
        <v>0</v>
      </c>
      <c r="V421" s="3">
        <f>+IFERROR((U420*U421+'Monthly Reserve Generation'!V420*'Monthly Reserve Generation'!V421-'Stoping Schedule'!V420*'Stoping Schedule'!V421)/V420,0)</f>
        <v>0</v>
      </c>
      <c r="W421" s="3">
        <f>+IFERROR((V420*V421+'Monthly Reserve Generation'!W420*'Monthly Reserve Generation'!W421-'Stoping Schedule'!W420*'Stoping Schedule'!W421)/W420,0)</f>
        <v>0</v>
      </c>
      <c r="X421" s="3">
        <f>+IFERROR((W420*W421+'Monthly Reserve Generation'!X420*'Monthly Reserve Generation'!X421-'Stoping Schedule'!X420*'Stoping Schedule'!X421)/X420,0)</f>
        <v>0</v>
      </c>
      <c r="Y421" s="3">
        <f>+IFERROR((X420*X421+'Monthly Reserve Generation'!Y420*'Monthly Reserve Generation'!Y421-'Stoping Schedule'!Y420*'Stoping Schedule'!Y421)/Y420,0)</f>
        <v>0</v>
      </c>
      <c r="Z421" s="3">
        <f>+IFERROR((Y420*Y421+'Monthly Reserve Generation'!Z420*'Monthly Reserve Generation'!Z421-'Stoping Schedule'!Z420*'Stoping Schedule'!Z421)/Z420,0)</f>
        <v>0</v>
      </c>
      <c r="AA421" s="3">
        <f>+IFERROR((Z420*Z421+'Monthly Reserve Generation'!AA420*'Monthly Reserve Generation'!AA421-'Stoping Schedule'!AA420*'Stoping Schedule'!AA421)/AA420,0)</f>
        <v>0</v>
      </c>
      <c r="AB421" s="3">
        <f>+IFERROR((AA420*AA421+'Monthly Reserve Generation'!AB420*'Monthly Reserve Generation'!AB421-'Stoping Schedule'!AB420*'Stoping Schedule'!AB421)/AB420,0)</f>
        <v>0</v>
      </c>
      <c r="AC421" s="3">
        <f>+IFERROR((AB420*AB421+'Monthly Reserve Generation'!AC420*'Monthly Reserve Generation'!AC421-'Stoping Schedule'!AC420*'Stoping Schedule'!AC421)/AC420,0)</f>
        <v>0</v>
      </c>
      <c r="AD421" s="3">
        <f>+IFERROR((AC420*AC421+'Monthly Reserve Generation'!AD420*'Monthly Reserve Generation'!AD421-'Stoping Schedule'!AD420*'Stoping Schedule'!AD421)/AD420,0)</f>
        <v>0</v>
      </c>
      <c r="AE421" s="3">
        <f>+IFERROR((AD420*AD421+'Monthly Reserve Generation'!AE420*'Monthly Reserve Generation'!AE421-'Stoping Schedule'!AE420*'Stoping Schedule'!AE421)/AE420,0)</f>
        <v>0</v>
      </c>
      <c r="AF421" s="3">
        <f>+IFERROR((AE420*AE421+'Monthly Reserve Generation'!AF420*'Monthly Reserve Generation'!AF421-'Stoping Schedule'!AF420*'Stoping Schedule'!AF421)/AF420,0)</f>
        <v>0</v>
      </c>
      <c r="AG421" s="3">
        <f>+IFERROR((AF420*AF421+'Monthly Reserve Generation'!AG420*'Monthly Reserve Generation'!AG421-'Stoping Schedule'!AG420*'Stoping Schedule'!AG421)/AG420,0)</f>
        <v>0</v>
      </c>
      <c r="AH421" s="3">
        <f>+IFERROR((AG420*AG421+'Monthly Reserve Generation'!AH420*'Monthly Reserve Generation'!AH421-'Stoping Schedule'!AH420*'Stoping Schedule'!AH421)/AH420,0)</f>
        <v>0</v>
      </c>
      <c r="AI421" s="3">
        <f>+IFERROR((AH420*AH421+'Monthly Reserve Generation'!AI420*'Monthly Reserve Generation'!AI421-'Stoping Schedule'!AI420*'Stoping Schedule'!AI421)/AI420,0)</f>
        <v>0</v>
      </c>
      <c r="AJ421" s="3">
        <f>+IFERROR((AI420*AI421+'Monthly Reserve Generation'!AJ420*'Monthly Reserve Generation'!AJ421-'Stoping Schedule'!AJ420*'Stoping Schedule'!AJ421)/AJ420,0)</f>
        <v>0</v>
      </c>
      <c r="AK421" s="3">
        <f>+IFERROR((AJ420*AJ421+'Monthly Reserve Generation'!AK420*'Monthly Reserve Generation'!AK421-'Stoping Schedule'!AK420*'Stoping Schedule'!AK421)/AK420,0)</f>
        <v>0</v>
      </c>
      <c r="AL421" s="3">
        <f>+IFERROR((AK420*AK421+'Monthly Reserve Generation'!AL420*'Monthly Reserve Generation'!AL421-'Stoping Schedule'!AL420*'Stoping Schedule'!AL421)/AL420,0)</f>
        <v>3.97</v>
      </c>
      <c r="AM421" s="3">
        <f>+IFERROR((AL420*AL421+'Monthly Reserve Generation'!AM420*'Monthly Reserve Generation'!AM421-'Stoping Schedule'!AM420*'Stoping Schedule'!AM421)/AM420,0)</f>
        <v>3.97</v>
      </c>
      <c r="AN421" s="3">
        <f>+IFERROR((AM420*AM421+'Monthly Reserve Generation'!AN420*'Monthly Reserve Generation'!AN421-'Stoping Schedule'!AN420*'Stoping Schedule'!AN421)/AN420,0)</f>
        <v>3.97</v>
      </c>
      <c r="AO421" s="3">
        <f>+IFERROR((AN420*AN421+'Monthly Reserve Generation'!AO420*'Monthly Reserve Generation'!AO421-'Stoping Schedule'!AO420*'Stoping Schedule'!AO421)/AO420,0)</f>
        <v>3.97</v>
      </c>
      <c r="AP421" s="3">
        <f>+IFERROR((AO420*AO421+'Monthly Reserve Generation'!AP420*'Monthly Reserve Generation'!AP421-'Stoping Schedule'!AP420*'Stoping Schedule'!AP421)/AP420,0)</f>
        <v>3.97</v>
      </c>
      <c r="AQ421" s="3">
        <f>+IFERROR((AP420*AP421+'Monthly Reserve Generation'!AQ420*'Monthly Reserve Generation'!AQ421-'Stoping Schedule'!AQ420*'Stoping Schedule'!AQ421)/AQ420,0)</f>
        <v>3.97</v>
      </c>
      <c r="AR421" s="3">
        <f>+IFERROR((AQ420*AQ421+'Monthly Reserve Generation'!AR420*'Monthly Reserve Generation'!AR421-'Stoping Schedule'!AR420*'Stoping Schedule'!AR421)/AR420,0)</f>
        <v>3.97</v>
      </c>
      <c r="AS421" s="3">
        <f>+IFERROR((AR420*AR421+'Monthly Reserve Generation'!AS420*'Monthly Reserve Generation'!AS421-'Stoping Schedule'!AS420*'Stoping Schedule'!AS421)/AS420,0)</f>
        <v>3.97</v>
      </c>
      <c r="AT421" s="3">
        <f>+IFERROR((AS420*AS421+'Monthly Reserve Generation'!AT420*'Monthly Reserve Generation'!AT421-'Stoping Schedule'!AT420*'Stoping Schedule'!AT421)/AT420,0)</f>
        <v>3.97</v>
      </c>
      <c r="AU421" s="3">
        <f>+IFERROR((AT420*AT421+'Monthly Reserve Generation'!AU420*'Monthly Reserve Generation'!AU421-'Stoping Schedule'!AU420*'Stoping Schedule'!AU421)/AU420,0)</f>
        <v>0</v>
      </c>
      <c r="AV421" s="3">
        <f>+IFERROR((AU420*AU421+'Monthly Reserve Generation'!AV420*'Monthly Reserve Generation'!AV421-'Stoping Schedule'!AV420*'Stoping Schedule'!AV421)/AV420,0)</f>
        <v>0</v>
      </c>
      <c r="AW421" s="3">
        <f>+IFERROR((AV420*AV421+'Monthly Reserve Generation'!AW420*'Monthly Reserve Generation'!AW421-'Stoping Schedule'!AW420*'Stoping Schedule'!AW421)/AW420,0)</f>
        <v>0</v>
      </c>
      <c r="AX421" s="3">
        <f>+IFERROR((AW420*AW421+'Monthly Reserve Generation'!AX420*'Monthly Reserve Generation'!AX421-'Stoping Schedule'!AX420*'Stoping Schedule'!AX421)/AX420,0)</f>
        <v>0</v>
      </c>
      <c r="AY421" s="3">
        <f>+IFERROR((AX420*AX421+'Monthly Reserve Generation'!AY420*'Monthly Reserve Generation'!AY421-'Stoping Schedule'!AY420*'Stoping Schedule'!AY421)/AY420,0)</f>
        <v>0</v>
      </c>
      <c r="AZ421" s="3">
        <f>+IFERROR((AY420*AY421+'Monthly Reserve Generation'!AZ420*'Monthly Reserve Generation'!AZ421-'Stoping Schedule'!AZ420*'Stoping Schedule'!AZ421)/AZ420,0)</f>
        <v>0</v>
      </c>
      <c r="BA421" s="3">
        <f>+IFERROR((AZ420*AZ421+'Monthly Reserve Generation'!BA420*'Monthly Reserve Generation'!BA421-'Stoping Schedule'!BA420*'Stoping Schedule'!BA421)/BA420,0)</f>
        <v>0</v>
      </c>
      <c r="BB421" s="3">
        <f>+IFERROR((BA420*BA421+'Monthly Reserve Generation'!BB420*'Monthly Reserve Generation'!BB421-'Stoping Schedule'!BB420*'Stoping Schedule'!BB421)/BB420,0)</f>
        <v>0</v>
      </c>
      <c r="BC421" s="3">
        <f>+IFERROR((BB420*BB421+'Monthly Reserve Generation'!BC420*'Monthly Reserve Generation'!BC421-'Stoping Schedule'!BC420*'Stoping Schedule'!BC421)/BC420,0)</f>
        <v>0</v>
      </c>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row>
    <row r="422" spans="1:123" hidden="1" outlineLevel="1" x14ac:dyDescent="0.3">
      <c r="A422" t="s">
        <v>93</v>
      </c>
      <c r="B422" t="s">
        <v>97</v>
      </c>
      <c r="C422" t="s">
        <v>3</v>
      </c>
      <c r="D422" s="3">
        <f>+'Monthly Reserve Generation'!D422-'Stoping Schedule'!D422</f>
        <v>0</v>
      </c>
      <c r="E422" s="3">
        <f>IF((D422+'Monthly Reserve Generation'!E422-'Stoping Schedule'!E422)&gt;1,(D422+'Monthly Reserve Generation'!E422-'Stoping Schedule'!E422),0)</f>
        <v>0</v>
      </c>
      <c r="F422" s="3">
        <f>IF((E422+'Monthly Reserve Generation'!F422-'Stoping Schedule'!F422)&gt;1,(E422+'Monthly Reserve Generation'!F422-'Stoping Schedule'!F422),0)</f>
        <v>0</v>
      </c>
      <c r="G422" s="3">
        <f>IF((F422+'Monthly Reserve Generation'!G422-'Stoping Schedule'!G422)&gt;1,(F422+'Monthly Reserve Generation'!G422-'Stoping Schedule'!G422),0)</f>
        <v>0</v>
      </c>
      <c r="H422" s="3">
        <f>IF((G422+'Monthly Reserve Generation'!H422-'Stoping Schedule'!H422)&gt;1,(G422+'Monthly Reserve Generation'!H422-'Stoping Schedule'!H422),0)</f>
        <v>0</v>
      </c>
      <c r="I422" s="3">
        <f>IF((H422+'Monthly Reserve Generation'!I422-'Stoping Schedule'!I422)&gt;1,(H422+'Monthly Reserve Generation'!I422-'Stoping Schedule'!I422),0)</f>
        <v>0</v>
      </c>
      <c r="J422" s="3">
        <f>IF((I422+'Monthly Reserve Generation'!J422-'Stoping Schedule'!J422)&gt;1,(I422+'Monthly Reserve Generation'!J422-'Stoping Schedule'!J422),0)</f>
        <v>0</v>
      </c>
      <c r="K422" s="3">
        <f>IF((J422+'Monthly Reserve Generation'!K422-'Stoping Schedule'!K422)&gt;1,(J422+'Monthly Reserve Generation'!K422-'Stoping Schedule'!K422),0)</f>
        <v>0</v>
      </c>
      <c r="L422" s="3">
        <f>IF((K422+'Monthly Reserve Generation'!L422-'Stoping Schedule'!L422)&gt;1,(K422+'Monthly Reserve Generation'!L422-'Stoping Schedule'!L422),0)</f>
        <v>0</v>
      </c>
      <c r="M422" s="3">
        <f>IF((L422+'Monthly Reserve Generation'!M422-'Stoping Schedule'!M422)&gt;1,(L422+'Monthly Reserve Generation'!M422-'Stoping Schedule'!M422),0)</f>
        <v>0</v>
      </c>
      <c r="N422" s="3">
        <f>IF((M422+'Monthly Reserve Generation'!N422-'Stoping Schedule'!N422)&gt;1,(M422+'Monthly Reserve Generation'!N422-'Stoping Schedule'!N422),0)</f>
        <v>0</v>
      </c>
      <c r="O422" s="3">
        <f>IF((N422+'Monthly Reserve Generation'!O422-'Stoping Schedule'!O422)&gt;1,(N422+'Monthly Reserve Generation'!O422-'Stoping Schedule'!O422),0)</f>
        <v>0</v>
      </c>
      <c r="P422" s="3">
        <f>IF((O422+'Monthly Reserve Generation'!P422-'Stoping Schedule'!P422)&gt;1,(O422+'Monthly Reserve Generation'!P422-'Stoping Schedule'!P422),0)</f>
        <v>0</v>
      </c>
      <c r="Q422" s="3">
        <f>IF((P422+'Monthly Reserve Generation'!Q422-'Stoping Schedule'!Q422)&gt;1,(P422+'Monthly Reserve Generation'!Q422-'Stoping Schedule'!Q422),0)</f>
        <v>0</v>
      </c>
      <c r="R422" s="3">
        <f>IF((Q422+'Monthly Reserve Generation'!R422-'Stoping Schedule'!R422)&gt;1,(Q422+'Monthly Reserve Generation'!R422-'Stoping Schedule'!R422),0)</f>
        <v>0</v>
      </c>
      <c r="S422" s="3">
        <f>IF((R422+'Monthly Reserve Generation'!S422-'Stoping Schedule'!S422)&gt;1,(R422+'Monthly Reserve Generation'!S422-'Stoping Schedule'!S422),0)</f>
        <v>0</v>
      </c>
      <c r="T422" s="3">
        <f>IF((S422+'Monthly Reserve Generation'!T422-'Stoping Schedule'!T422)&gt;1,(S422+'Monthly Reserve Generation'!T422-'Stoping Schedule'!T422),0)</f>
        <v>0</v>
      </c>
      <c r="U422" s="3">
        <f>IF((T422+'Monthly Reserve Generation'!U422-'Stoping Schedule'!U422)&gt;1,(T422+'Monthly Reserve Generation'!U422-'Stoping Schedule'!U422),0)</f>
        <v>0</v>
      </c>
      <c r="V422" s="3">
        <f>IF((U422+'Monthly Reserve Generation'!V422-'Stoping Schedule'!V422)&gt;1,(U422+'Monthly Reserve Generation'!V422-'Stoping Schedule'!V422),0)</f>
        <v>0</v>
      </c>
      <c r="W422" s="3">
        <f>IF((V422+'Monthly Reserve Generation'!W422-'Stoping Schedule'!W422)&gt;1,(V422+'Monthly Reserve Generation'!W422-'Stoping Schedule'!W422),0)</f>
        <v>0</v>
      </c>
      <c r="X422" s="3">
        <f>IF((W422+'Monthly Reserve Generation'!X422-'Stoping Schedule'!X422)&gt;1,(W422+'Monthly Reserve Generation'!X422-'Stoping Schedule'!X422),0)</f>
        <v>0</v>
      </c>
      <c r="Y422" s="3">
        <f>IF((X422+'Monthly Reserve Generation'!Y422-'Stoping Schedule'!Y422)&gt;1,(X422+'Monthly Reserve Generation'!Y422-'Stoping Schedule'!Y422),0)</f>
        <v>0</v>
      </c>
      <c r="Z422" s="3">
        <f>IF((Y422+'Monthly Reserve Generation'!Z422-'Stoping Schedule'!Z422)&gt;1,(Y422+'Monthly Reserve Generation'!Z422-'Stoping Schedule'!Z422),0)</f>
        <v>0</v>
      </c>
      <c r="AA422" s="3">
        <f>IF((Z422+'Monthly Reserve Generation'!AA422-'Stoping Schedule'!AA422)&gt;1,(Z422+'Monthly Reserve Generation'!AA422-'Stoping Schedule'!AA422),0)</f>
        <v>0</v>
      </c>
      <c r="AB422" s="3">
        <f>IF((AA422+'Monthly Reserve Generation'!AB422-'Stoping Schedule'!AB422)&gt;1,(AA422+'Monthly Reserve Generation'!AB422-'Stoping Schedule'!AB422),0)</f>
        <v>0</v>
      </c>
      <c r="AC422" s="3">
        <f>IF((AB422+'Monthly Reserve Generation'!AC422-'Stoping Schedule'!AC422)&gt;1,(AB422+'Monthly Reserve Generation'!AC422-'Stoping Schedule'!AC422),0)</f>
        <v>0</v>
      </c>
      <c r="AD422" s="3">
        <f>IF((AC422+'Monthly Reserve Generation'!AD422-'Stoping Schedule'!AD422)&gt;1,(AC422+'Monthly Reserve Generation'!AD422-'Stoping Schedule'!AD422),0)</f>
        <v>0</v>
      </c>
      <c r="AE422" s="3">
        <f>IF((AD422+'Monthly Reserve Generation'!AE422-'Stoping Schedule'!AE422)&gt;1,(AD422+'Monthly Reserve Generation'!AE422-'Stoping Schedule'!AE422),0)</f>
        <v>0</v>
      </c>
      <c r="AF422" s="3">
        <f>IF((AE422+'Monthly Reserve Generation'!AF422-'Stoping Schedule'!AF422)&gt;1,(AE422+'Monthly Reserve Generation'!AF422-'Stoping Schedule'!AF422),0)</f>
        <v>0</v>
      </c>
      <c r="AG422" s="3">
        <f>IF((AF422+'Monthly Reserve Generation'!AG422-'Stoping Schedule'!AG422)&gt;1,(AF422+'Monthly Reserve Generation'!AG422-'Stoping Schedule'!AG422),0)</f>
        <v>0</v>
      </c>
      <c r="AH422" s="3">
        <f>IF((AG422+'Monthly Reserve Generation'!AH422-'Stoping Schedule'!AH422)&gt;1,(AG422+'Monthly Reserve Generation'!AH422-'Stoping Schedule'!AH422),0)</f>
        <v>0</v>
      </c>
      <c r="AI422" s="3">
        <f>IF((AH422+'Monthly Reserve Generation'!AI422-'Stoping Schedule'!AI422)&gt;1,(AH422+'Monthly Reserve Generation'!AI422-'Stoping Schedule'!AI422),0)</f>
        <v>0</v>
      </c>
      <c r="AJ422" s="3">
        <f>IF((AI422+'Monthly Reserve Generation'!AJ422-'Stoping Schedule'!AJ422)&gt;1,(AI422+'Monthly Reserve Generation'!AJ422-'Stoping Schedule'!AJ422),0)</f>
        <v>0</v>
      </c>
      <c r="AK422" s="3">
        <f>IF((AJ422+'Monthly Reserve Generation'!AK422-'Stoping Schedule'!AK422)&gt;1,(AJ422+'Monthly Reserve Generation'!AK422-'Stoping Schedule'!AK422),0)</f>
        <v>0</v>
      </c>
      <c r="AL422" s="3">
        <f>IF((AK422+'Monthly Reserve Generation'!AL422-'Stoping Schedule'!AL422)&gt;1,(AK422+'Monthly Reserve Generation'!AL422-'Stoping Schedule'!AL422),0)</f>
        <v>4238</v>
      </c>
      <c r="AM422" s="3">
        <f>IF((AL422+'Monthly Reserve Generation'!AM422-'Stoping Schedule'!AM422)&gt;1,(AL422+'Monthly Reserve Generation'!AM422-'Stoping Schedule'!AM422),0)</f>
        <v>4238</v>
      </c>
      <c r="AN422" s="3">
        <f>IF((AM422+'Monthly Reserve Generation'!AN422-'Stoping Schedule'!AN422)&gt;1,(AM422+'Monthly Reserve Generation'!AN422-'Stoping Schedule'!AN422),0)</f>
        <v>4238</v>
      </c>
      <c r="AO422" s="3">
        <f>IF((AN422+'Monthly Reserve Generation'!AO422-'Stoping Schedule'!AO422)&gt;1,(AN422+'Monthly Reserve Generation'!AO422-'Stoping Schedule'!AO422),0)</f>
        <v>4238</v>
      </c>
      <c r="AP422" s="3">
        <f>IF((AO422+'Monthly Reserve Generation'!AP422-'Stoping Schedule'!AP422)&gt;1,(AO422+'Monthly Reserve Generation'!AP422-'Stoping Schedule'!AP422),0)</f>
        <v>4238</v>
      </c>
      <c r="AQ422" s="3">
        <f>IF((AP422+'Monthly Reserve Generation'!AQ422-'Stoping Schedule'!AQ422)&gt;1,(AP422+'Monthly Reserve Generation'!AQ422-'Stoping Schedule'!AQ422),0)</f>
        <v>4238</v>
      </c>
      <c r="AR422" s="3">
        <f>IF((AQ422+'Monthly Reserve Generation'!AR422-'Stoping Schedule'!AR422)&gt;1,(AQ422+'Monthly Reserve Generation'!AR422-'Stoping Schedule'!AR422),0)</f>
        <v>4238</v>
      </c>
      <c r="AS422" s="3">
        <f>IF((AR422+'Monthly Reserve Generation'!AS422-'Stoping Schedule'!AS422)&gt;1,(AR422+'Monthly Reserve Generation'!AS422-'Stoping Schedule'!AS422),0)</f>
        <v>2291</v>
      </c>
      <c r="AT422" s="3">
        <f>IF((AS422+'Monthly Reserve Generation'!AT422-'Stoping Schedule'!AT422)&gt;1,(AS422+'Monthly Reserve Generation'!AT422-'Stoping Schedule'!AT422),0)</f>
        <v>418</v>
      </c>
      <c r="AU422" s="3">
        <f>IF((AT422+'Monthly Reserve Generation'!AU422-'Stoping Schedule'!AU422)&gt;1,(AT422+'Monthly Reserve Generation'!AU422-'Stoping Schedule'!AU422),0)</f>
        <v>0</v>
      </c>
      <c r="AV422" s="3">
        <f>IF((AU422+'Monthly Reserve Generation'!AV422-'Stoping Schedule'!AV422)&gt;1,(AU422+'Monthly Reserve Generation'!AV422-'Stoping Schedule'!AV422),0)</f>
        <v>0</v>
      </c>
      <c r="AW422" s="3">
        <f>IF((AV422+'Monthly Reserve Generation'!AW422-'Stoping Schedule'!AW422)&gt;1,(AV422+'Monthly Reserve Generation'!AW422-'Stoping Schedule'!AW422),0)</f>
        <v>0</v>
      </c>
      <c r="AX422" s="3">
        <f>IF((AW422+'Monthly Reserve Generation'!AX422-'Stoping Schedule'!AX422)&gt;1,(AW422+'Monthly Reserve Generation'!AX422-'Stoping Schedule'!AX422),0)</f>
        <v>0</v>
      </c>
      <c r="AY422" s="3">
        <f>IF((AX422+'Monthly Reserve Generation'!AY422-'Stoping Schedule'!AY422)&gt;1,(AX422+'Monthly Reserve Generation'!AY422-'Stoping Schedule'!AY422),0)</f>
        <v>0</v>
      </c>
      <c r="AZ422" s="3">
        <f>IF((AY422+'Monthly Reserve Generation'!AZ422-'Stoping Schedule'!AZ422)&gt;1,(AY422+'Monthly Reserve Generation'!AZ422-'Stoping Schedule'!AZ422),0)</f>
        <v>0</v>
      </c>
      <c r="BA422" s="3">
        <f>IF((AZ422+'Monthly Reserve Generation'!BA422-'Stoping Schedule'!BA422)&gt;1,(AZ422+'Monthly Reserve Generation'!BA422-'Stoping Schedule'!BA422),0)</f>
        <v>0</v>
      </c>
      <c r="BB422" s="3">
        <f>IF((BA422+'Monthly Reserve Generation'!BB422-'Stoping Schedule'!BB422)&gt;1,(BA422+'Monthly Reserve Generation'!BB422-'Stoping Schedule'!BB422),0)</f>
        <v>0</v>
      </c>
      <c r="BC422" s="3">
        <f>IF((BB422+'Monthly Reserve Generation'!BC422-'Stoping Schedule'!BC422)&gt;1,(BB422+'Monthly Reserve Generation'!BC422-'Stoping Schedule'!BC422),0)</f>
        <v>0</v>
      </c>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row>
    <row r="423" spans="1:123" hidden="1" outlineLevel="1" x14ac:dyDescent="0.3">
      <c r="A423" t="s">
        <v>93</v>
      </c>
      <c r="B423" t="s">
        <v>97</v>
      </c>
      <c r="C423" t="s">
        <v>4</v>
      </c>
      <c r="D423" s="3">
        <f>+IFERROR(('Monthly Reserve Generation'!D422*'Monthly Reserve Generation'!D423-'Stoping Schedule'!D422*'Stoping Schedule'!D423)/D422,0)</f>
        <v>0</v>
      </c>
      <c r="E423" s="3">
        <f>+IFERROR((D422*D423+'Monthly Reserve Generation'!E422*'Monthly Reserve Generation'!E423-'Stoping Schedule'!E422*'Stoping Schedule'!E423)/E422,0)</f>
        <v>0</v>
      </c>
      <c r="F423" s="3">
        <f>+IFERROR((E422*E423+'Monthly Reserve Generation'!F422*'Monthly Reserve Generation'!F423-'Stoping Schedule'!F422*'Stoping Schedule'!F423)/F422,0)</f>
        <v>0</v>
      </c>
      <c r="G423" s="3">
        <f>+IFERROR((F422*F423+'Monthly Reserve Generation'!G422*'Monthly Reserve Generation'!G423-'Stoping Schedule'!G422*'Stoping Schedule'!G423)/G422,0)</f>
        <v>0</v>
      </c>
      <c r="H423" s="3">
        <f>+IFERROR((G422*G423+'Monthly Reserve Generation'!H422*'Monthly Reserve Generation'!H423-'Stoping Schedule'!H422*'Stoping Schedule'!H423)/H422,0)</f>
        <v>0</v>
      </c>
      <c r="I423" s="3">
        <f>+IFERROR((H422*H423+'Monthly Reserve Generation'!I422*'Monthly Reserve Generation'!I423-'Stoping Schedule'!I422*'Stoping Schedule'!I423)/I422,0)</f>
        <v>0</v>
      </c>
      <c r="J423" s="3">
        <f>+IFERROR((I422*I423+'Monthly Reserve Generation'!J422*'Monthly Reserve Generation'!J423-'Stoping Schedule'!J422*'Stoping Schedule'!J423)/J422,0)</f>
        <v>0</v>
      </c>
      <c r="K423" s="3">
        <f>+IFERROR((J422*J423+'Monthly Reserve Generation'!K422*'Monthly Reserve Generation'!K423-'Stoping Schedule'!K422*'Stoping Schedule'!K423)/K422,0)</f>
        <v>0</v>
      </c>
      <c r="L423" s="3">
        <f>+IFERROR((K422*K423+'Monthly Reserve Generation'!L422*'Monthly Reserve Generation'!L423-'Stoping Schedule'!L422*'Stoping Schedule'!L423)/L422,0)</f>
        <v>0</v>
      </c>
      <c r="M423" s="3">
        <f>+IFERROR((L422*L423+'Monthly Reserve Generation'!M422*'Monthly Reserve Generation'!M423-'Stoping Schedule'!M422*'Stoping Schedule'!M423)/M422,0)</f>
        <v>0</v>
      </c>
      <c r="N423" s="3">
        <f>+IFERROR((M422*M423+'Monthly Reserve Generation'!N422*'Monthly Reserve Generation'!N423-'Stoping Schedule'!N422*'Stoping Schedule'!N423)/N422,0)</f>
        <v>0</v>
      </c>
      <c r="O423" s="3">
        <f>+IFERROR((N422*N423+'Monthly Reserve Generation'!O422*'Monthly Reserve Generation'!O423-'Stoping Schedule'!O422*'Stoping Schedule'!O423)/O422,0)</f>
        <v>0</v>
      </c>
      <c r="P423" s="3">
        <f>+IFERROR((O422*O423+'Monthly Reserve Generation'!P422*'Monthly Reserve Generation'!P423-'Stoping Schedule'!P422*'Stoping Schedule'!P423)/P422,0)</f>
        <v>0</v>
      </c>
      <c r="Q423" s="3">
        <f>+IFERROR((P422*P423+'Monthly Reserve Generation'!Q422*'Monthly Reserve Generation'!Q423-'Stoping Schedule'!Q422*'Stoping Schedule'!Q423)/Q422,0)</f>
        <v>0</v>
      </c>
      <c r="R423" s="3">
        <f>+IFERROR((Q422*Q423+'Monthly Reserve Generation'!R422*'Monthly Reserve Generation'!R423-'Stoping Schedule'!R422*'Stoping Schedule'!R423)/R422,0)</f>
        <v>0</v>
      </c>
      <c r="S423" s="3">
        <f>+IFERROR((R422*R423+'Monthly Reserve Generation'!S422*'Monthly Reserve Generation'!S423-'Stoping Schedule'!S422*'Stoping Schedule'!S423)/S422,0)</f>
        <v>0</v>
      </c>
      <c r="T423" s="3">
        <f>+IFERROR((S422*S423+'Monthly Reserve Generation'!T422*'Monthly Reserve Generation'!T423-'Stoping Schedule'!T422*'Stoping Schedule'!T423)/T422,0)</f>
        <v>0</v>
      </c>
      <c r="U423" s="3">
        <f>+IFERROR((T422*T423+'Monthly Reserve Generation'!U422*'Monthly Reserve Generation'!U423-'Stoping Schedule'!U422*'Stoping Schedule'!U423)/U422,0)</f>
        <v>0</v>
      </c>
      <c r="V423" s="3">
        <f>+IFERROR((U422*U423+'Monthly Reserve Generation'!V422*'Monthly Reserve Generation'!V423-'Stoping Schedule'!V422*'Stoping Schedule'!V423)/V422,0)</f>
        <v>0</v>
      </c>
      <c r="W423" s="3">
        <f>+IFERROR((V422*V423+'Monthly Reserve Generation'!W422*'Monthly Reserve Generation'!W423-'Stoping Schedule'!W422*'Stoping Schedule'!W423)/W422,0)</f>
        <v>0</v>
      </c>
      <c r="X423" s="3">
        <f>+IFERROR((W422*W423+'Monthly Reserve Generation'!X422*'Monthly Reserve Generation'!X423-'Stoping Schedule'!X422*'Stoping Schedule'!X423)/X422,0)</f>
        <v>0</v>
      </c>
      <c r="Y423" s="3">
        <f>+IFERROR((X422*X423+'Monthly Reserve Generation'!Y422*'Monthly Reserve Generation'!Y423-'Stoping Schedule'!Y422*'Stoping Schedule'!Y423)/Y422,0)</f>
        <v>0</v>
      </c>
      <c r="Z423" s="3">
        <f>+IFERROR((Y422*Y423+'Monthly Reserve Generation'!Z422*'Monthly Reserve Generation'!Z423-'Stoping Schedule'!Z422*'Stoping Schedule'!Z423)/Z422,0)</f>
        <v>0</v>
      </c>
      <c r="AA423" s="3">
        <f>+IFERROR((Z422*Z423+'Monthly Reserve Generation'!AA422*'Monthly Reserve Generation'!AA423-'Stoping Schedule'!AA422*'Stoping Schedule'!AA423)/AA422,0)</f>
        <v>0</v>
      </c>
      <c r="AB423" s="3">
        <f>+IFERROR((AA422*AA423+'Monthly Reserve Generation'!AB422*'Monthly Reserve Generation'!AB423-'Stoping Schedule'!AB422*'Stoping Schedule'!AB423)/AB422,0)</f>
        <v>0</v>
      </c>
      <c r="AC423" s="3">
        <f>+IFERROR((AB422*AB423+'Monthly Reserve Generation'!AC422*'Monthly Reserve Generation'!AC423-'Stoping Schedule'!AC422*'Stoping Schedule'!AC423)/AC422,0)</f>
        <v>0</v>
      </c>
      <c r="AD423" s="3">
        <f>+IFERROR((AC422*AC423+'Monthly Reserve Generation'!AD422*'Monthly Reserve Generation'!AD423-'Stoping Schedule'!AD422*'Stoping Schedule'!AD423)/AD422,0)</f>
        <v>0</v>
      </c>
      <c r="AE423" s="3">
        <f>+IFERROR((AD422*AD423+'Monthly Reserve Generation'!AE422*'Monthly Reserve Generation'!AE423-'Stoping Schedule'!AE422*'Stoping Schedule'!AE423)/AE422,0)</f>
        <v>0</v>
      </c>
      <c r="AF423" s="3">
        <f>+IFERROR((AE422*AE423+'Monthly Reserve Generation'!AF422*'Monthly Reserve Generation'!AF423-'Stoping Schedule'!AF422*'Stoping Schedule'!AF423)/AF422,0)</f>
        <v>0</v>
      </c>
      <c r="AG423" s="3">
        <f>+IFERROR((AF422*AF423+'Monthly Reserve Generation'!AG422*'Monthly Reserve Generation'!AG423-'Stoping Schedule'!AG422*'Stoping Schedule'!AG423)/AG422,0)</f>
        <v>0</v>
      </c>
      <c r="AH423" s="3">
        <f>+IFERROR((AG422*AG423+'Monthly Reserve Generation'!AH422*'Monthly Reserve Generation'!AH423-'Stoping Schedule'!AH422*'Stoping Schedule'!AH423)/AH422,0)</f>
        <v>0</v>
      </c>
      <c r="AI423" s="3">
        <f>+IFERROR((AH422*AH423+'Monthly Reserve Generation'!AI422*'Monthly Reserve Generation'!AI423-'Stoping Schedule'!AI422*'Stoping Schedule'!AI423)/AI422,0)</f>
        <v>0</v>
      </c>
      <c r="AJ423" s="3">
        <f>+IFERROR((AI422*AI423+'Monthly Reserve Generation'!AJ422*'Monthly Reserve Generation'!AJ423-'Stoping Schedule'!AJ422*'Stoping Schedule'!AJ423)/AJ422,0)</f>
        <v>0</v>
      </c>
      <c r="AK423" s="3">
        <f>+IFERROR((AJ422*AJ423+'Monthly Reserve Generation'!AK422*'Monthly Reserve Generation'!AK423-'Stoping Schedule'!AK422*'Stoping Schedule'!AK423)/AK422,0)</f>
        <v>0</v>
      </c>
      <c r="AL423" s="3">
        <f>+IFERROR((AK422*AK423+'Monthly Reserve Generation'!AL422*'Monthly Reserve Generation'!AL423-'Stoping Schedule'!AL422*'Stoping Schedule'!AL423)/AL422,0)</f>
        <v>2.14</v>
      </c>
      <c r="AM423" s="3">
        <f>+IFERROR((AL422*AL423+'Monthly Reserve Generation'!AM422*'Monthly Reserve Generation'!AM423-'Stoping Schedule'!AM422*'Stoping Schedule'!AM423)/AM422,0)</f>
        <v>2.14</v>
      </c>
      <c r="AN423" s="3">
        <f>+IFERROR((AM422*AM423+'Monthly Reserve Generation'!AN422*'Monthly Reserve Generation'!AN423-'Stoping Schedule'!AN422*'Stoping Schedule'!AN423)/AN422,0)</f>
        <v>2.14</v>
      </c>
      <c r="AO423" s="3">
        <f>+IFERROR((AN422*AN423+'Monthly Reserve Generation'!AO422*'Monthly Reserve Generation'!AO423-'Stoping Schedule'!AO422*'Stoping Schedule'!AO423)/AO422,0)</f>
        <v>2.14</v>
      </c>
      <c r="AP423" s="3">
        <f>+IFERROR((AO422*AO423+'Monthly Reserve Generation'!AP422*'Monthly Reserve Generation'!AP423-'Stoping Schedule'!AP422*'Stoping Schedule'!AP423)/AP422,0)</f>
        <v>2.14</v>
      </c>
      <c r="AQ423" s="3">
        <f>+IFERROR((AP422*AP423+'Monthly Reserve Generation'!AQ422*'Monthly Reserve Generation'!AQ423-'Stoping Schedule'!AQ422*'Stoping Schedule'!AQ423)/AQ422,0)</f>
        <v>2.14</v>
      </c>
      <c r="AR423" s="3">
        <f>+IFERROR((AQ422*AQ423+'Monthly Reserve Generation'!AR422*'Monthly Reserve Generation'!AR423-'Stoping Schedule'!AR422*'Stoping Schedule'!AR423)/AR422,0)</f>
        <v>2.14</v>
      </c>
      <c r="AS423" s="3">
        <f>+IFERROR((AR422*AR423+'Monthly Reserve Generation'!AS422*'Monthly Reserve Generation'!AS423-'Stoping Schedule'!AS422*'Stoping Schedule'!AS423)/AS422,0)</f>
        <v>2.14</v>
      </c>
      <c r="AT423" s="3">
        <f>+IFERROR((AS422*AS423+'Monthly Reserve Generation'!AT422*'Monthly Reserve Generation'!AT423-'Stoping Schedule'!AT422*'Stoping Schedule'!AT423)/AT422,0)</f>
        <v>2.140000000000001</v>
      </c>
      <c r="AU423" s="3">
        <f>+IFERROR((AT422*AT423+'Monthly Reserve Generation'!AU422*'Monthly Reserve Generation'!AU423-'Stoping Schedule'!AU422*'Stoping Schedule'!AU423)/AU422,0)</f>
        <v>0</v>
      </c>
      <c r="AV423" s="3">
        <f>+IFERROR((AU422*AU423+'Monthly Reserve Generation'!AV422*'Monthly Reserve Generation'!AV423-'Stoping Schedule'!AV422*'Stoping Schedule'!AV423)/AV422,0)</f>
        <v>0</v>
      </c>
      <c r="AW423" s="3">
        <f>+IFERROR((AV422*AV423+'Monthly Reserve Generation'!AW422*'Monthly Reserve Generation'!AW423-'Stoping Schedule'!AW422*'Stoping Schedule'!AW423)/AW422,0)</f>
        <v>0</v>
      </c>
      <c r="AX423" s="3">
        <f>+IFERROR((AW422*AW423+'Monthly Reserve Generation'!AX422*'Monthly Reserve Generation'!AX423-'Stoping Schedule'!AX422*'Stoping Schedule'!AX423)/AX422,0)</f>
        <v>0</v>
      </c>
      <c r="AY423" s="3">
        <f>+IFERROR((AX422*AX423+'Monthly Reserve Generation'!AY422*'Monthly Reserve Generation'!AY423-'Stoping Schedule'!AY422*'Stoping Schedule'!AY423)/AY422,0)</f>
        <v>0</v>
      </c>
      <c r="AZ423" s="3">
        <f>+IFERROR((AY422*AY423+'Monthly Reserve Generation'!AZ422*'Monthly Reserve Generation'!AZ423-'Stoping Schedule'!AZ422*'Stoping Schedule'!AZ423)/AZ422,0)</f>
        <v>0</v>
      </c>
      <c r="BA423" s="3">
        <f>+IFERROR((AZ422*AZ423+'Monthly Reserve Generation'!BA422*'Monthly Reserve Generation'!BA423-'Stoping Schedule'!BA422*'Stoping Schedule'!BA423)/BA422,0)</f>
        <v>0</v>
      </c>
      <c r="BB423" s="3">
        <f>+IFERROR((BA422*BA423+'Monthly Reserve Generation'!BB422*'Monthly Reserve Generation'!BB423-'Stoping Schedule'!BB422*'Stoping Schedule'!BB423)/BB422,0)</f>
        <v>0</v>
      </c>
      <c r="BC423" s="3">
        <f>+IFERROR((BB422*BB423+'Monthly Reserve Generation'!BC422*'Monthly Reserve Generation'!BC423-'Stoping Schedule'!BC422*'Stoping Schedule'!BC423)/BC422,0)</f>
        <v>0</v>
      </c>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row>
    <row r="424" spans="1:123" hidden="1" outlineLevel="1" x14ac:dyDescent="0.3">
      <c r="A424" t="s">
        <v>93</v>
      </c>
      <c r="B424" t="s">
        <v>98</v>
      </c>
      <c r="C424" t="s">
        <v>3</v>
      </c>
      <c r="D424" s="3">
        <f>+'Monthly Reserve Generation'!D424-'Stoping Schedule'!D424</f>
        <v>0</v>
      </c>
      <c r="E424" s="3">
        <f>IF((D424+'Monthly Reserve Generation'!E424-'Stoping Schedule'!E424)&gt;1,(D424+'Monthly Reserve Generation'!E424-'Stoping Schedule'!E424),0)</f>
        <v>0</v>
      </c>
      <c r="F424" s="3">
        <f>IF((E424+'Monthly Reserve Generation'!F424-'Stoping Schedule'!F424)&gt;1,(E424+'Monthly Reserve Generation'!F424-'Stoping Schedule'!F424),0)</f>
        <v>0</v>
      </c>
      <c r="G424" s="3">
        <f>IF((F424+'Monthly Reserve Generation'!G424-'Stoping Schedule'!G424)&gt;1,(F424+'Monthly Reserve Generation'!G424-'Stoping Schedule'!G424),0)</f>
        <v>0</v>
      </c>
      <c r="H424" s="3">
        <f>IF((G424+'Monthly Reserve Generation'!H424-'Stoping Schedule'!H424)&gt;1,(G424+'Monthly Reserve Generation'!H424-'Stoping Schedule'!H424),0)</f>
        <v>0</v>
      </c>
      <c r="I424" s="3">
        <f>IF((H424+'Monthly Reserve Generation'!I424-'Stoping Schedule'!I424)&gt;1,(H424+'Monthly Reserve Generation'!I424-'Stoping Schedule'!I424),0)</f>
        <v>0</v>
      </c>
      <c r="J424" s="3">
        <f>IF((I424+'Monthly Reserve Generation'!J424-'Stoping Schedule'!J424)&gt;1,(I424+'Monthly Reserve Generation'!J424-'Stoping Schedule'!J424),0)</f>
        <v>0</v>
      </c>
      <c r="K424" s="3">
        <f>IF((J424+'Monthly Reserve Generation'!K424-'Stoping Schedule'!K424)&gt;1,(J424+'Monthly Reserve Generation'!K424-'Stoping Schedule'!K424),0)</f>
        <v>0</v>
      </c>
      <c r="L424" s="3">
        <f>IF((K424+'Monthly Reserve Generation'!L424-'Stoping Schedule'!L424)&gt;1,(K424+'Monthly Reserve Generation'!L424-'Stoping Schedule'!L424),0)</f>
        <v>0</v>
      </c>
      <c r="M424" s="3">
        <f>IF((L424+'Monthly Reserve Generation'!M424-'Stoping Schedule'!M424)&gt;1,(L424+'Monthly Reserve Generation'!M424-'Stoping Schedule'!M424),0)</f>
        <v>0</v>
      </c>
      <c r="N424" s="3">
        <f>IF((M424+'Monthly Reserve Generation'!N424-'Stoping Schedule'!N424)&gt;1,(M424+'Monthly Reserve Generation'!N424-'Stoping Schedule'!N424),0)</f>
        <v>0</v>
      </c>
      <c r="O424" s="3">
        <f>IF((N424+'Monthly Reserve Generation'!O424-'Stoping Schedule'!O424)&gt;1,(N424+'Monthly Reserve Generation'!O424-'Stoping Schedule'!O424),0)</f>
        <v>0</v>
      </c>
      <c r="P424" s="3">
        <f>IF((O424+'Monthly Reserve Generation'!P424-'Stoping Schedule'!P424)&gt;1,(O424+'Monthly Reserve Generation'!P424-'Stoping Schedule'!P424),0)</f>
        <v>0</v>
      </c>
      <c r="Q424" s="3">
        <f>IF((P424+'Monthly Reserve Generation'!Q424-'Stoping Schedule'!Q424)&gt;1,(P424+'Monthly Reserve Generation'!Q424-'Stoping Schedule'!Q424),0)</f>
        <v>0</v>
      </c>
      <c r="R424" s="3">
        <f>IF((Q424+'Monthly Reserve Generation'!R424-'Stoping Schedule'!R424)&gt;1,(Q424+'Monthly Reserve Generation'!R424-'Stoping Schedule'!R424),0)</f>
        <v>0</v>
      </c>
      <c r="S424" s="3">
        <f>IF((R424+'Monthly Reserve Generation'!S424-'Stoping Schedule'!S424)&gt;1,(R424+'Monthly Reserve Generation'!S424-'Stoping Schedule'!S424),0)</f>
        <v>0</v>
      </c>
      <c r="T424" s="3">
        <f>IF((S424+'Monthly Reserve Generation'!T424-'Stoping Schedule'!T424)&gt;1,(S424+'Monthly Reserve Generation'!T424-'Stoping Schedule'!T424),0)</f>
        <v>0</v>
      </c>
      <c r="U424" s="3">
        <f>IF((T424+'Monthly Reserve Generation'!U424-'Stoping Schedule'!U424)&gt;1,(T424+'Monthly Reserve Generation'!U424-'Stoping Schedule'!U424),0)</f>
        <v>0</v>
      </c>
      <c r="V424" s="3">
        <f>IF((U424+'Monthly Reserve Generation'!V424-'Stoping Schedule'!V424)&gt;1,(U424+'Monthly Reserve Generation'!V424-'Stoping Schedule'!V424),0)</f>
        <v>0</v>
      </c>
      <c r="W424" s="3">
        <f>IF((V424+'Monthly Reserve Generation'!W424-'Stoping Schedule'!W424)&gt;1,(V424+'Monthly Reserve Generation'!W424-'Stoping Schedule'!W424),0)</f>
        <v>0</v>
      </c>
      <c r="X424" s="3">
        <f>IF((W424+'Monthly Reserve Generation'!X424-'Stoping Schedule'!X424)&gt;1,(W424+'Monthly Reserve Generation'!X424-'Stoping Schedule'!X424),0)</f>
        <v>0</v>
      </c>
      <c r="Y424" s="3">
        <f>IF((X424+'Monthly Reserve Generation'!Y424-'Stoping Schedule'!Y424)&gt;1,(X424+'Monthly Reserve Generation'!Y424-'Stoping Schedule'!Y424),0)</f>
        <v>0</v>
      </c>
      <c r="Z424" s="3">
        <f>IF((Y424+'Monthly Reserve Generation'!Z424-'Stoping Schedule'!Z424)&gt;1,(Y424+'Monthly Reserve Generation'!Z424-'Stoping Schedule'!Z424),0)</f>
        <v>0</v>
      </c>
      <c r="AA424" s="3">
        <f>IF((Z424+'Monthly Reserve Generation'!AA424-'Stoping Schedule'!AA424)&gt;1,(Z424+'Monthly Reserve Generation'!AA424-'Stoping Schedule'!AA424),0)</f>
        <v>0</v>
      </c>
      <c r="AB424" s="3">
        <f>IF((AA424+'Monthly Reserve Generation'!AB424-'Stoping Schedule'!AB424)&gt;1,(AA424+'Monthly Reserve Generation'!AB424-'Stoping Schedule'!AB424),0)</f>
        <v>0</v>
      </c>
      <c r="AC424" s="3">
        <f>IF((AB424+'Monthly Reserve Generation'!AC424-'Stoping Schedule'!AC424)&gt;1,(AB424+'Monthly Reserve Generation'!AC424-'Stoping Schedule'!AC424),0)</f>
        <v>0</v>
      </c>
      <c r="AD424" s="3">
        <f>IF((AC424+'Monthly Reserve Generation'!AD424-'Stoping Schedule'!AD424)&gt;1,(AC424+'Monthly Reserve Generation'!AD424-'Stoping Schedule'!AD424),0)</f>
        <v>0</v>
      </c>
      <c r="AE424" s="3">
        <f>IF((AD424+'Monthly Reserve Generation'!AE424-'Stoping Schedule'!AE424)&gt;1,(AD424+'Monthly Reserve Generation'!AE424-'Stoping Schedule'!AE424),0)</f>
        <v>0</v>
      </c>
      <c r="AF424" s="3">
        <f>IF((AE424+'Monthly Reserve Generation'!AF424-'Stoping Schedule'!AF424)&gt;1,(AE424+'Monthly Reserve Generation'!AF424-'Stoping Schedule'!AF424),0)</f>
        <v>0</v>
      </c>
      <c r="AG424" s="3">
        <f>IF((AF424+'Monthly Reserve Generation'!AG424-'Stoping Schedule'!AG424)&gt;1,(AF424+'Monthly Reserve Generation'!AG424-'Stoping Schedule'!AG424),0)</f>
        <v>0</v>
      </c>
      <c r="AH424" s="3">
        <f>IF((AG424+'Monthly Reserve Generation'!AH424-'Stoping Schedule'!AH424)&gt;1,(AG424+'Monthly Reserve Generation'!AH424-'Stoping Schedule'!AH424),0)</f>
        <v>0</v>
      </c>
      <c r="AI424" s="3">
        <f>IF((AH424+'Monthly Reserve Generation'!AI424-'Stoping Schedule'!AI424)&gt;1,(AH424+'Monthly Reserve Generation'!AI424-'Stoping Schedule'!AI424),0)</f>
        <v>0</v>
      </c>
      <c r="AJ424" s="3">
        <f>IF((AI424+'Monthly Reserve Generation'!AJ424-'Stoping Schedule'!AJ424)&gt;1,(AI424+'Monthly Reserve Generation'!AJ424-'Stoping Schedule'!AJ424),0)</f>
        <v>0</v>
      </c>
      <c r="AK424" s="3">
        <f>IF((AJ424+'Monthly Reserve Generation'!AK424-'Stoping Schedule'!AK424)&gt;1,(AJ424+'Monthly Reserve Generation'!AK424-'Stoping Schedule'!AK424),0)</f>
        <v>0</v>
      </c>
      <c r="AL424" s="3">
        <f>IF((AK424+'Monthly Reserve Generation'!AL424-'Stoping Schedule'!AL424)&gt;1,(AK424+'Monthly Reserve Generation'!AL424-'Stoping Schedule'!AL424),0)</f>
        <v>6219</v>
      </c>
      <c r="AM424" s="3">
        <f>IF((AL424+'Monthly Reserve Generation'!AM424-'Stoping Schedule'!AM424)&gt;1,(AL424+'Monthly Reserve Generation'!AM424-'Stoping Schedule'!AM424),0)</f>
        <v>6219</v>
      </c>
      <c r="AN424" s="3">
        <f>IF((AM424+'Monthly Reserve Generation'!AN424-'Stoping Schedule'!AN424)&gt;1,(AM424+'Monthly Reserve Generation'!AN424-'Stoping Schedule'!AN424),0)</f>
        <v>6219</v>
      </c>
      <c r="AO424" s="3">
        <f>IF((AN424+'Monthly Reserve Generation'!AO424-'Stoping Schedule'!AO424)&gt;1,(AN424+'Monthly Reserve Generation'!AO424-'Stoping Schedule'!AO424),0)</f>
        <v>6219</v>
      </c>
      <c r="AP424" s="3">
        <f>IF((AO424+'Monthly Reserve Generation'!AP424-'Stoping Schedule'!AP424)&gt;1,(AO424+'Monthly Reserve Generation'!AP424-'Stoping Schedule'!AP424),0)</f>
        <v>6219</v>
      </c>
      <c r="AQ424" s="3">
        <f>IF((AP424+'Monthly Reserve Generation'!AQ424-'Stoping Schedule'!AQ424)&gt;1,(AP424+'Monthly Reserve Generation'!AQ424-'Stoping Schedule'!AQ424),0)</f>
        <v>4777</v>
      </c>
      <c r="AR424" s="3">
        <f>IF((AQ424+'Monthly Reserve Generation'!AR424-'Stoping Schedule'!AR424)&gt;1,(AQ424+'Monthly Reserve Generation'!AR424-'Stoping Schedule'!AR424),0)</f>
        <v>2830</v>
      </c>
      <c r="AS424" s="3">
        <f>IF((AR424+'Monthly Reserve Generation'!AS424-'Stoping Schedule'!AS424)&gt;1,(AR424+'Monthly Reserve Generation'!AS424-'Stoping Schedule'!AS424),0)</f>
        <v>883</v>
      </c>
      <c r="AT424" s="3">
        <f>IF((AS424+'Monthly Reserve Generation'!AT424-'Stoping Schedule'!AT424)&gt;1,(AS424+'Monthly Reserve Generation'!AT424-'Stoping Schedule'!AT424),0)</f>
        <v>0</v>
      </c>
      <c r="AU424" s="3">
        <f>IF((AT424+'Monthly Reserve Generation'!AU424-'Stoping Schedule'!AU424)&gt;1,(AT424+'Monthly Reserve Generation'!AU424-'Stoping Schedule'!AU424),0)</f>
        <v>0</v>
      </c>
      <c r="AV424" s="3">
        <f>IF((AU424+'Monthly Reserve Generation'!AV424-'Stoping Schedule'!AV424)&gt;1,(AU424+'Monthly Reserve Generation'!AV424-'Stoping Schedule'!AV424),0)</f>
        <v>0</v>
      </c>
      <c r="AW424" s="3">
        <f>IF((AV424+'Monthly Reserve Generation'!AW424-'Stoping Schedule'!AW424)&gt;1,(AV424+'Monthly Reserve Generation'!AW424-'Stoping Schedule'!AW424),0)</f>
        <v>0</v>
      </c>
      <c r="AX424" s="3">
        <f>IF((AW424+'Monthly Reserve Generation'!AX424-'Stoping Schedule'!AX424)&gt;1,(AW424+'Monthly Reserve Generation'!AX424-'Stoping Schedule'!AX424),0)</f>
        <v>0</v>
      </c>
      <c r="AY424" s="3">
        <f>IF((AX424+'Monthly Reserve Generation'!AY424-'Stoping Schedule'!AY424)&gt;1,(AX424+'Monthly Reserve Generation'!AY424-'Stoping Schedule'!AY424),0)</f>
        <v>0</v>
      </c>
      <c r="AZ424" s="3">
        <f>IF((AY424+'Monthly Reserve Generation'!AZ424-'Stoping Schedule'!AZ424)&gt;1,(AY424+'Monthly Reserve Generation'!AZ424-'Stoping Schedule'!AZ424),0)</f>
        <v>0</v>
      </c>
      <c r="BA424" s="3">
        <f>IF((AZ424+'Monthly Reserve Generation'!BA424-'Stoping Schedule'!BA424)&gt;1,(AZ424+'Monthly Reserve Generation'!BA424-'Stoping Schedule'!BA424),0)</f>
        <v>0</v>
      </c>
      <c r="BB424" s="3">
        <f>IF((BA424+'Monthly Reserve Generation'!BB424-'Stoping Schedule'!BB424)&gt;1,(BA424+'Monthly Reserve Generation'!BB424-'Stoping Schedule'!BB424),0)</f>
        <v>0</v>
      </c>
      <c r="BC424" s="3">
        <f>IF((BB424+'Monthly Reserve Generation'!BC424-'Stoping Schedule'!BC424)&gt;1,(BB424+'Monthly Reserve Generation'!BC424-'Stoping Schedule'!BC424),0)</f>
        <v>0</v>
      </c>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row>
    <row r="425" spans="1:123" hidden="1" outlineLevel="1" x14ac:dyDescent="0.3">
      <c r="A425" t="s">
        <v>93</v>
      </c>
      <c r="B425" t="s">
        <v>98</v>
      </c>
      <c r="C425" t="s">
        <v>4</v>
      </c>
      <c r="D425" s="3">
        <f>+IFERROR(('Monthly Reserve Generation'!D424*'Monthly Reserve Generation'!D425-'Stoping Schedule'!D424*'Stoping Schedule'!D425)/D424,0)</f>
        <v>0</v>
      </c>
      <c r="E425" s="3">
        <f>+IFERROR((D424*D425+'Monthly Reserve Generation'!E424*'Monthly Reserve Generation'!E425-'Stoping Schedule'!E424*'Stoping Schedule'!E425)/E424,0)</f>
        <v>0</v>
      </c>
      <c r="F425" s="3">
        <f>+IFERROR((E424*E425+'Monthly Reserve Generation'!F424*'Monthly Reserve Generation'!F425-'Stoping Schedule'!F424*'Stoping Schedule'!F425)/F424,0)</f>
        <v>0</v>
      </c>
      <c r="G425" s="3">
        <f>+IFERROR((F424*F425+'Monthly Reserve Generation'!G424*'Monthly Reserve Generation'!G425-'Stoping Schedule'!G424*'Stoping Schedule'!G425)/G424,0)</f>
        <v>0</v>
      </c>
      <c r="H425" s="3">
        <f>+IFERROR((G424*G425+'Monthly Reserve Generation'!H424*'Monthly Reserve Generation'!H425-'Stoping Schedule'!H424*'Stoping Schedule'!H425)/H424,0)</f>
        <v>0</v>
      </c>
      <c r="I425" s="3">
        <f>+IFERROR((H424*H425+'Monthly Reserve Generation'!I424*'Monthly Reserve Generation'!I425-'Stoping Schedule'!I424*'Stoping Schedule'!I425)/I424,0)</f>
        <v>0</v>
      </c>
      <c r="J425" s="3">
        <f>+IFERROR((I424*I425+'Monthly Reserve Generation'!J424*'Monthly Reserve Generation'!J425-'Stoping Schedule'!J424*'Stoping Schedule'!J425)/J424,0)</f>
        <v>0</v>
      </c>
      <c r="K425" s="3">
        <f>+IFERROR((J424*J425+'Monthly Reserve Generation'!K424*'Monthly Reserve Generation'!K425-'Stoping Schedule'!K424*'Stoping Schedule'!K425)/K424,0)</f>
        <v>0</v>
      </c>
      <c r="L425" s="3">
        <f>+IFERROR((K424*K425+'Monthly Reserve Generation'!L424*'Monthly Reserve Generation'!L425-'Stoping Schedule'!L424*'Stoping Schedule'!L425)/L424,0)</f>
        <v>0</v>
      </c>
      <c r="M425" s="3">
        <f>+IFERROR((L424*L425+'Monthly Reserve Generation'!M424*'Monthly Reserve Generation'!M425-'Stoping Schedule'!M424*'Stoping Schedule'!M425)/M424,0)</f>
        <v>0</v>
      </c>
      <c r="N425" s="3">
        <f>+IFERROR((M424*M425+'Monthly Reserve Generation'!N424*'Monthly Reserve Generation'!N425-'Stoping Schedule'!N424*'Stoping Schedule'!N425)/N424,0)</f>
        <v>0</v>
      </c>
      <c r="O425" s="3">
        <f>+IFERROR((N424*N425+'Monthly Reserve Generation'!O424*'Monthly Reserve Generation'!O425-'Stoping Schedule'!O424*'Stoping Schedule'!O425)/O424,0)</f>
        <v>0</v>
      </c>
      <c r="P425" s="3">
        <f>+IFERROR((O424*O425+'Monthly Reserve Generation'!P424*'Monthly Reserve Generation'!P425-'Stoping Schedule'!P424*'Stoping Schedule'!P425)/P424,0)</f>
        <v>0</v>
      </c>
      <c r="Q425" s="3">
        <f>+IFERROR((P424*P425+'Monthly Reserve Generation'!Q424*'Monthly Reserve Generation'!Q425-'Stoping Schedule'!Q424*'Stoping Schedule'!Q425)/Q424,0)</f>
        <v>0</v>
      </c>
      <c r="R425" s="3">
        <f>+IFERROR((Q424*Q425+'Monthly Reserve Generation'!R424*'Monthly Reserve Generation'!R425-'Stoping Schedule'!R424*'Stoping Schedule'!R425)/R424,0)</f>
        <v>0</v>
      </c>
      <c r="S425" s="3">
        <f>+IFERROR((R424*R425+'Monthly Reserve Generation'!S424*'Monthly Reserve Generation'!S425-'Stoping Schedule'!S424*'Stoping Schedule'!S425)/S424,0)</f>
        <v>0</v>
      </c>
      <c r="T425" s="3">
        <f>+IFERROR((S424*S425+'Monthly Reserve Generation'!T424*'Monthly Reserve Generation'!T425-'Stoping Schedule'!T424*'Stoping Schedule'!T425)/T424,0)</f>
        <v>0</v>
      </c>
      <c r="U425" s="3">
        <f>+IFERROR((T424*T425+'Monthly Reserve Generation'!U424*'Monthly Reserve Generation'!U425-'Stoping Schedule'!U424*'Stoping Schedule'!U425)/U424,0)</f>
        <v>0</v>
      </c>
      <c r="V425" s="3">
        <f>+IFERROR((U424*U425+'Monthly Reserve Generation'!V424*'Monthly Reserve Generation'!V425-'Stoping Schedule'!V424*'Stoping Schedule'!V425)/V424,0)</f>
        <v>0</v>
      </c>
      <c r="W425" s="3">
        <f>+IFERROR((V424*V425+'Monthly Reserve Generation'!W424*'Monthly Reserve Generation'!W425-'Stoping Schedule'!W424*'Stoping Schedule'!W425)/W424,0)</f>
        <v>0</v>
      </c>
      <c r="X425" s="3">
        <f>+IFERROR((W424*W425+'Monthly Reserve Generation'!X424*'Monthly Reserve Generation'!X425-'Stoping Schedule'!X424*'Stoping Schedule'!X425)/X424,0)</f>
        <v>0</v>
      </c>
      <c r="Y425" s="3">
        <f>+IFERROR((X424*X425+'Monthly Reserve Generation'!Y424*'Monthly Reserve Generation'!Y425-'Stoping Schedule'!Y424*'Stoping Schedule'!Y425)/Y424,0)</f>
        <v>0</v>
      </c>
      <c r="Z425" s="3">
        <f>+IFERROR((Y424*Y425+'Monthly Reserve Generation'!Z424*'Monthly Reserve Generation'!Z425-'Stoping Schedule'!Z424*'Stoping Schedule'!Z425)/Z424,0)</f>
        <v>0</v>
      </c>
      <c r="AA425" s="3">
        <f>+IFERROR((Z424*Z425+'Monthly Reserve Generation'!AA424*'Monthly Reserve Generation'!AA425-'Stoping Schedule'!AA424*'Stoping Schedule'!AA425)/AA424,0)</f>
        <v>0</v>
      </c>
      <c r="AB425" s="3">
        <f>+IFERROR((AA424*AA425+'Monthly Reserve Generation'!AB424*'Monthly Reserve Generation'!AB425-'Stoping Schedule'!AB424*'Stoping Schedule'!AB425)/AB424,0)</f>
        <v>0</v>
      </c>
      <c r="AC425" s="3">
        <f>+IFERROR((AB424*AB425+'Monthly Reserve Generation'!AC424*'Monthly Reserve Generation'!AC425-'Stoping Schedule'!AC424*'Stoping Schedule'!AC425)/AC424,0)</f>
        <v>0</v>
      </c>
      <c r="AD425" s="3">
        <f>+IFERROR((AC424*AC425+'Monthly Reserve Generation'!AD424*'Monthly Reserve Generation'!AD425-'Stoping Schedule'!AD424*'Stoping Schedule'!AD425)/AD424,0)</f>
        <v>0</v>
      </c>
      <c r="AE425" s="3">
        <f>+IFERROR((AD424*AD425+'Monthly Reserve Generation'!AE424*'Monthly Reserve Generation'!AE425-'Stoping Schedule'!AE424*'Stoping Schedule'!AE425)/AE424,0)</f>
        <v>0</v>
      </c>
      <c r="AF425" s="3">
        <f>+IFERROR((AE424*AE425+'Monthly Reserve Generation'!AF424*'Monthly Reserve Generation'!AF425-'Stoping Schedule'!AF424*'Stoping Schedule'!AF425)/AF424,0)</f>
        <v>0</v>
      </c>
      <c r="AG425" s="3">
        <f>+IFERROR((AF424*AF425+'Monthly Reserve Generation'!AG424*'Monthly Reserve Generation'!AG425-'Stoping Schedule'!AG424*'Stoping Schedule'!AG425)/AG424,0)</f>
        <v>0</v>
      </c>
      <c r="AH425" s="3">
        <f>+IFERROR((AG424*AG425+'Monthly Reserve Generation'!AH424*'Monthly Reserve Generation'!AH425-'Stoping Schedule'!AH424*'Stoping Schedule'!AH425)/AH424,0)</f>
        <v>0</v>
      </c>
      <c r="AI425" s="3">
        <f>+IFERROR((AH424*AH425+'Monthly Reserve Generation'!AI424*'Monthly Reserve Generation'!AI425-'Stoping Schedule'!AI424*'Stoping Schedule'!AI425)/AI424,0)</f>
        <v>0</v>
      </c>
      <c r="AJ425" s="3">
        <f>+IFERROR((AI424*AI425+'Monthly Reserve Generation'!AJ424*'Monthly Reserve Generation'!AJ425-'Stoping Schedule'!AJ424*'Stoping Schedule'!AJ425)/AJ424,0)</f>
        <v>0</v>
      </c>
      <c r="AK425" s="3">
        <f>+IFERROR((AJ424*AJ425+'Monthly Reserve Generation'!AK424*'Monthly Reserve Generation'!AK425-'Stoping Schedule'!AK424*'Stoping Schedule'!AK425)/AK424,0)</f>
        <v>0</v>
      </c>
      <c r="AL425" s="3">
        <f>+IFERROR((AK424*AK425+'Monthly Reserve Generation'!AL424*'Monthly Reserve Generation'!AL425-'Stoping Schedule'!AL424*'Stoping Schedule'!AL425)/AL424,0)</f>
        <v>3.7000000000000006</v>
      </c>
      <c r="AM425" s="3">
        <f>+IFERROR((AL424*AL425+'Monthly Reserve Generation'!AM424*'Monthly Reserve Generation'!AM425-'Stoping Schedule'!AM424*'Stoping Schedule'!AM425)/AM424,0)</f>
        <v>3.7000000000000006</v>
      </c>
      <c r="AN425" s="3">
        <f>+IFERROR((AM424*AM425+'Monthly Reserve Generation'!AN424*'Monthly Reserve Generation'!AN425-'Stoping Schedule'!AN424*'Stoping Schedule'!AN425)/AN424,0)</f>
        <v>3.7000000000000006</v>
      </c>
      <c r="AO425" s="3">
        <f>+IFERROR((AN424*AN425+'Monthly Reserve Generation'!AO424*'Monthly Reserve Generation'!AO425-'Stoping Schedule'!AO424*'Stoping Schedule'!AO425)/AO424,0)</f>
        <v>3.7000000000000006</v>
      </c>
      <c r="AP425" s="3">
        <f>+IFERROR((AO424*AO425+'Monthly Reserve Generation'!AP424*'Monthly Reserve Generation'!AP425-'Stoping Schedule'!AP424*'Stoping Schedule'!AP425)/AP424,0)</f>
        <v>3.7000000000000006</v>
      </c>
      <c r="AQ425" s="3">
        <f>+IFERROR((AP424*AP425+'Monthly Reserve Generation'!AQ424*'Monthly Reserve Generation'!AQ425-'Stoping Schedule'!AQ424*'Stoping Schedule'!AQ425)/AQ424,0)</f>
        <v>3.7</v>
      </c>
      <c r="AR425" s="3">
        <f>+IFERROR((AQ424*AQ425+'Monthly Reserve Generation'!AR424*'Monthly Reserve Generation'!AR425-'Stoping Schedule'!AR424*'Stoping Schedule'!AR425)/AR424,0)</f>
        <v>3.7</v>
      </c>
      <c r="AS425" s="3">
        <f>+IFERROR((AR424*AR425+'Monthly Reserve Generation'!AS424*'Monthly Reserve Generation'!AS425-'Stoping Schedule'!AS424*'Stoping Schedule'!AS425)/AS424,0)</f>
        <v>3.6999999999999993</v>
      </c>
      <c r="AT425" s="3">
        <f>+IFERROR((AS424*AS425+'Monthly Reserve Generation'!AT424*'Monthly Reserve Generation'!AT425-'Stoping Schedule'!AT424*'Stoping Schedule'!AT425)/AT424,0)</f>
        <v>0</v>
      </c>
      <c r="AU425" s="3">
        <f>+IFERROR((AT424*AT425+'Monthly Reserve Generation'!AU424*'Monthly Reserve Generation'!AU425-'Stoping Schedule'!AU424*'Stoping Schedule'!AU425)/AU424,0)</f>
        <v>0</v>
      </c>
      <c r="AV425" s="3">
        <f>+IFERROR((AU424*AU425+'Monthly Reserve Generation'!AV424*'Monthly Reserve Generation'!AV425-'Stoping Schedule'!AV424*'Stoping Schedule'!AV425)/AV424,0)</f>
        <v>0</v>
      </c>
      <c r="AW425" s="3">
        <f>+IFERROR((AV424*AV425+'Monthly Reserve Generation'!AW424*'Monthly Reserve Generation'!AW425-'Stoping Schedule'!AW424*'Stoping Schedule'!AW425)/AW424,0)</f>
        <v>0</v>
      </c>
      <c r="AX425" s="3">
        <f>+IFERROR((AW424*AW425+'Monthly Reserve Generation'!AX424*'Monthly Reserve Generation'!AX425-'Stoping Schedule'!AX424*'Stoping Schedule'!AX425)/AX424,0)</f>
        <v>0</v>
      </c>
      <c r="AY425" s="3">
        <f>+IFERROR((AX424*AX425+'Monthly Reserve Generation'!AY424*'Monthly Reserve Generation'!AY425-'Stoping Schedule'!AY424*'Stoping Schedule'!AY425)/AY424,0)</f>
        <v>0</v>
      </c>
      <c r="AZ425" s="3">
        <f>+IFERROR((AY424*AY425+'Monthly Reserve Generation'!AZ424*'Monthly Reserve Generation'!AZ425-'Stoping Schedule'!AZ424*'Stoping Schedule'!AZ425)/AZ424,0)</f>
        <v>0</v>
      </c>
      <c r="BA425" s="3">
        <f>+IFERROR((AZ424*AZ425+'Monthly Reserve Generation'!BA424*'Monthly Reserve Generation'!BA425-'Stoping Schedule'!BA424*'Stoping Schedule'!BA425)/BA424,0)</f>
        <v>0</v>
      </c>
      <c r="BB425" s="3">
        <f>+IFERROR((BA424*BA425+'Monthly Reserve Generation'!BB424*'Monthly Reserve Generation'!BB425-'Stoping Schedule'!BB424*'Stoping Schedule'!BB425)/BB424,0)</f>
        <v>0</v>
      </c>
      <c r="BC425" s="3">
        <f>+IFERROR((BB424*BB425+'Monthly Reserve Generation'!BC424*'Monthly Reserve Generation'!BC425-'Stoping Schedule'!BC424*'Stoping Schedule'!BC425)/BC424,0)</f>
        <v>0</v>
      </c>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row>
    <row r="426" spans="1:123" hidden="1" outlineLevel="1" x14ac:dyDescent="0.3">
      <c r="A426" t="s">
        <v>93</v>
      </c>
      <c r="B426" t="s">
        <v>99</v>
      </c>
      <c r="C426" t="s">
        <v>3</v>
      </c>
      <c r="D426" s="3">
        <f>+'Monthly Reserve Generation'!D426-'Stoping Schedule'!D426</f>
        <v>0</v>
      </c>
      <c r="E426" s="3">
        <f>IF((D426+'Monthly Reserve Generation'!E426-'Stoping Schedule'!E426)&gt;1,(D426+'Monthly Reserve Generation'!E426-'Stoping Schedule'!E426),0)</f>
        <v>0</v>
      </c>
      <c r="F426" s="3">
        <f>IF((E426+'Monthly Reserve Generation'!F426-'Stoping Schedule'!F426)&gt;1,(E426+'Monthly Reserve Generation'!F426-'Stoping Schedule'!F426),0)</f>
        <v>0</v>
      </c>
      <c r="G426" s="3">
        <f>IF((F426+'Monthly Reserve Generation'!G426-'Stoping Schedule'!G426)&gt;1,(F426+'Monthly Reserve Generation'!G426-'Stoping Schedule'!G426),0)</f>
        <v>0</v>
      </c>
      <c r="H426" s="3">
        <f>IF((G426+'Monthly Reserve Generation'!H426-'Stoping Schedule'!H426)&gt;1,(G426+'Monthly Reserve Generation'!H426-'Stoping Schedule'!H426),0)</f>
        <v>0</v>
      </c>
      <c r="I426" s="3">
        <f>IF((H426+'Monthly Reserve Generation'!I426-'Stoping Schedule'!I426)&gt;1,(H426+'Monthly Reserve Generation'!I426-'Stoping Schedule'!I426),0)</f>
        <v>0</v>
      </c>
      <c r="J426" s="3">
        <f>IF((I426+'Monthly Reserve Generation'!J426-'Stoping Schedule'!J426)&gt;1,(I426+'Monthly Reserve Generation'!J426-'Stoping Schedule'!J426),0)</f>
        <v>0</v>
      </c>
      <c r="K426" s="3">
        <f>IF((J426+'Monthly Reserve Generation'!K426-'Stoping Schedule'!K426)&gt;1,(J426+'Monthly Reserve Generation'!K426-'Stoping Schedule'!K426),0)</f>
        <v>0</v>
      </c>
      <c r="L426" s="3">
        <f>IF((K426+'Monthly Reserve Generation'!L426-'Stoping Schedule'!L426)&gt;1,(K426+'Monthly Reserve Generation'!L426-'Stoping Schedule'!L426),0)</f>
        <v>0</v>
      </c>
      <c r="M426" s="3">
        <f>IF((L426+'Monthly Reserve Generation'!M426-'Stoping Schedule'!M426)&gt;1,(L426+'Monthly Reserve Generation'!M426-'Stoping Schedule'!M426),0)</f>
        <v>0</v>
      </c>
      <c r="N426" s="3">
        <f>IF((M426+'Monthly Reserve Generation'!N426-'Stoping Schedule'!N426)&gt;1,(M426+'Monthly Reserve Generation'!N426-'Stoping Schedule'!N426),0)</f>
        <v>0</v>
      </c>
      <c r="O426" s="3">
        <f>IF((N426+'Monthly Reserve Generation'!O426-'Stoping Schedule'!O426)&gt;1,(N426+'Monthly Reserve Generation'!O426-'Stoping Schedule'!O426),0)</f>
        <v>0</v>
      </c>
      <c r="P426" s="3">
        <f>IF((O426+'Monthly Reserve Generation'!P426-'Stoping Schedule'!P426)&gt;1,(O426+'Monthly Reserve Generation'!P426-'Stoping Schedule'!P426),0)</f>
        <v>0</v>
      </c>
      <c r="Q426" s="3">
        <f>IF((P426+'Monthly Reserve Generation'!Q426-'Stoping Schedule'!Q426)&gt;1,(P426+'Monthly Reserve Generation'!Q426-'Stoping Schedule'!Q426),0)</f>
        <v>0</v>
      </c>
      <c r="R426" s="3">
        <f>IF((Q426+'Monthly Reserve Generation'!R426-'Stoping Schedule'!R426)&gt;1,(Q426+'Monthly Reserve Generation'!R426-'Stoping Schedule'!R426),0)</f>
        <v>0</v>
      </c>
      <c r="S426" s="3">
        <f>IF((R426+'Monthly Reserve Generation'!S426-'Stoping Schedule'!S426)&gt;1,(R426+'Monthly Reserve Generation'!S426-'Stoping Schedule'!S426),0)</f>
        <v>0</v>
      </c>
      <c r="T426" s="3">
        <f>IF((S426+'Monthly Reserve Generation'!T426-'Stoping Schedule'!T426)&gt;1,(S426+'Monthly Reserve Generation'!T426-'Stoping Schedule'!T426),0)</f>
        <v>0</v>
      </c>
      <c r="U426" s="3">
        <f>IF((T426+'Monthly Reserve Generation'!U426-'Stoping Schedule'!U426)&gt;1,(T426+'Monthly Reserve Generation'!U426-'Stoping Schedule'!U426),0)</f>
        <v>0</v>
      </c>
      <c r="V426" s="3">
        <f>IF((U426+'Monthly Reserve Generation'!V426-'Stoping Schedule'!V426)&gt;1,(U426+'Monthly Reserve Generation'!V426-'Stoping Schedule'!V426),0)</f>
        <v>0</v>
      </c>
      <c r="W426" s="3">
        <f>IF((V426+'Monthly Reserve Generation'!W426-'Stoping Schedule'!W426)&gt;1,(V426+'Monthly Reserve Generation'!W426-'Stoping Schedule'!W426),0)</f>
        <v>0</v>
      </c>
      <c r="X426" s="3">
        <f>IF((W426+'Monthly Reserve Generation'!X426-'Stoping Schedule'!X426)&gt;1,(W426+'Monthly Reserve Generation'!X426-'Stoping Schedule'!X426),0)</f>
        <v>0</v>
      </c>
      <c r="Y426" s="3">
        <f>IF((X426+'Monthly Reserve Generation'!Y426-'Stoping Schedule'!Y426)&gt;1,(X426+'Monthly Reserve Generation'!Y426-'Stoping Schedule'!Y426),0)</f>
        <v>0</v>
      </c>
      <c r="Z426" s="3">
        <f>IF((Y426+'Monthly Reserve Generation'!Z426-'Stoping Schedule'!Z426)&gt;1,(Y426+'Monthly Reserve Generation'!Z426-'Stoping Schedule'!Z426),0)</f>
        <v>0</v>
      </c>
      <c r="AA426" s="3">
        <f>IF((Z426+'Monthly Reserve Generation'!AA426-'Stoping Schedule'!AA426)&gt;1,(Z426+'Monthly Reserve Generation'!AA426-'Stoping Schedule'!AA426),0)</f>
        <v>0</v>
      </c>
      <c r="AB426" s="3">
        <f>IF((AA426+'Monthly Reserve Generation'!AB426-'Stoping Schedule'!AB426)&gt;1,(AA426+'Monthly Reserve Generation'!AB426-'Stoping Schedule'!AB426),0)</f>
        <v>0</v>
      </c>
      <c r="AC426" s="3">
        <f>IF((AB426+'Monthly Reserve Generation'!AC426-'Stoping Schedule'!AC426)&gt;1,(AB426+'Monthly Reserve Generation'!AC426-'Stoping Schedule'!AC426),0)</f>
        <v>0</v>
      </c>
      <c r="AD426" s="3">
        <f>IF((AC426+'Monthly Reserve Generation'!AD426-'Stoping Schedule'!AD426)&gt;1,(AC426+'Monthly Reserve Generation'!AD426-'Stoping Schedule'!AD426),0)</f>
        <v>0</v>
      </c>
      <c r="AE426" s="3">
        <f>IF((AD426+'Monthly Reserve Generation'!AE426-'Stoping Schedule'!AE426)&gt;1,(AD426+'Monthly Reserve Generation'!AE426-'Stoping Schedule'!AE426),0)</f>
        <v>0</v>
      </c>
      <c r="AF426" s="3">
        <f>IF((AE426+'Monthly Reserve Generation'!AF426-'Stoping Schedule'!AF426)&gt;1,(AE426+'Monthly Reserve Generation'!AF426-'Stoping Schedule'!AF426),0)</f>
        <v>0</v>
      </c>
      <c r="AG426" s="3">
        <f>IF((AF426+'Monthly Reserve Generation'!AG426-'Stoping Schedule'!AG426)&gt;1,(AF426+'Monthly Reserve Generation'!AG426-'Stoping Schedule'!AG426),0)</f>
        <v>0</v>
      </c>
      <c r="AH426" s="3">
        <f>IF((AG426+'Monthly Reserve Generation'!AH426-'Stoping Schedule'!AH426)&gt;1,(AG426+'Monthly Reserve Generation'!AH426-'Stoping Schedule'!AH426),0)</f>
        <v>0</v>
      </c>
      <c r="AI426" s="3">
        <f>IF((AH426+'Monthly Reserve Generation'!AI426-'Stoping Schedule'!AI426)&gt;1,(AH426+'Monthly Reserve Generation'!AI426-'Stoping Schedule'!AI426),0)</f>
        <v>0</v>
      </c>
      <c r="AJ426" s="3">
        <f>IF((AI426+'Monthly Reserve Generation'!AJ426-'Stoping Schedule'!AJ426)&gt;1,(AI426+'Monthly Reserve Generation'!AJ426-'Stoping Schedule'!AJ426),0)</f>
        <v>0</v>
      </c>
      <c r="AK426" s="3">
        <f>IF((AJ426+'Monthly Reserve Generation'!AK426-'Stoping Schedule'!AK426)&gt;1,(AJ426+'Monthly Reserve Generation'!AK426-'Stoping Schedule'!AK426),0)</f>
        <v>0</v>
      </c>
      <c r="AL426" s="3">
        <f>IF((AK426+'Monthly Reserve Generation'!AL426-'Stoping Schedule'!AL426)&gt;1,(AK426+'Monthly Reserve Generation'!AL426-'Stoping Schedule'!AL426),0)</f>
        <v>5043</v>
      </c>
      <c r="AM426" s="3">
        <f>IF((AL426+'Monthly Reserve Generation'!AM426-'Stoping Schedule'!AM426)&gt;1,(AL426+'Monthly Reserve Generation'!AM426-'Stoping Schedule'!AM426),0)</f>
        <v>5043</v>
      </c>
      <c r="AN426" s="3">
        <f>IF((AM426+'Monthly Reserve Generation'!AN426-'Stoping Schedule'!AN426)&gt;1,(AM426+'Monthly Reserve Generation'!AN426-'Stoping Schedule'!AN426),0)</f>
        <v>5043</v>
      </c>
      <c r="AO426" s="3">
        <f>IF((AN426+'Monthly Reserve Generation'!AO426-'Stoping Schedule'!AO426)&gt;1,(AN426+'Monthly Reserve Generation'!AO426-'Stoping Schedule'!AO426),0)</f>
        <v>5043</v>
      </c>
      <c r="AP426" s="3">
        <f>IF((AO426+'Monthly Reserve Generation'!AP426-'Stoping Schedule'!AP426)&gt;1,(AO426+'Monthly Reserve Generation'!AP426-'Stoping Schedule'!AP426),0)</f>
        <v>5043</v>
      </c>
      <c r="AQ426" s="3">
        <f>IF((AP426+'Monthly Reserve Generation'!AQ426-'Stoping Schedule'!AQ426)&gt;1,(AP426+'Monthly Reserve Generation'!AQ426-'Stoping Schedule'!AQ426),0)</f>
        <v>5043</v>
      </c>
      <c r="AR426" s="3">
        <f>IF((AQ426+'Monthly Reserve Generation'!AR426-'Stoping Schedule'!AR426)&gt;1,(AQ426+'Monthly Reserve Generation'!AR426-'Stoping Schedule'!AR426),0)</f>
        <v>3096</v>
      </c>
      <c r="AS426" s="3">
        <f>IF((AR426+'Monthly Reserve Generation'!AS426-'Stoping Schedule'!AS426)&gt;1,(AR426+'Monthly Reserve Generation'!AS426-'Stoping Schedule'!AS426),0)</f>
        <v>1149</v>
      </c>
      <c r="AT426" s="3">
        <f>IF((AS426+'Monthly Reserve Generation'!AT426-'Stoping Schedule'!AT426)&gt;1,(AS426+'Monthly Reserve Generation'!AT426-'Stoping Schedule'!AT426),0)</f>
        <v>0</v>
      </c>
      <c r="AU426" s="3">
        <f>IF((AT426+'Monthly Reserve Generation'!AU426-'Stoping Schedule'!AU426)&gt;1,(AT426+'Monthly Reserve Generation'!AU426-'Stoping Schedule'!AU426),0)</f>
        <v>0</v>
      </c>
      <c r="AV426" s="3">
        <f>IF((AU426+'Monthly Reserve Generation'!AV426-'Stoping Schedule'!AV426)&gt;1,(AU426+'Monthly Reserve Generation'!AV426-'Stoping Schedule'!AV426),0)</f>
        <v>0</v>
      </c>
      <c r="AW426" s="3">
        <f>IF((AV426+'Monthly Reserve Generation'!AW426-'Stoping Schedule'!AW426)&gt;1,(AV426+'Monthly Reserve Generation'!AW426-'Stoping Schedule'!AW426),0)</f>
        <v>0</v>
      </c>
      <c r="AX426" s="3">
        <f>IF((AW426+'Monthly Reserve Generation'!AX426-'Stoping Schedule'!AX426)&gt;1,(AW426+'Monthly Reserve Generation'!AX426-'Stoping Schedule'!AX426),0)</f>
        <v>0</v>
      </c>
      <c r="AY426" s="3">
        <f>IF((AX426+'Monthly Reserve Generation'!AY426-'Stoping Schedule'!AY426)&gt;1,(AX426+'Monthly Reserve Generation'!AY426-'Stoping Schedule'!AY426),0)</f>
        <v>0</v>
      </c>
      <c r="AZ426" s="3">
        <f>IF((AY426+'Monthly Reserve Generation'!AZ426-'Stoping Schedule'!AZ426)&gt;1,(AY426+'Monthly Reserve Generation'!AZ426-'Stoping Schedule'!AZ426),0)</f>
        <v>0</v>
      </c>
      <c r="BA426" s="3">
        <f>IF((AZ426+'Monthly Reserve Generation'!BA426-'Stoping Schedule'!BA426)&gt;1,(AZ426+'Monthly Reserve Generation'!BA426-'Stoping Schedule'!BA426),0)</f>
        <v>0</v>
      </c>
      <c r="BB426" s="3">
        <f>IF((BA426+'Monthly Reserve Generation'!BB426-'Stoping Schedule'!BB426)&gt;1,(BA426+'Monthly Reserve Generation'!BB426-'Stoping Schedule'!BB426),0)</f>
        <v>0</v>
      </c>
      <c r="BC426" s="3">
        <f>IF((BB426+'Monthly Reserve Generation'!BC426-'Stoping Schedule'!BC426)&gt;1,(BB426+'Monthly Reserve Generation'!BC426-'Stoping Schedule'!BC426),0)</f>
        <v>0</v>
      </c>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row>
    <row r="427" spans="1:123" hidden="1" outlineLevel="1" x14ac:dyDescent="0.3">
      <c r="A427" t="s">
        <v>93</v>
      </c>
      <c r="B427" t="s">
        <v>99</v>
      </c>
      <c r="C427" t="s">
        <v>4</v>
      </c>
      <c r="D427" s="3">
        <f>+IFERROR(('Monthly Reserve Generation'!D426*'Monthly Reserve Generation'!D427-'Stoping Schedule'!D426*'Stoping Schedule'!D427)/D426,0)</f>
        <v>0</v>
      </c>
      <c r="E427" s="3">
        <f>+IFERROR((D426*D427+'Monthly Reserve Generation'!E426*'Monthly Reserve Generation'!E427-'Stoping Schedule'!E426*'Stoping Schedule'!E427)/E426,0)</f>
        <v>0</v>
      </c>
      <c r="F427" s="3">
        <f>+IFERROR((E426*E427+'Monthly Reserve Generation'!F426*'Monthly Reserve Generation'!F427-'Stoping Schedule'!F426*'Stoping Schedule'!F427)/F426,0)</f>
        <v>0</v>
      </c>
      <c r="G427" s="3">
        <f>+IFERROR((F426*F427+'Monthly Reserve Generation'!G426*'Monthly Reserve Generation'!G427-'Stoping Schedule'!G426*'Stoping Schedule'!G427)/G426,0)</f>
        <v>0</v>
      </c>
      <c r="H427" s="3">
        <f>+IFERROR((G426*G427+'Monthly Reserve Generation'!H426*'Monthly Reserve Generation'!H427-'Stoping Schedule'!H426*'Stoping Schedule'!H427)/H426,0)</f>
        <v>0</v>
      </c>
      <c r="I427" s="3">
        <f>+IFERROR((H426*H427+'Monthly Reserve Generation'!I426*'Monthly Reserve Generation'!I427-'Stoping Schedule'!I426*'Stoping Schedule'!I427)/I426,0)</f>
        <v>0</v>
      </c>
      <c r="J427" s="3">
        <f>+IFERROR((I426*I427+'Monthly Reserve Generation'!J426*'Monthly Reserve Generation'!J427-'Stoping Schedule'!J426*'Stoping Schedule'!J427)/J426,0)</f>
        <v>0</v>
      </c>
      <c r="K427" s="3">
        <f>+IFERROR((J426*J427+'Monthly Reserve Generation'!K426*'Monthly Reserve Generation'!K427-'Stoping Schedule'!K426*'Stoping Schedule'!K427)/K426,0)</f>
        <v>0</v>
      </c>
      <c r="L427" s="3">
        <f>+IFERROR((K426*K427+'Monthly Reserve Generation'!L426*'Monthly Reserve Generation'!L427-'Stoping Schedule'!L426*'Stoping Schedule'!L427)/L426,0)</f>
        <v>0</v>
      </c>
      <c r="M427" s="3">
        <f>+IFERROR((L426*L427+'Monthly Reserve Generation'!M426*'Monthly Reserve Generation'!M427-'Stoping Schedule'!M426*'Stoping Schedule'!M427)/M426,0)</f>
        <v>0</v>
      </c>
      <c r="N427" s="3">
        <f>+IFERROR((M426*M427+'Monthly Reserve Generation'!N426*'Monthly Reserve Generation'!N427-'Stoping Schedule'!N426*'Stoping Schedule'!N427)/N426,0)</f>
        <v>0</v>
      </c>
      <c r="O427" s="3">
        <f>+IFERROR((N426*N427+'Monthly Reserve Generation'!O426*'Monthly Reserve Generation'!O427-'Stoping Schedule'!O426*'Stoping Schedule'!O427)/O426,0)</f>
        <v>0</v>
      </c>
      <c r="P427" s="3">
        <f>+IFERROR((O426*O427+'Monthly Reserve Generation'!P426*'Monthly Reserve Generation'!P427-'Stoping Schedule'!P426*'Stoping Schedule'!P427)/P426,0)</f>
        <v>0</v>
      </c>
      <c r="Q427" s="3">
        <f>+IFERROR((P426*P427+'Monthly Reserve Generation'!Q426*'Monthly Reserve Generation'!Q427-'Stoping Schedule'!Q426*'Stoping Schedule'!Q427)/Q426,0)</f>
        <v>0</v>
      </c>
      <c r="R427" s="3">
        <f>+IFERROR((Q426*Q427+'Monthly Reserve Generation'!R426*'Monthly Reserve Generation'!R427-'Stoping Schedule'!R426*'Stoping Schedule'!R427)/R426,0)</f>
        <v>0</v>
      </c>
      <c r="S427" s="3">
        <f>+IFERROR((R426*R427+'Monthly Reserve Generation'!S426*'Monthly Reserve Generation'!S427-'Stoping Schedule'!S426*'Stoping Schedule'!S427)/S426,0)</f>
        <v>0</v>
      </c>
      <c r="T427" s="3">
        <f>+IFERROR((S426*S427+'Monthly Reserve Generation'!T426*'Monthly Reserve Generation'!T427-'Stoping Schedule'!T426*'Stoping Schedule'!T427)/T426,0)</f>
        <v>0</v>
      </c>
      <c r="U427" s="3">
        <f>+IFERROR((T426*T427+'Monthly Reserve Generation'!U426*'Monthly Reserve Generation'!U427-'Stoping Schedule'!U426*'Stoping Schedule'!U427)/U426,0)</f>
        <v>0</v>
      </c>
      <c r="V427" s="3">
        <f>+IFERROR((U426*U427+'Monthly Reserve Generation'!V426*'Monthly Reserve Generation'!V427-'Stoping Schedule'!V426*'Stoping Schedule'!V427)/V426,0)</f>
        <v>0</v>
      </c>
      <c r="W427" s="3">
        <f>+IFERROR((V426*V427+'Monthly Reserve Generation'!W426*'Monthly Reserve Generation'!W427-'Stoping Schedule'!W426*'Stoping Schedule'!W427)/W426,0)</f>
        <v>0</v>
      </c>
      <c r="X427" s="3">
        <f>+IFERROR((W426*W427+'Monthly Reserve Generation'!X426*'Monthly Reserve Generation'!X427-'Stoping Schedule'!X426*'Stoping Schedule'!X427)/X426,0)</f>
        <v>0</v>
      </c>
      <c r="Y427" s="3">
        <f>+IFERROR((X426*X427+'Monthly Reserve Generation'!Y426*'Monthly Reserve Generation'!Y427-'Stoping Schedule'!Y426*'Stoping Schedule'!Y427)/Y426,0)</f>
        <v>0</v>
      </c>
      <c r="Z427" s="3">
        <f>+IFERROR((Y426*Y427+'Monthly Reserve Generation'!Z426*'Monthly Reserve Generation'!Z427-'Stoping Schedule'!Z426*'Stoping Schedule'!Z427)/Z426,0)</f>
        <v>0</v>
      </c>
      <c r="AA427" s="3">
        <f>+IFERROR((Z426*Z427+'Monthly Reserve Generation'!AA426*'Monthly Reserve Generation'!AA427-'Stoping Schedule'!AA426*'Stoping Schedule'!AA427)/AA426,0)</f>
        <v>0</v>
      </c>
      <c r="AB427" s="3">
        <f>+IFERROR((AA426*AA427+'Monthly Reserve Generation'!AB426*'Monthly Reserve Generation'!AB427-'Stoping Schedule'!AB426*'Stoping Schedule'!AB427)/AB426,0)</f>
        <v>0</v>
      </c>
      <c r="AC427" s="3">
        <f>+IFERROR((AB426*AB427+'Monthly Reserve Generation'!AC426*'Monthly Reserve Generation'!AC427-'Stoping Schedule'!AC426*'Stoping Schedule'!AC427)/AC426,0)</f>
        <v>0</v>
      </c>
      <c r="AD427" s="3">
        <f>+IFERROR((AC426*AC427+'Monthly Reserve Generation'!AD426*'Monthly Reserve Generation'!AD427-'Stoping Schedule'!AD426*'Stoping Schedule'!AD427)/AD426,0)</f>
        <v>0</v>
      </c>
      <c r="AE427" s="3">
        <f>+IFERROR((AD426*AD427+'Monthly Reserve Generation'!AE426*'Monthly Reserve Generation'!AE427-'Stoping Schedule'!AE426*'Stoping Schedule'!AE427)/AE426,0)</f>
        <v>0</v>
      </c>
      <c r="AF427" s="3">
        <f>+IFERROR((AE426*AE427+'Monthly Reserve Generation'!AF426*'Monthly Reserve Generation'!AF427-'Stoping Schedule'!AF426*'Stoping Schedule'!AF427)/AF426,0)</f>
        <v>0</v>
      </c>
      <c r="AG427" s="3">
        <f>+IFERROR((AF426*AF427+'Monthly Reserve Generation'!AG426*'Monthly Reserve Generation'!AG427-'Stoping Schedule'!AG426*'Stoping Schedule'!AG427)/AG426,0)</f>
        <v>0</v>
      </c>
      <c r="AH427" s="3">
        <f>+IFERROR((AG426*AG427+'Monthly Reserve Generation'!AH426*'Monthly Reserve Generation'!AH427-'Stoping Schedule'!AH426*'Stoping Schedule'!AH427)/AH426,0)</f>
        <v>0</v>
      </c>
      <c r="AI427" s="3">
        <f>+IFERROR((AH426*AH427+'Monthly Reserve Generation'!AI426*'Monthly Reserve Generation'!AI427-'Stoping Schedule'!AI426*'Stoping Schedule'!AI427)/AI426,0)</f>
        <v>0</v>
      </c>
      <c r="AJ427" s="3">
        <f>+IFERROR((AI426*AI427+'Monthly Reserve Generation'!AJ426*'Monthly Reserve Generation'!AJ427-'Stoping Schedule'!AJ426*'Stoping Schedule'!AJ427)/AJ426,0)</f>
        <v>0</v>
      </c>
      <c r="AK427" s="3">
        <f>+IFERROR((AJ426*AJ427+'Monthly Reserve Generation'!AK426*'Monthly Reserve Generation'!AK427-'Stoping Schedule'!AK426*'Stoping Schedule'!AK427)/AK426,0)</f>
        <v>0</v>
      </c>
      <c r="AL427" s="3">
        <f>+IFERROR((AK426*AK427+'Monthly Reserve Generation'!AL426*'Monthly Reserve Generation'!AL427-'Stoping Schedule'!AL426*'Stoping Schedule'!AL427)/AL426,0)</f>
        <v>3.9700000000000006</v>
      </c>
      <c r="AM427" s="3">
        <f>+IFERROR((AL426*AL427+'Monthly Reserve Generation'!AM426*'Monthly Reserve Generation'!AM427-'Stoping Schedule'!AM426*'Stoping Schedule'!AM427)/AM426,0)</f>
        <v>3.9700000000000006</v>
      </c>
      <c r="AN427" s="3">
        <f>+IFERROR((AM426*AM427+'Monthly Reserve Generation'!AN426*'Monthly Reserve Generation'!AN427-'Stoping Schedule'!AN426*'Stoping Schedule'!AN427)/AN426,0)</f>
        <v>3.9700000000000006</v>
      </c>
      <c r="AO427" s="3">
        <f>+IFERROR((AN426*AN427+'Monthly Reserve Generation'!AO426*'Monthly Reserve Generation'!AO427-'Stoping Schedule'!AO426*'Stoping Schedule'!AO427)/AO426,0)</f>
        <v>3.9700000000000006</v>
      </c>
      <c r="AP427" s="3">
        <f>+IFERROR((AO426*AO427+'Monthly Reserve Generation'!AP426*'Monthly Reserve Generation'!AP427-'Stoping Schedule'!AP426*'Stoping Schedule'!AP427)/AP426,0)</f>
        <v>3.9700000000000006</v>
      </c>
      <c r="AQ427" s="3">
        <f>+IFERROR((AP426*AP427+'Monthly Reserve Generation'!AQ426*'Monthly Reserve Generation'!AQ427-'Stoping Schedule'!AQ426*'Stoping Schedule'!AQ427)/AQ426,0)</f>
        <v>3.9700000000000006</v>
      </c>
      <c r="AR427" s="3">
        <f>+IFERROR((AQ426*AQ427+'Monthly Reserve Generation'!AR426*'Monthly Reserve Generation'!AR427-'Stoping Schedule'!AR426*'Stoping Schedule'!AR427)/AR426,0)</f>
        <v>3.9700000000000006</v>
      </c>
      <c r="AS427" s="3">
        <f>+IFERROR((AR426*AR427+'Monthly Reserve Generation'!AS426*'Monthly Reserve Generation'!AS427-'Stoping Schedule'!AS426*'Stoping Schedule'!AS427)/AS426,0)</f>
        <v>3.970000000000002</v>
      </c>
      <c r="AT427" s="3">
        <f>+IFERROR((AS426*AS427+'Monthly Reserve Generation'!AT426*'Monthly Reserve Generation'!AT427-'Stoping Schedule'!AT426*'Stoping Schedule'!AT427)/AT426,0)</f>
        <v>0</v>
      </c>
      <c r="AU427" s="3">
        <f>+IFERROR((AT426*AT427+'Monthly Reserve Generation'!AU426*'Monthly Reserve Generation'!AU427-'Stoping Schedule'!AU426*'Stoping Schedule'!AU427)/AU426,0)</f>
        <v>0</v>
      </c>
      <c r="AV427" s="3">
        <f>+IFERROR((AU426*AU427+'Monthly Reserve Generation'!AV426*'Monthly Reserve Generation'!AV427-'Stoping Schedule'!AV426*'Stoping Schedule'!AV427)/AV426,0)</f>
        <v>0</v>
      </c>
      <c r="AW427" s="3">
        <f>+IFERROR((AV426*AV427+'Monthly Reserve Generation'!AW426*'Monthly Reserve Generation'!AW427-'Stoping Schedule'!AW426*'Stoping Schedule'!AW427)/AW426,0)</f>
        <v>0</v>
      </c>
      <c r="AX427" s="3">
        <f>+IFERROR((AW426*AW427+'Monthly Reserve Generation'!AX426*'Monthly Reserve Generation'!AX427-'Stoping Schedule'!AX426*'Stoping Schedule'!AX427)/AX426,0)</f>
        <v>0</v>
      </c>
      <c r="AY427" s="3">
        <f>+IFERROR((AX426*AX427+'Monthly Reserve Generation'!AY426*'Monthly Reserve Generation'!AY427-'Stoping Schedule'!AY426*'Stoping Schedule'!AY427)/AY426,0)</f>
        <v>0</v>
      </c>
      <c r="AZ427" s="3">
        <f>+IFERROR((AY426*AY427+'Monthly Reserve Generation'!AZ426*'Monthly Reserve Generation'!AZ427-'Stoping Schedule'!AZ426*'Stoping Schedule'!AZ427)/AZ426,0)</f>
        <v>0</v>
      </c>
      <c r="BA427" s="3">
        <f>+IFERROR((AZ426*AZ427+'Monthly Reserve Generation'!BA426*'Monthly Reserve Generation'!BA427-'Stoping Schedule'!BA426*'Stoping Schedule'!BA427)/BA426,0)</f>
        <v>0</v>
      </c>
      <c r="BB427" s="3">
        <f>+IFERROR((BA426*BA427+'Monthly Reserve Generation'!BB426*'Monthly Reserve Generation'!BB427-'Stoping Schedule'!BB426*'Stoping Schedule'!BB427)/BB426,0)</f>
        <v>0</v>
      </c>
      <c r="BC427" s="3">
        <f>+IFERROR((BB426*BB427+'Monthly Reserve Generation'!BC426*'Monthly Reserve Generation'!BC427-'Stoping Schedule'!BC426*'Stoping Schedule'!BC427)/BC426,0)</f>
        <v>0</v>
      </c>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row>
    <row r="428" spans="1:123" hidden="1" outlineLevel="1" x14ac:dyDescent="0.3">
      <c r="A428" t="s">
        <v>93</v>
      </c>
      <c r="B428" t="s">
        <v>100</v>
      </c>
      <c r="C428" t="s">
        <v>3</v>
      </c>
      <c r="D428" s="3">
        <f>+'Monthly Reserve Generation'!D428-'Stoping Schedule'!D428</f>
        <v>0</v>
      </c>
      <c r="E428" s="3">
        <f>IF((D428+'Monthly Reserve Generation'!E428-'Stoping Schedule'!E428)&gt;1,(D428+'Monthly Reserve Generation'!E428-'Stoping Schedule'!E428),0)</f>
        <v>0</v>
      </c>
      <c r="F428" s="3">
        <f>IF((E428+'Monthly Reserve Generation'!F428-'Stoping Schedule'!F428)&gt;1,(E428+'Monthly Reserve Generation'!F428-'Stoping Schedule'!F428),0)</f>
        <v>0</v>
      </c>
      <c r="G428" s="3">
        <f>IF((F428+'Monthly Reserve Generation'!G428-'Stoping Schedule'!G428)&gt;1,(F428+'Monthly Reserve Generation'!G428-'Stoping Schedule'!G428),0)</f>
        <v>0</v>
      </c>
      <c r="H428" s="3">
        <f>IF((G428+'Monthly Reserve Generation'!H428-'Stoping Schedule'!H428)&gt;1,(G428+'Monthly Reserve Generation'!H428-'Stoping Schedule'!H428),0)</f>
        <v>0</v>
      </c>
      <c r="I428" s="3">
        <f>IF((H428+'Monthly Reserve Generation'!I428-'Stoping Schedule'!I428)&gt;1,(H428+'Monthly Reserve Generation'!I428-'Stoping Schedule'!I428),0)</f>
        <v>0</v>
      </c>
      <c r="J428" s="3">
        <f>IF((I428+'Monthly Reserve Generation'!J428-'Stoping Schedule'!J428)&gt;1,(I428+'Monthly Reserve Generation'!J428-'Stoping Schedule'!J428),0)</f>
        <v>0</v>
      </c>
      <c r="K428" s="3">
        <f>IF((J428+'Monthly Reserve Generation'!K428-'Stoping Schedule'!K428)&gt;1,(J428+'Monthly Reserve Generation'!K428-'Stoping Schedule'!K428),0)</f>
        <v>0</v>
      </c>
      <c r="L428" s="3">
        <f>IF((K428+'Monthly Reserve Generation'!L428-'Stoping Schedule'!L428)&gt;1,(K428+'Monthly Reserve Generation'!L428-'Stoping Schedule'!L428),0)</f>
        <v>0</v>
      </c>
      <c r="M428" s="3">
        <f>IF((L428+'Monthly Reserve Generation'!M428-'Stoping Schedule'!M428)&gt;1,(L428+'Monthly Reserve Generation'!M428-'Stoping Schedule'!M428),0)</f>
        <v>0</v>
      </c>
      <c r="N428" s="3">
        <f>IF((M428+'Monthly Reserve Generation'!N428-'Stoping Schedule'!N428)&gt;1,(M428+'Monthly Reserve Generation'!N428-'Stoping Schedule'!N428),0)</f>
        <v>0</v>
      </c>
      <c r="O428" s="3">
        <f>IF((N428+'Monthly Reserve Generation'!O428-'Stoping Schedule'!O428)&gt;1,(N428+'Monthly Reserve Generation'!O428-'Stoping Schedule'!O428),0)</f>
        <v>0</v>
      </c>
      <c r="P428" s="3">
        <f>IF((O428+'Monthly Reserve Generation'!P428-'Stoping Schedule'!P428)&gt;1,(O428+'Monthly Reserve Generation'!P428-'Stoping Schedule'!P428),0)</f>
        <v>0</v>
      </c>
      <c r="Q428" s="3">
        <f>IF((P428+'Monthly Reserve Generation'!Q428-'Stoping Schedule'!Q428)&gt;1,(P428+'Monthly Reserve Generation'!Q428-'Stoping Schedule'!Q428),0)</f>
        <v>0</v>
      </c>
      <c r="R428" s="3">
        <f>IF((Q428+'Monthly Reserve Generation'!R428-'Stoping Schedule'!R428)&gt;1,(Q428+'Monthly Reserve Generation'!R428-'Stoping Schedule'!R428),0)</f>
        <v>0</v>
      </c>
      <c r="S428" s="3">
        <f>IF((R428+'Monthly Reserve Generation'!S428-'Stoping Schedule'!S428)&gt;1,(R428+'Monthly Reserve Generation'!S428-'Stoping Schedule'!S428),0)</f>
        <v>0</v>
      </c>
      <c r="T428" s="3">
        <f>IF((S428+'Monthly Reserve Generation'!T428-'Stoping Schedule'!T428)&gt;1,(S428+'Monthly Reserve Generation'!T428-'Stoping Schedule'!T428),0)</f>
        <v>0</v>
      </c>
      <c r="U428" s="3">
        <f>IF((T428+'Monthly Reserve Generation'!U428-'Stoping Schedule'!U428)&gt;1,(T428+'Monthly Reserve Generation'!U428-'Stoping Schedule'!U428),0)</f>
        <v>0</v>
      </c>
      <c r="V428" s="3">
        <f>IF((U428+'Monthly Reserve Generation'!V428-'Stoping Schedule'!V428)&gt;1,(U428+'Monthly Reserve Generation'!V428-'Stoping Schedule'!V428),0)</f>
        <v>0</v>
      </c>
      <c r="W428" s="3">
        <f>IF((V428+'Monthly Reserve Generation'!W428-'Stoping Schedule'!W428)&gt;1,(V428+'Monthly Reserve Generation'!W428-'Stoping Schedule'!W428),0)</f>
        <v>0</v>
      </c>
      <c r="X428" s="3">
        <f>IF((W428+'Monthly Reserve Generation'!X428-'Stoping Schedule'!X428)&gt;1,(W428+'Monthly Reserve Generation'!X428-'Stoping Schedule'!X428),0)</f>
        <v>0</v>
      </c>
      <c r="Y428" s="3">
        <f>IF((X428+'Monthly Reserve Generation'!Y428-'Stoping Schedule'!Y428)&gt;1,(X428+'Monthly Reserve Generation'!Y428-'Stoping Schedule'!Y428),0)</f>
        <v>0</v>
      </c>
      <c r="Z428" s="3">
        <f>IF((Y428+'Monthly Reserve Generation'!Z428-'Stoping Schedule'!Z428)&gt;1,(Y428+'Monthly Reserve Generation'!Z428-'Stoping Schedule'!Z428),0)</f>
        <v>0</v>
      </c>
      <c r="AA428" s="3">
        <f>IF((Z428+'Monthly Reserve Generation'!AA428-'Stoping Schedule'!AA428)&gt;1,(Z428+'Monthly Reserve Generation'!AA428-'Stoping Schedule'!AA428),0)</f>
        <v>0</v>
      </c>
      <c r="AB428" s="3">
        <f>IF((AA428+'Monthly Reserve Generation'!AB428-'Stoping Schedule'!AB428)&gt;1,(AA428+'Monthly Reserve Generation'!AB428-'Stoping Schedule'!AB428),0)</f>
        <v>0</v>
      </c>
      <c r="AC428" s="3">
        <f>IF((AB428+'Monthly Reserve Generation'!AC428-'Stoping Schedule'!AC428)&gt;1,(AB428+'Monthly Reserve Generation'!AC428-'Stoping Schedule'!AC428),0)</f>
        <v>0</v>
      </c>
      <c r="AD428" s="3">
        <f>IF((AC428+'Monthly Reserve Generation'!AD428-'Stoping Schedule'!AD428)&gt;1,(AC428+'Monthly Reserve Generation'!AD428-'Stoping Schedule'!AD428),0)</f>
        <v>0</v>
      </c>
      <c r="AE428" s="3">
        <f>IF((AD428+'Monthly Reserve Generation'!AE428-'Stoping Schedule'!AE428)&gt;1,(AD428+'Monthly Reserve Generation'!AE428-'Stoping Schedule'!AE428),0)</f>
        <v>0</v>
      </c>
      <c r="AF428" s="3">
        <f>IF((AE428+'Monthly Reserve Generation'!AF428-'Stoping Schedule'!AF428)&gt;1,(AE428+'Monthly Reserve Generation'!AF428-'Stoping Schedule'!AF428),0)</f>
        <v>0</v>
      </c>
      <c r="AG428" s="3">
        <f>IF((AF428+'Monthly Reserve Generation'!AG428-'Stoping Schedule'!AG428)&gt;1,(AF428+'Monthly Reserve Generation'!AG428-'Stoping Schedule'!AG428),0)</f>
        <v>0</v>
      </c>
      <c r="AH428" s="3">
        <f>IF((AG428+'Monthly Reserve Generation'!AH428-'Stoping Schedule'!AH428)&gt;1,(AG428+'Monthly Reserve Generation'!AH428-'Stoping Schedule'!AH428),0)</f>
        <v>0</v>
      </c>
      <c r="AI428" s="3">
        <f>IF((AH428+'Monthly Reserve Generation'!AI428-'Stoping Schedule'!AI428)&gt;1,(AH428+'Monthly Reserve Generation'!AI428-'Stoping Schedule'!AI428),0)</f>
        <v>0</v>
      </c>
      <c r="AJ428" s="3">
        <f>IF((AI428+'Monthly Reserve Generation'!AJ428-'Stoping Schedule'!AJ428)&gt;1,(AI428+'Monthly Reserve Generation'!AJ428-'Stoping Schedule'!AJ428),0)</f>
        <v>0</v>
      </c>
      <c r="AK428" s="3">
        <f>IF((AJ428+'Monthly Reserve Generation'!AK428-'Stoping Schedule'!AK428)&gt;1,(AJ428+'Monthly Reserve Generation'!AK428-'Stoping Schedule'!AK428),0)</f>
        <v>0</v>
      </c>
      <c r="AL428" s="3">
        <f>IF((AK428+'Monthly Reserve Generation'!AL428-'Stoping Schedule'!AL428)&gt;1,(AK428+'Monthly Reserve Generation'!AL428-'Stoping Schedule'!AL428),0)</f>
        <v>6532</v>
      </c>
      <c r="AM428" s="3">
        <f>IF((AL428+'Monthly Reserve Generation'!AM428-'Stoping Schedule'!AM428)&gt;1,(AL428+'Monthly Reserve Generation'!AM428-'Stoping Schedule'!AM428),0)</f>
        <v>6532</v>
      </c>
      <c r="AN428" s="3">
        <f>IF((AM428+'Monthly Reserve Generation'!AN428-'Stoping Schedule'!AN428)&gt;1,(AM428+'Monthly Reserve Generation'!AN428-'Stoping Schedule'!AN428),0)</f>
        <v>6532</v>
      </c>
      <c r="AO428" s="3">
        <f>IF((AN428+'Monthly Reserve Generation'!AO428-'Stoping Schedule'!AO428)&gt;1,(AN428+'Monthly Reserve Generation'!AO428-'Stoping Schedule'!AO428),0)</f>
        <v>6532</v>
      </c>
      <c r="AP428" s="3">
        <f>IF((AO428+'Monthly Reserve Generation'!AP428-'Stoping Schedule'!AP428)&gt;1,(AO428+'Monthly Reserve Generation'!AP428-'Stoping Schedule'!AP428),0)</f>
        <v>4734</v>
      </c>
      <c r="AQ428" s="3">
        <f>IF((AP428+'Monthly Reserve Generation'!AQ428-'Stoping Schedule'!AQ428)&gt;1,(AP428+'Monthly Reserve Generation'!AQ428-'Stoping Schedule'!AQ428),0)</f>
        <v>2787</v>
      </c>
      <c r="AR428" s="3">
        <f>IF((AQ428+'Monthly Reserve Generation'!AR428-'Stoping Schedule'!AR428)&gt;1,(AQ428+'Monthly Reserve Generation'!AR428-'Stoping Schedule'!AR428),0)</f>
        <v>840</v>
      </c>
      <c r="AS428" s="3">
        <f>IF((AR428+'Monthly Reserve Generation'!AS428-'Stoping Schedule'!AS428)&gt;1,(AR428+'Monthly Reserve Generation'!AS428-'Stoping Schedule'!AS428),0)</f>
        <v>0</v>
      </c>
      <c r="AT428" s="3">
        <f>IF((AS428+'Monthly Reserve Generation'!AT428-'Stoping Schedule'!AT428)&gt;1,(AS428+'Monthly Reserve Generation'!AT428-'Stoping Schedule'!AT428),0)</f>
        <v>0</v>
      </c>
      <c r="AU428" s="3">
        <f>IF((AT428+'Monthly Reserve Generation'!AU428-'Stoping Schedule'!AU428)&gt;1,(AT428+'Monthly Reserve Generation'!AU428-'Stoping Schedule'!AU428),0)</f>
        <v>0</v>
      </c>
      <c r="AV428" s="3">
        <f>IF((AU428+'Monthly Reserve Generation'!AV428-'Stoping Schedule'!AV428)&gt;1,(AU428+'Monthly Reserve Generation'!AV428-'Stoping Schedule'!AV428),0)</f>
        <v>0</v>
      </c>
      <c r="AW428" s="3">
        <f>IF((AV428+'Monthly Reserve Generation'!AW428-'Stoping Schedule'!AW428)&gt;1,(AV428+'Monthly Reserve Generation'!AW428-'Stoping Schedule'!AW428),0)</f>
        <v>0</v>
      </c>
      <c r="AX428" s="3">
        <f>IF((AW428+'Monthly Reserve Generation'!AX428-'Stoping Schedule'!AX428)&gt;1,(AW428+'Monthly Reserve Generation'!AX428-'Stoping Schedule'!AX428),0)</f>
        <v>0</v>
      </c>
      <c r="AY428" s="3">
        <f>IF((AX428+'Monthly Reserve Generation'!AY428-'Stoping Schedule'!AY428)&gt;1,(AX428+'Monthly Reserve Generation'!AY428-'Stoping Schedule'!AY428),0)</f>
        <v>0</v>
      </c>
      <c r="AZ428" s="3">
        <f>IF((AY428+'Monthly Reserve Generation'!AZ428-'Stoping Schedule'!AZ428)&gt;1,(AY428+'Monthly Reserve Generation'!AZ428-'Stoping Schedule'!AZ428),0)</f>
        <v>0</v>
      </c>
      <c r="BA428" s="3">
        <f>IF((AZ428+'Monthly Reserve Generation'!BA428-'Stoping Schedule'!BA428)&gt;1,(AZ428+'Monthly Reserve Generation'!BA428-'Stoping Schedule'!BA428),0)</f>
        <v>0</v>
      </c>
      <c r="BB428" s="3">
        <f>IF((BA428+'Monthly Reserve Generation'!BB428-'Stoping Schedule'!BB428)&gt;1,(BA428+'Monthly Reserve Generation'!BB428-'Stoping Schedule'!BB428),0)</f>
        <v>0</v>
      </c>
      <c r="BC428" s="3">
        <f>IF((BB428+'Monthly Reserve Generation'!BC428-'Stoping Schedule'!BC428)&gt;1,(BB428+'Monthly Reserve Generation'!BC428-'Stoping Schedule'!BC428),0)</f>
        <v>0</v>
      </c>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row>
    <row r="429" spans="1:123" hidden="1" outlineLevel="1" x14ac:dyDescent="0.3">
      <c r="A429" t="s">
        <v>93</v>
      </c>
      <c r="B429" t="s">
        <v>100</v>
      </c>
      <c r="C429" t="s">
        <v>4</v>
      </c>
      <c r="D429" s="3">
        <f>+IFERROR(('Monthly Reserve Generation'!D428*'Monthly Reserve Generation'!D429-'Stoping Schedule'!D428*'Stoping Schedule'!D429)/D428,0)</f>
        <v>0</v>
      </c>
      <c r="E429" s="3">
        <f>+IFERROR((D428*D429+'Monthly Reserve Generation'!E428*'Monthly Reserve Generation'!E429-'Stoping Schedule'!E428*'Stoping Schedule'!E429)/E428,0)</f>
        <v>0</v>
      </c>
      <c r="F429" s="3">
        <f>+IFERROR((E428*E429+'Monthly Reserve Generation'!F428*'Monthly Reserve Generation'!F429-'Stoping Schedule'!F428*'Stoping Schedule'!F429)/F428,0)</f>
        <v>0</v>
      </c>
      <c r="G429" s="3">
        <f>+IFERROR((F428*F429+'Monthly Reserve Generation'!G428*'Monthly Reserve Generation'!G429-'Stoping Schedule'!G428*'Stoping Schedule'!G429)/G428,0)</f>
        <v>0</v>
      </c>
      <c r="H429" s="3">
        <f>+IFERROR((G428*G429+'Monthly Reserve Generation'!H428*'Monthly Reserve Generation'!H429-'Stoping Schedule'!H428*'Stoping Schedule'!H429)/H428,0)</f>
        <v>0</v>
      </c>
      <c r="I429" s="3">
        <f>+IFERROR((H428*H429+'Monthly Reserve Generation'!I428*'Monthly Reserve Generation'!I429-'Stoping Schedule'!I428*'Stoping Schedule'!I429)/I428,0)</f>
        <v>0</v>
      </c>
      <c r="J429" s="3">
        <f>+IFERROR((I428*I429+'Monthly Reserve Generation'!J428*'Monthly Reserve Generation'!J429-'Stoping Schedule'!J428*'Stoping Schedule'!J429)/J428,0)</f>
        <v>0</v>
      </c>
      <c r="K429" s="3">
        <f>+IFERROR((J428*J429+'Monthly Reserve Generation'!K428*'Monthly Reserve Generation'!K429-'Stoping Schedule'!K428*'Stoping Schedule'!K429)/K428,0)</f>
        <v>0</v>
      </c>
      <c r="L429" s="3">
        <f>+IFERROR((K428*K429+'Monthly Reserve Generation'!L428*'Monthly Reserve Generation'!L429-'Stoping Schedule'!L428*'Stoping Schedule'!L429)/L428,0)</f>
        <v>0</v>
      </c>
      <c r="M429" s="3">
        <f>+IFERROR((L428*L429+'Monthly Reserve Generation'!M428*'Monthly Reserve Generation'!M429-'Stoping Schedule'!M428*'Stoping Schedule'!M429)/M428,0)</f>
        <v>0</v>
      </c>
      <c r="N429" s="3">
        <f>+IFERROR((M428*M429+'Monthly Reserve Generation'!N428*'Monthly Reserve Generation'!N429-'Stoping Schedule'!N428*'Stoping Schedule'!N429)/N428,0)</f>
        <v>0</v>
      </c>
      <c r="O429" s="3">
        <f>+IFERROR((N428*N429+'Monthly Reserve Generation'!O428*'Monthly Reserve Generation'!O429-'Stoping Schedule'!O428*'Stoping Schedule'!O429)/O428,0)</f>
        <v>0</v>
      </c>
      <c r="P429" s="3">
        <f>+IFERROR((O428*O429+'Monthly Reserve Generation'!P428*'Monthly Reserve Generation'!P429-'Stoping Schedule'!P428*'Stoping Schedule'!P429)/P428,0)</f>
        <v>0</v>
      </c>
      <c r="Q429" s="3">
        <f>+IFERROR((P428*P429+'Monthly Reserve Generation'!Q428*'Monthly Reserve Generation'!Q429-'Stoping Schedule'!Q428*'Stoping Schedule'!Q429)/Q428,0)</f>
        <v>0</v>
      </c>
      <c r="R429" s="3">
        <f>+IFERROR((Q428*Q429+'Monthly Reserve Generation'!R428*'Monthly Reserve Generation'!R429-'Stoping Schedule'!R428*'Stoping Schedule'!R429)/R428,0)</f>
        <v>0</v>
      </c>
      <c r="S429" s="3">
        <f>+IFERROR((R428*R429+'Monthly Reserve Generation'!S428*'Monthly Reserve Generation'!S429-'Stoping Schedule'!S428*'Stoping Schedule'!S429)/S428,0)</f>
        <v>0</v>
      </c>
      <c r="T429" s="3">
        <f>+IFERROR((S428*S429+'Monthly Reserve Generation'!T428*'Monthly Reserve Generation'!T429-'Stoping Schedule'!T428*'Stoping Schedule'!T429)/T428,0)</f>
        <v>0</v>
      </c>
      <c r="U429" s="3">
        <f>+IFERROR((T428*T429+'Monthly Reserve Generation'!U428*'Monthly Reserve Generation'!U429-'Stoping Schedule'!U428*'Stoping Schedule'!U429)/U428,0)</f>
        <v>0</v>
      </c>
      <c r="V429" s="3">
        <f>+IFERROR((U428*U429+'Monthly Reserve Generation'!V428*'Monthly Reserve Generation'!V429-'Stoping Schedule'!V428*'Stoping Schedule'!V429)/V428,0)</f>
        <v>0</v>
      </c>
      <c r="W429" s="3">
        <f>+IFERROR((V428*V429+'Monthly Reserve Generation'!W428*'Monthly Reserve Generation'!W429-'Stoping Schedule'!W428*'Stoping Schedule'!W429)/W428,0)</f>
        <v>0</v>
      </c>
      <c r="X429" s="3">
        <f>+IFERROR((W428*W429+'Monthly Reserve Generation'!X428*'Monthly Reserve Generation'!X429-'Stoping Schedule'!X428*'Stoping Schedule'!X429)/X428,0)</f>
        <v>0</v>
      </c>
      <c r="Y429" s="3">
        <f>+IFERROR((X428*X429+'Monthly Reserve Generation'!Y428*'Monthly Reserve Generation'!Y429-'Stoping Schedule'!Y428*'Stoping Schedule'!Y429)/Y428,0)</f>
        <v>0</v>
      </c>
      <c r="Z429" s="3">
        <f>+IFERROR((Y428*Y429+'Monthly Reserve Generation'!Z428*'Monthly Reserve Generation'!Z429-'Stoping Schedule'!Z428*'Stoping Schedule'!Z429)/Z428,0)</f>
        <v>0</v>
      </c>
      <c r="AA429" s="3">
        <f>+IFERROR((Z428*Z429+'Monthly Reserve Generation'!AA428*'Monthly Reserve Generation'!AA429-'Stoping Schedule'!AA428*'Stoping Schedule'!AA429)/AA428,0)</f>
        <v>0</v>
      </c>
      <c r="AB429" s="3">
        <f>+IFERROR((AA428*AA429+'Monthly Reserve Generation'!AB428*'Monthly Reserve Generation'!AB429-'Stoping Schedule'!AB428*'Stoping Schedule'!AB429)/AB428,0)</f>
        <v>0</v>
      </c>
      <c r="AC429" s="3">
        <f>+IFERROR((AB428*AB429+'Monthly Reserve Generation'!AC428*'Monthly Reserve Generation'!AC429-'Stoping Schedule'!AC428*'Stoping Schedule'!AC429)/AC428,0)</f>
        <v>0</v>
      </c>
      <c r="AD429" s="3">
        <f>+IFERROR((AC428*AC429+'Monthly Reserve Generation'!AD428*'Monthly Reserve Generation'!AD429-'Stoping Schedule'!AD428*'Stoping Schedule'!AD429)/AD428,0)</f>
        <v>0</v>
      </c>
      <c r="AE429" s="3">
        <f>+IFERROR((AD428*AD429+'Monthly Reserve Generation'!AE428*'Monthly Reserve Generation'!AE429-'Stoping Schedule'!AE428*'Stoping Schedule'!AE429)/AE428,0)</f>
        <v>0</v>
      </c>
      <c r="AF429" s="3">
        <f>+IFERROR((AE428*AE429+'Monthly Reserve Generation'!AF428*'Monthly Reserve Generation'!AF429-'Stoping Schedule'!AF428*'Stoping Schedule'!AF429)/AF428,0)</f>
        <v>0</v>
      </c>
      <c r="AG429" s="3">
        <f>+IFERROR((AF428*AF429+'Monthly Reserve Generation'!AG428*'Monthly Reserve Generation'!AG429-'Stoping Schedule'!AG428*'Stoping Schedule'!AG429)/AG428,0)</f>
        <v>0</v>
      </c>
      <c r="AH429" s="3">
        <f>+IFERROR((AG428*AG429+'Monthly Reserve Generation'!AH428*'Monthly Reserve Generation'!AH429-'Stoping Schedule'!AH428*'Stoping Schedule'!AH429)/AH428,0)</f>
        <v>0</v>
      </c>
      <c r="AI429" s="3">
        <f>+IFERROR((AH428*AH429+'Monthly Reserve Generation'!AI428*'Monthly Reserve Generation'!AI429-'Stoping Schedule'!AI428*'Stoping Schedule'!AI429)/AI428,0)</f>
        <v>0</v>
      </c>
      <c r="AJ429" s="3">
        <f>+IFERROR((AI428*AI429+'Monthly Reserve Generation'!AJ428*'Monthly Reserve Generation'!AJ429-'Stoping Schedule'!AJ428*'Stoping Schedule'!AJ429)/AJ428,0)</f>
        <v>0</v>
      </c>
      <c r="AK429" s="3">
        <f>+IFERROR((AJ428*AJ429+'Monthly Reserve Generation'!AK428*'Monthly Reserve Generation'!AK429-'Stoping Schedule'!AK428*'Stoping Schedule'!AK429)/AK428,0)</f>
        <v>0</v>
      </c>
      <c r="AL429" s="3">
        <f>+IFERROR((AK428*AK429+'Monthly Reserve Generation'!AL428*'Monthly Reserve Generation'!AL429-'Stoping Schedule'!AL428*'Stoping Schedule'!AL429)/AL428,0)</f>
        <v>2.08</v>
      </c>
      <c r="AM429" s="3">
        <f>+IFERROR((AL428*AL429+'Monthly Reserve Generation'!AM428*'Monthly Reserve Generation'!AM429-'Stoping Schedule'!AM428*'Stoping Schedule'!AM429)/AM428,0)</f>
        <v>2.08</v>
      </c>
      <c r="AN429" s="3">
        <f>+IFERROR((AM428*AM429+'Monthly Reserve Generation'!AN428*'Monthly Reserve Generation'!AN429-'Stoping Schedule'!AN428*'Stoping Schedule'!AN429)/AN428,0)</f>
        <v>2.08</v>
      </c>
      <c r="AO429" s="3">
        <f>+IFERROR((AN428*AN429+'Monthly Reserve Generation'!AO428*'Monthly Reserve Generation'!AO429-'Stoping Schedule'!AO428*'Stoping Schedule'!AO429)/AO428,0)</f>
        <v>2.08</v>
      </c>
      <c r="AP429" s="3">
        <f>+IFERROR((AO428*AO429+'Monthly Reserve Generation'!AP428*'Monthly Reserve Generation'!AP429-'Stoping Schedule'!AP428*'Stoping Schedule'!AP429)/AP428,0)</f>
        <v>2.08</v>
      </c>
      <c r="AQ429" s="3">
        <f>+IFERROR((AP428*AP429+'Monthly Reserve Generation'!AQ428*'Monthly Reserve Generation'!AQ429-'Stoping Schedule'!AQ428*'Stoping Schedule'!AQ429)/AQ428,0)</f>
        <v>2.0800000000000005</v>
      </c>
      <c r="AR429" s="3">
        <f>+IFERROR((AQ428*AQ429+'Monthly Reserve Generation'!AR428*'Monthly Reserve Generation'!AR429-'Stoping Schedule'!AR428*'Stoping Schedule'!AR429)/AR428,0)</f>
        <v>2.0800000000000018</v>
      </c>
      <c r="AS429" s="3">
        <f>+IFERROR((AR428*AR429+'Monthly Reserve Generation'!AS428*'Monthly Reserve Generation'!AS429-'Stoping Schedule'!AS428*'Stoping Schedule'!AS429)/AS428,0)</f>
        <v>0</v>
      </c>
      <c r="AT429" s="3">
        <f>+IFERROR((AS428*AS429+'Monthly Reserve Generation'!AT428*'Monthly Reserve Generation'!AT429-'Stoping Schedule'!AT428*'Stoping Schedule'!AT429)/AT428,0)</f>
        <v>0</v>
      </c>
      <c r="AU429" s="3">
        <f>+IFERROR((AT428*AT429+'Monthly Reserve Generation'!AU428*'Monthly Reserve Generation'!AU429-'Stoping Schedule'!AU428*'Stoping Schedule'!AU429)/AU428,0)</f>
        <v>0</v>
      </c>
      <c r="AV429" s="3">
        <f>+IFERROR((AU428*AU429+'Monthly Reserve Generation'!AV428*'Monthly Reserve Generation'!AV429-'Stoping Schedule'!AV428*'Stoping Schedule'!AV429)/AV428,0)</f>
        <v>0</v>
      </c>
      <c r="AW429" s="3">
        <f>+IFERROR((AV428*AV429+'Monthly Reserve Generation'!AW428*'Monthly Reserve Generation'!AW429-'Stoping Schedule'!AW428*'Stoping Schedule'!AW429)/AW428,0)</f>
        <v>0</v>
      </c>
      <c r="AX429" s="3">
        <f>+IFERROR((AW428*AW429+'Monthly Reserve Generation'!AX428*'Monthly Reserve Generation'!AX429-'Stoping Schedule'!AX428*'Stoping Schedule'!AX429)/AX428,0)</f>
        <v>0</v>
      </c>
      <c r="AY429" s="3">
        <f>+IFERROR((AX428*AX429+'Monthly Reserve Generation'!AY428*'Monthly Reserve Generation'!AY429-'Stoping Schedule'!AY428*'Stoping Schedule'!AY429)/AY428,0)</f>
        <v>0</v>
      </c>
      <c r="AZ429" s="3">
        <f>+IFERROR((AY428*AY429+'Monthly Reserve Generation'!AZ428*'Monthly Reserve Generation'!AZ429-'Stoping Schedule'!AZ428*'Stoping Schedule'!AZ429)/AZ428,0)</f>
        <v>0</v>
      </c>
      <c r="BA429" s="3">
        <f>+IFERROR((AZ428*AZ429+'Monthly Reserve Generation'!BA428*'Monthly Reserve Generation'!BA429-'Stoping Schedule'!BA428*'Stoping Schedule'!BA429)/BA428,0)</f>
        <v>0</v>
      </c>
      <c r="BB429" s="3">
        <f>+IFERROR((BA428*BA429+'Monthly Reserve Generation'!BB428*'Monthly Reserve Generation'!BB429-'Stoping Schedule'!BB428*'Stoping Schedule'!BB429)/BB428,0)</f>
        <v>0</v>
      </c>
      <c r="BC429" s="3">
        <f>+IFERROR((BB428*BB429+'Monthly Reserve Generation'!BC428*'Monthly Reserve Generation'!BC429-'Stoping Schedule'!BC428*'Stoping Schedule'!BC429)/BC428,0)</f>
        <v>0</v>
      </c>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row>
    <row r="430" spans="1:123" hidden="1" outlineLevel="1" x14ac:dyDescent="0.3">
      <c r="A430" t="s">
        <v>93</v>
      </c>
      <c r="B430" t="s">
        <v>101</v>
      </c>
      <c r="C430" t="s">
        <v>3</v>
      </c>
      <c r="D430" s="3">
        <f>+'Monthly Reserve Generation'!D430-'Stoping Schedule'!D430</f>
        <v>0</v>
      </c>
      <c r="E430" s="3">
        <f>IF((D430+'Monthly Reserve Generation'!E430-'Stoping Schedule'!E430)&gt;1,(D430+'Monthly Reserve Generation'!E430-'Stoping Schedule'!E430),0)</f>
        <v>0</v>
      </c>
      <c r="F430" s="3">
        <f>IF((E430+'Monthly Reserve Generation'!F430-'Stoping Schedule'!F430)&gt;1,(E430+'Monthly Reserve Generation'!F430-'Stoping Schedule'!F430),0)</f>
        <v>0</v>
      </c>
      <c r="G430" s="3">
        <f>IF((F430+'Monthly Reserve Generation'!G430-'Stoping Schedule'!G430)&gt;1,(F430+'Monthly Reserve Generation'!G430-'Stoping Schedule'!G430),0)</f>
        <v>0</v>
      </c>
      <c r="H430" s="3">
        <f>IF((G430+'Monthly Reserve Generation'!H430-'Stoping Schedule'!H430)&gt;1,(G430+'Monthly Reserve Generation'!H430-'Stoping Schedule'!H430),0)</f>
        <v>0</v>
      </c>
      <c r="I430" s="3">
        <f>IF((H430+'Monthly Reserve Generation'!I430-'Stoping Schedule'!I430)&gt;1,(H430+'Monthly Reserve Generation'!I430-'Stoping Schedule'!I430),0)</f>
        <v>0</v>
      </c>
      <c r="J430" s="3">
        <f>IF((I430+'Monthly Reserve Generation'!J430-'Stoping Schedule'!J430)&gt;1,(I430+'Monthly Reserve Generation'!J430-'Stoping Schedule'!J430),0)</f>
        <v>0</v>
      </c>
      <c r="K430" s="3">
        <f>IF((J430+'Monthly Reserve Generation'!K430-'Stoping Schedule'!K430)&gt;1,(J430+'Monthly Reserve Generation'!K430-'Stoping Schedule'!K430),0)</f>
        <v>0</v>
      </c>
      <c r="L430" s="3">
        <f>IF((K430+'Monthly Reserve Generation'!L430-'Stoping Schedule'!L430)&gt;1,(K430+'Monthly Reserve Generation'!L430-'Stoping Schedule'!L430),0)</f>
        <v>0</v>
      </c>
      <c r="M430" s="3">
        <f>IF((L430+'Monthly Reserve Generation'!M430-'Stoping Schedule'!M430)&gt;1,(L430+'Monthly Reserve Generation'!M430-'Stoping Schedule'!M430),0)</f>
        <v>0</v>
      </c>
      <c r="N430" s="3">
        <f>IF((M430+'Monthly Reserve Generation'!N430-'Stoping Schedule'!N430)&gt;1,(M430+'Monthly Reserve Generation'!N430-'Stoping Schedule'!N430),0)</f>
        <v>0</v>
      </c>
      <c r="O430" s="3">
        <f>IF((N430+'Monthly Reserve Generation'!O430-'Stoping Schedule'!O430)&gt;1,(N430+'Monthly Reserve Generation'!O430-'Stoping Schedule'!O430),0)</f>
        <v>0</v>
      </c>
      <c r="P430" s="3">
        <f>IF((O430+'Monthly Reserve Generation'!P430-'Stoping Schedule'!P430)&gt;1,(O430+'Monthly Reserve Generation'!P430-'Stoping Schedule'!P430),0)</f>
        <v>0</v>
      </c>
      <c r="Q430" s="3">
        <f>IF((P430+'Monthly Reserve Generation'!Q430-'Stoping Schedule'!Q430)&gt;1,(P430+'Monthly Reserve Generation'!Q430-'Stoping Schedule'!Q430),0)</f>
        <v>0</v>
      </c>
      <c r="R430" s="3">
        <f>IF((Q430+'Monthly Reserve Generation'!R430-'Stoping Schedule'!R430)&gt;1,(Q430+'Monthly Reserve Generation'!R430-'Stoping Schedule'!R430),0)</f>
        <v>0</v>
      </c>
      <c r="S430" s="3">
        <f>IF((R430+'Monthly Reserve Generation'!S430-'Stoping Schedule'!S430)&gt;1,(R430+'Monthly Reserve Generation'!S430-'Stoping Schedule'!S430),0)</f>
        <v>0</v>
      </c>
      <c r="T430" s="3">
        <f>IF((S430+'Monthly Reserve Generation'!T430-'Stoping Schedule'!T430)&gt;1,(S430+'Monthly Reserve Generation'!T430-'Stoping Schedule'!T430),0)</f>
        <v>0</v>
      </c>
      <c r="U430" s="3">
        <f>IF((T430+'Monthly Reserve Generation'!U430-'Stoping Schedule'!U430)&gt;1,(T430+'Monthly Reserve Generation'!U430-'Stoping Schedule'!U430),0)</f>
        <v>0</v>
      </c>
      <c r="V430" s="3">
        <f>IF((U430+'Monthly Reserve Generation'!V430-'Stoping Schedule'!V430)&gt;1,(U430+'Monthly Reserve Generation'!V430-'Stoping Schedule'!V430),0)</f>
        <v>0</v>
      </c>
      <c r="W430" s="3">
        <f>IF((V430+'Monthly Reserve Generation'!W430-'Stoping Schedule'!W430)&gt;1,(V430+'Monthly Reserve Generation'!W430-'Stoping Schedule'!W430),0)</f>
        <v>0</v>
      </c>
      <c r="X430" s="3">
        <f>IF((W430+'Monthly Reserve Generation'!X430-'Stoping Schedule'!X430)&gt;1,(W430+'Monthly Reserve Generation'!X430-'Stoping Schedule'!X430),0)</f>
        <v>0</v>
      </c>
      <c r="Y430" s="3">
        <f>IF((X430+'Monthly Reserve Generation'!Y430-'Stoping Schedule'!Y430)&gt;1,(X430+'Monthly Reserve Generation'!Y430-'Stoping Schedule'!Y430),0)</f>
        <v>0</v>
      </c>
      <c r="Z430" s="3">
        <f>IF((Y430+'Monthly Reserve Generation'!Z430-'Stoping Schedule'!Z430)&gt;1,(Y430+'Monthly Reserve Generation'!Z430-'Stoping Schedule'!Z430),0)</f>
        <v>0</v>
      </c>
      <c r="AA430" s="3">
        <f>IF((Z430+'Monthly Reserve Generation'!AA430-'Stoping Schedule'!AA430)&gt;1,(Z430+'Monthly Reserve Generation'!AA430-'Stoping Schedule'!AA430),0)</f>
        <v>0</v>
      </c>
      <c r="AB430" s="3">
        <f>IF((AA430+'Monthly Reserve Generation'!AB430-'Stoping Schedule'!AB430)&gt;1,(AA430+'Monthly Reserve Generation'!AB430-'Stoping Schedule'!AB430),0)</f>
        <v>0</v>
      </c>
      <c r="AC430" s="3">
        <f>IF((AB430+'Monthly Reserve Generation'!AC430-'Stoping Schedule'!AC430)&gt;1,(AB430+'Monthly Reserve Generation'!AC430-'Stoping Schedule'!AC430),0)</f>
        <v>0</v>
      </c>
      <c r="AD430" s="3">
        <f>IF((AC430+'Monthly Reserve Generation'!AD430-'Stoping Schedule'!AD430)&gt;1,(AC430+'Monthly Reserve Generation'!AD430-'Stoping Schedule'!AD430),0)</f>
        <v>0</v>
      </c>
      <c r="AE430" s="3">
        <f>IF((AD430+'Monthly Reserve Generation'!AE430-'Stoping Schedule'!AE430)&gt;1,(AD430+'Monthly Reserve Generation'!AE430-'Stoping Schedule'!AE430),0)</f>
        <v>0</v>
      </c>
      <c r="AF430" s="3">
        <f>IF((AE430+'Monthly Reserve Generation'!AF430-'Stoping Schedule'!AF430)&gt;1,(AE430+'Monthly Reserve Generation'!AF430-'Stoping Schedule'!AF430),0)</f>
        <v>0</v>
      </c>
      <c r="AG430" s="3">
        <f>IF((AF430+'Monthly Reserve Generation'!AG430-'Stoping Schedule'!AG430)&gt;1,(AF430+'Monthly Reserve Generation'!AG430-'Stoping Schedule'!AG430),0)</f>
        <v>0</v>
      </c>
      <c r="AH430" s="3">
        <f>IF((AG430+'Monthly Reserve Generation'!AH430-'Stoping Schedule'!AH430)&gt;1,(AG430+'Monthly Reserve Generation'!AH430-'Stoping Schedule'!AH430),0)</f>
        <v>0</v>
      </c>
      <c r="AI430" s="3">
        <f>IF((AH430+'Monthly Reserve Generation'!AI430-'Stoping Schedule'!AI430)&gt;1,(AH430+'Monthly Reserve Generation'!AI430-'Stoping Schedule'!AI430),0)</f>
        <v>0</v>
      </c>
      <c r="AJ430" s="3">
        <f>IF((AI430+'Monthly Reserve Generation'!AJ430-'Stoping Schedule'!AJ430)&gt;1,(AI430+'Monthly Reserve Generation'!AJ430-'Stoping Schedule'!AJ430),0)</f>
        <v>0</v>
      </c>
      <c r="AK430" s="3">
        <f>IF((AJ430+'Monthly Reserve Generation'!AK430-'Stoping Schedule'!AK430)&gt;1,(AJ430+'Monthly Reserve Generation'!AK430-'Stoping Schedule'!AK430),0)</f>
        <v>0</v>
      </c>
      <c r="AL430" s="3">
        <f>IF((AK430+'Monthly Reserve Generation'!AL430-'Stoping Schedule'!AL430)&gt;1,(AK430+'Monthly Reserve Generation'!AL430-'Stoping Schedule'!AL430),0)</f>
        <v>5841</v>
      </c>
      <c r="AM430" s="3">
        <f>IF((AL430+'Monthly Reserve Generation'!AM430-'Stoping Schedule'!AM430)&gt;1,(AL430+'Monthly Reserve Generation'!AM430-'Stoping Schedule'!AM430),0)</f>
        <v>5841</v>
      </c>
      <c r="AN430" s="3">
        <f>IF((AM430+'Monthly Reserve Generation'!AN430-'Stoping Schedule'!AN430)&gt;1,(AM430+'Monthly Reserve Generation'!AN430-'Stoping Schedule'!AN430),0)</f>
        <v>5841</v>
      </c>
      <c r="AO430" s="3">
        <f>IF((AN430+'Monthly Reserve Generation'!AO430-'Stoping Schedule'!AO430)&gt;1,(AN430+'Monthly Reserve Generation'!AO430-'Stoping Schedule'!AO430),0)</f>
        <v>5841</v>
      </c>
      <c r="AP430" s="3">
        <f>IF((AO430+'Monthly Reserve Generation'!AP430-'Stoping Schedule'!AP430)&gt;1,(AO430+'Monthly Reserve Generation'!AP430-'Stoping Schedule'!AP430),0)</f>
        <v>5841</v>
      </c>
      <c r="AQ430" s="3">
        <f>IF((AP430+'Monthly Reserve Generation'!AQ430-'Stoping Schedule'!AQ430)&gt;1,(AP430+'Monthly Reserve Generation'!AQ430-'Stoping Schedule'!AQ430),0)</f>
        <v>3894</v>
      </c>
      <c r="AR430" s="3">
        <f>IF((AQ430+'Monthly Reserve Generation'!AR430-'Stoping Schedule'!AR430)&gt;1,(AQ430+'Monthly Reserve Generation'!AR430-'Stoping Schedule'!AR430),0)</f>
        <v>1947</v>
      </c>
      <c r="AS430" s="3">
        <f>IF((AR430+'Monthly Reserve Generation'!AS430-'Stoping Schedule'!AS430)&gt;1,(AR430+'Monthly Reserve Generation'!AS430-'Stoping Schedule'!AS430),0)</f>
        <v>0</v>
      </c>
      <c r="AT430" s="3">
        <f>IF((AS430+'Monthly Reserve Generation'!AT430-'Stoping Schedule'!AT430)&gt;1,(AS430+'Monthly Reserve Generation'!AT430-'Stoping Schedule'!AT430),0)</f>
        <v>0</v>
      </c>
      <c r="AU430" s="3">
        <f>IF((AT430+'Monthly Reserve Generation'!AU430-'Stoping Schedule'!AU430)&gt;1,(AT430+'Monthly Reserve Generation'!AU430-'Stoping Schedule'!AU430),0)</f>
        <v>0</v>
      </c>
      <c r="AV430" s="3">
        <f>IF((AU430+'Monthly Reserve Generation'!AV430-'Stoping Schedule'!AV430)&gt;1,(AU430+'Monthly Reserve Generation'!AV430-'Stoping Schedule'!AV430),0)</f>
        <v>0</v>
      </c>
      <c r="AW430" s="3">
        <f>IF((AV430+'Monthly Reserve Generation'!AW430-'Stoping Schedule'!AW430)&gt;1,(AV430+'Monthly Reserve Generation'!AW430-'Stoping Schedule'!AW430),0)</f>
        <v>0</v>
      </c>
      <c r="AX430" s="3">
        <f>IF((AW430+'Monthly Reserve Generation'!AX430-'Stoping Schedule'!AX430)&gt;1,(AW430+'Monthly Reserve Generation'!AX430-'Stoping Schedule'!AX430),0)</f>
        <v>0</v>
      </c>
      <c r="AY430" s="3">
        <f>IF((AX430+'Monthly Reserve Generation'!AY430-'Stoping Schedule'!AY430)&gt;1,(AX430+'Monthly Reserve Generation'!AY430-'Stoping Schedule'!AY430),0)</f>
        <v>0</v>
      </c>
      <c r="AZ430" s="3">
        <f>IF((AY430+'Monthly Reserve Generation'!AZ430-'Stoping Schedule'!AZ430)&gt;1,(AY430+'Monthly Reserve Generation'!AZ430-'Stoping Schedule'!AZ430),0)</f>
        <v>0</v>
      </c>
      <c r="BA430" s="3">
        <f>IF((AZ430+'Monthly Reserve Generation'!BA430-'Stoping Schedule'!BA430)&gt;1,(AZ430+'Monthly Reserve Generation'!BA430-'Stoping Schedule'!BA430),0)</f>
        <v>0</v>
      </c>
      <c r="BB430" s="3">
        <f>IF((BA430+'Monthly Reserve Generation'!BB430-'Stoping Schedule'!BB430)&gt;1,(BA430+'Monthly Reserve Generation'!BB430-'Stoping Schedule'!BB430),0)</f>
        <v>0</v>
      </c>
      <c r="BC430" s="3">
        <f>IF((BB430+'Monthly Reserve Generation'!BC430-'Stoping Schedule'!BC430)&gt;1,(BB430+'Monthly Reserve Generation'!BC430-'Stoping Schedule'!BC430),0)</f>
        <v>0</v>
      </c>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row>
    <row r="431" spans="1:123" hidden="1" outlineLevel="1" x14ac:dyDescent="0.3">
      <c r="A431" t="s">
        <v>93</v>
      </c>
      <c r="B431" t="s">
        <v>101</v>
      </c>
      <c r="C431" t="s">
        <v>4</v>
      </c>
      <c r="D431" s="3">
        <f>+IFERROR(('Monthly Reserve Generation'!D430*'Monthly Reserve Generation'!D431-'Stoping Schedule'!D430*'Stoping Schedule'!D431)/D430,0)</f>
        <v>0</v>
      </c>
      <c r="E431" s="3">
        <f>+IFERROR((D430*D431+'Monthly Reserve Generation'!E430*'Monthly Reserve Generation'!E431-'Stoping Schedule'!E430*'Stoping Schedule'!E431)/E430,0)</f>
        <v>0</v>
      </c>
      <c r="F431" s="3">
        <f>+IFERROR((E430*E431+'Monthly Reserve Generation'!F430*'Monthly Reserve Generation'!F431-'Stoping Schedule'!F430*'Stoping Schedule'!F431)/F430,0)</f>
        <v>0</v>
      </c>
      <c r="G431" s="3">
        <f>+IFERROR((F430*F431+'Monthly Reserve Generation'!G430*'Monthly Reserve Generation'!G431-'Stoping Schedule'!G430*'Stoping Schedule'!G431)/G430,0)</f>
        <v>0</v>
      </c>
      <c r="H431" s="3">
        <f>+IFERROR((G430*G431+'Monthly Reserve Generation'!H430*'Monthly Reserve Generation'!H431-'Stoping Schedule'!H430*'Stoping Schedule'!H431)/H430,0)</f>
        <v>0</v>
      </c>
      <c r="I431" s="3">
        <f>+IFERROR((H430*H431+'Monthly Reserve Generation'!I430*'Monthly Reserve Generation'!I431-'Stoping Schedule'!I430*'Stoping Schedule'!I431)/I430,0)</f>
        <v>0</v>
      </c>
      <c r="J431" s="3">
        <f>+IFERROR((I430*I431+'Monthly Reserve Generation'!J430*'Monthly Reserve Generation'!J431-'Stoping Schedule'!J430*'Stoping Schedule'!J431)/J430,0)</f>
        <v>0</v>
      </c>
      <c r="K431" s="3">
        <f>+IFERROR((J430*J431+'Monthly Reserve Generation'!K430*'Monthly Reserve Generation'!K431-'Stoping Schedule'!K430*'Stoping Schedule'!K431)/K430,0)</f>
        <v>0</v>
      </c>
      <c r="L431" s="3">
        <f>+IFERROR((K430*K431+'Monthly Reserve Generation'!L430*'Monthly Reserve Generation'!L431-'Stoping Schedule'!L430*'Stoping Schedule'!L431)/L430,0)</f>
        <v>0</v>
      </c>
      <c r="M431" s="3">
        <f>+IFERROR((L430*L431+'Monthly Reserve Generation'!M430*'Monthly Reserve Generation'!M431-'Stoping Schedule'!M430*'Stoping Schedule'!M431)/M430,0)</f>
        <v>0</v>
      </c>
      <c r="N431" s="3">
        <f>+IFERROR((M430*M431+'Monthly Reserve Generation'!N430*'Monthly Reserve Generation'!N431-'Stoping Schedule'!N430*'Stoping Schedule'!N431)/N430,0)</f>
        <v>0</v>
      </c>
      <c r="O431" s="3">
        <f>+IFERROR((N430*N431+'Monthly Reserve Generation'!O430*'Monthly Reserve Generation'!O431-'Stoping Schedule'!O430*'Stoping Schedule'!O431)/O430,0)</f>
        <v>0</v>
      </c>
      <c r="P431" s="3">
        <f>+IFERROR((O430*O431+'Monthly Reserve Generation'!P430*'Monthly Reserve Generation'!P431-'Stoping Schedule'!P430*'Stoping Schedule'!P431)/P430,0)</f>
        <v>0</v>
      </c>
      <c r="Q431" s="3">
        <f>+IFERROR((P430*P431+'Monthly Reserve Generation'!Q430*'Monthly Reserve Generation'!Q431-'Stoping Schedule'!Q430*'Stoping Schedule'!Q431)/Q430,0)</f>
        <v>0</v>
      </c>
      <c r="R431" s="3">
        <f>+IFERROR((Q430*Q431+'Monthly Reserve Generation'!R430*'Monthly Reserve Generation'!R431-'Stoping Schedule'!R430*'Stoping Schedule'!R431)/R430,0)</f>
        <v>0</v>
      </c>
      <c r="S431" s="3">
        <f>+IFERROR((R430*R431+'Monthly Reserve Generation'!S430*'Monthly Reserve Generation'!S431-'Stoping Schedule'!S430*'Stoping Schedule'!S431)/S430,0)</f>
        <v>0</v>
      </c>
      <c r="T431" s="3">
        <f>+IFERROR((S430*S431+'Monthly Reserve Generation'!T430*'Monthly Reserve Generation'!T431-'Stoping Schedule'!T430*'Stoping Schedule'!T431)/T430,0)</f>
        <v>0</v>
      </c>
      <c r="U431" s="3">
        <f>+IFERROR((T430*T431+'Monthly Reserve Generation'!U430*'Monthly Reserve Generation'!U431-'Stoping Schedule'!U430*'Stoping Schedule'!U431)/U430,0)</f>
        <v>0</v>
      </c>
      <c r="V431" s="3">
        <f>+IFERROR((U430*U431+'Monthly Reserve Generation'!V430*'Monthly Reserve Generation'!V431-'Stoping Schedule'!V430*'Stoping Schedule'!V431)/V430,0)</f>
        <v>0</v>
      </c>
      <c r="W431" s="3">
        <f>+IFERROR((V430*V431+'Monthly Reserve Generation'!W430*'Monthly Reserve Generation'!W431-'Stoping Schedule'!W430*'Stoping Schedule'!W431)/W430,0)</f>
        <v>0</v>
      </c>
      <c r="X431" s="3">
        <f>+IFERROR((W430*W431+'Monthly Reserve Generation'!X430*'Monthly Reserve Generation'!X431-'Stoping Schedule'!X430*'Stoping Schedule'!X431)/X430,0)</f>
        <v>0</v>
      </c>
      <c r="Y431" s="3">
        <f>+IFERROR((X430*X431+'Monthly Reserve Generation'!Y430*'Monthly Reserve Generation'!Y431-'Stoping Schedule'!Y430*'Stoping Schedule'!Y431)/Y430,0)</f>
        <v>0</v>
      </c>
      <c r="Z431" s="3">
        <f>+IFERROR((Y430*Y431+'Monthly Reserve Generation'!Z430*'Monthly Reserve Generation'!Z431-'Stoping Schedule'!Z430*'Stoping Schedule'!Z431)/Z430,0)</f>
        <v>0</v>
      </c>
      <c r="AA431" s="3">
        <f>+IFERROR((Z430*Z431+'Monthly Reserve Generation'!AA430*'Monthly Reserve Generation'!AA431-'Stoping Schedule'!AA430*'Stoping Schedule'!AA431)/AA430,0)</f>
        <v>0</v>
      </c>
      <c r="AB431" s="3">
        <f>+IFERROR((AA430*AA431+'Monthly Reserve Generation'!AB430*'Monthly Reserve Generation'!AB431-'Stoping Schedule'!AB430*'Stoping Schedule'!AB431)/AB430,0)</f>
        <v>0</v>
      </c>
      <c r="AC431" s="3">
        <f>+IFERROR((AB430*AB431+'Monthly Reserve Generation'!AC430*'Monthly Reserve Generation'!AC431-'Stoping Schedule'!AC430*'Stoping Schedule'!AC431)/AC430,0)</f>
        <v>0</v>
      </c>
      <c r="AD431" s="3">
        <f>+IFERROR((AC430*AC431+'Monthly Reserve Generation'!AD430*'Monthly Reserve Generation'!AD431-'Stoping Schedule'!AD430*'Stoping Schedule'!AD431)/AD430,0)</f>
        <v>0</v>
      </c>
      <c r="AE431" s="3">
        <f>+IFERROR((AD430*AD431+'Monthly Reserve Generation'!AE430*'Monthly Reserve Generation'!AE431-'Stoping Schedule'!AE430*'Stoping Schedule'!AE431)/AE430,0)</f>
        <v>0</v>
      </c>
      <c r="AF431" s="3">
        <f>+IFERROR((AE430*AE431+'Monthly Reserve Generation'!AF430*'Monthly Reserve Generation'!AF431-'Stoping Schedule'!AF430*'Stoping Schedule'!AF431)/AF430,0)</f>
        <v>0</v>
      </c>
      <c r="AG431" s="3">
        <f>+IFERROR((AF430*AF431+'Monthly Reserve Generation'!AG430*'Monthly Reserve Generation'!AG431-'Stoping Schedule'!AG430*'Stoping Schedule'!AG431)/AG430,0)</f>
        <v>0</v>
      </c>
      <c r="AH431" s="3">
        <f>+IFERROR((AG430*AG431+'Monthly Reserve Generation'!AH430*'Monthly Reserve Generation'!AH431-'Stoping Schedule'!AH430*'Stoping Schedule'!AH431)/AH430,0)</f>
        <v>0</v>
      </c>
      <c r="AI431" s="3">
        <f>+IFERROR((AH430*AH431+'Monthly Reserve Generation'!AI430*'Monthly Reserve Generation'!AI431-'Stoping Schedule'!AI430*'Stoping Schedule'!AI431)/AI430,0)</f>
        <v>0</v>
      </c>
      <c r="AJ431" s="3">
        <f>+IFERROR((AI430*AI431+'Monthly Reserve Generation'!AJ430*'Monthly Reserve Generation'!AJ431-'Stoping Schedule'!AJ430*'Stoping Schedule'!AJ431)/AJ430,0)</f>
        <v>0</v>
      </c>
      <c r="AK431" s="3">
        <f>+IFERROR((AJ430*AJ431+'Monthly Reserve Generation'!AK430*'Monthly Reserve Generation'!AK431-'Stoping Schedule'!AK430*'Stoping Schedule'!AK431)/AK430,0)</f>
        <v>0</v>
      </c>
      <c r="AL431" s="3">
        <f>+IFERROR((AK430*AK431+'Monthly Reserve Generation'!AL430*'Monthly Reserve Generation'!AL431-'Stoping Schedule'!AL430*'Stoping Schedule'!AL431)/AL430,0)</f>
        <v>1.91</v>
      </c>
      <c r="AM431" s="3">
        <f>+IFERROR((AL430*AL431+'Monthly Reserve Generation'!AM430*'Monthly Reserve Generation'!AM431-'Stoping Schedule'!AM430*'Stoping Schedule'!AM431)/AM430,0)</f>
        <v>1.91</v>
      </c>
      <c r="AN431" s="3">
        <f>+IFERROR((AM430*AM431+'Monthly Reserve Generation'!AN430*'Monthly Reserve Generation'!AN431-'Stoping Schedule'!AN430*'Stoping Schedule'!AN431)/AN430,0)</f>
        <v>1.91</v>
      </c>
      <c r="AO431" s="3">
        <f>+IFERROR((AN430*AN431+'Monthly Reserve Generation'!AO430*'Monthly Reserve Generation'!AO431-'Stoping Schedule'!AO430*'Stoping Schedule'!AO431)/AO430,0)</f>
        <v>1.91</v>
      </c>
      <c r="AP431" s="3">
        <f>+IFERROR((AO430*AO431+'Monthly Reserve Generation'!AP430*'Monthly Reserve Generation'!AP431-'Stoping Schedule'!AP430*'Stoping Schedule'!AP431)/AP430,0)</f>
        <v>1.91</v>
      </c>
      <c r="AQ431" s="3">
        <f>+IFERROR((AP430*AP431+'Monthly Reserve Generation'!AQ430*'Monthly Reserve Generation'!AQ431-'Stoping Schedule'!AQ430*'Stoping Schedule'!AQ431)/AQ430,0)</f>
        <v>1.9099999999999997</v>
      </c>
      <c r="AR431" s="3">
        <f>+IFERROR((AQ430*AQ431+'Monthly Reserve Generation'!AR430*'Monthly Reserve Generation'!AR431-'Stoping Schedule'!AR430*'Stoping Schedule'!AR431)/AR430,0)</f>
        <v>1.9099999999999995</v>
      </c>
      <c r="AS431" s="3">
        <f>+IFERROR((AR430*AR431+'Monthly Reserve Generation'!AS430*'Monthly Reserve Generation'!AS431-'Stoping Schedule'!AS430*'Stoping Schedule'!AS431)/AS430,0)</f>
        <v>0</v>
      </c>
      <c r="AT431" s="3">
        <f>+IFERROR((AS430*AS431+'Monthly Reserve Generation'!AT430*'Monthly Reserve Generation'!AT431-'Stoping Schedule'!AT430*'Stoping Schedule'!AT431)/AT430,0)</f>
        <v>0</v>
      </c>
      <c r="AU431" s="3">
        <f>+IFERROR((AT430*AT431+'Monthly Reserve Generation'!AU430*'Monthly Reserve Generation'!AU431-'Stoping Schedule'!AU430*'Stoping Schedule'!AU431)/AU430,0)</f>
        <v>0</v>
      </c>
      <c r="AV431" s="3">
        <f>+IFERROR((AU430*AU431+'Monthly Reserve Generation'!AV430*'Monthly Reserve Generation'!AV431-'Stoping Schedule'!AV430*'Stoping Schedule'!AV431)/AV430,0)</f>
        <v>0</v>
      </c>
      <c r="AW431" s="3">
        <f>+IFERROR((AV430*AV431+'Monthly Reserve Generation'!AW430*'Monthly Reserve Generation'!AW431-'Stoping Schedule'!AW430*'Stoping Schedule'!AW431)/AW430,0)</f>
        <v>0</v>
      </c>
      <c r="AX431" s="3">
        <f>+IFERROR((AW430*AW431+'Monthly Reserve Generation'!AX430*'Monthly Reserve Generation'!AX431-'Stoping Schedule'!AX430*'Stoping Schedule'!AX431)/AX430,0)</f>
        <v>0</v>
      </c>
      <c r="AY431" s="3">
        <f>+IFERROR((AX430*AX431+'Monthly Reserve Generation'!AY430*'Monthly Reserve Generation'!AY431-'Stoping Schedule'!AY430*'Stoping Schedule'!AY431)/AY430,0)</f>
        <v>0</v>
      </c>
      <c r="AZ431" s="3">
        <f>+IFERROR((AY430*AY431+'Monthly Reserve Generation'!AZ430*'Monthly Reserve Generation'!AZ431-'Stoping Schedule'!AZ430*'Stoping Schedule'!AZ431)/AZ430,0)</f>
        <v>0</v>
      </c>
      <c r="BA431" s="3">
        <f>+IFERROR((AZ430*AZ431+'Monthly Reserve Generation'!BA430*'Monthly Reserve Generation'!BA431-'Stoping Schedule'!BA430*'Stoping Schedule'!BA431)/BA430,0)</f>
        <v>0</v>
      </c>
      <c r="BB431" s="3">
        <f>+IFERROR((BA430*BA431+'Monthly Reserve Generation'!BB430*'Monthly Reserve Generation'!BB431-'Stoping Schedule'!BB430*'Stoping Schedule'!BB431)/BB430,0)</f>
        <v>0</v>
      </c>
      <c r="BC431" s="3">
        <f>+IFERROR((BB430*BB431+'Monthly Reserve Generation'!BC430*'Monthly Reserve Generation'!BC431-'Stoping Schedule'!BC430*'Stoping Schedule'!BC431)/BC430,0)</f>
        <v>0</v>
      </c>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row>
    <row r="432" spans="1:123" hidden="1" outlineLevel="1" x14ac:dyDescent="0.3">
      <c r="A432" t="s">
        <v>93</v>
      </c>
      <c r="B432" t="s">
        <v>102</v>
      </c>
      <c r="C432" t="s">
        <v>3</v>
      </c>
      <c r="D432" s="3">
        <f>+'Monthly Reserve Generation'!D432-'Stoping Schedule'!D432</f>
        <v>0</v>
      </c>
      <c r="E432" s="3">
        <f>IF((D432+'Monthly Reserve Generation'!E432-'Stoping Schedule'!E432)&gt;1,(D432+'Monthly Reserve Generation'!E432-'Stoping Schedule'!E432),0)</f>
        <v>0</v>
      </c>
      <c r="F432" s="3">
        <f>IF((E432+'Monthly Reserve Generation'!F432-'Stoping Schedule'!F432)&gt;1,(E432+'Monthly Reserve Generation'!F432-'Stoping Schedule'!F432),0)</f>
        <v>0</v>
      </c>
      <c r="G432" s="3">
        <f>IF((F432+'Monthly Reserve Generation'!G432-'Stoping Schedule'!G432)&gt;1,(F432+'Monthly Reserve Generation'!G432-'Stoping Schedule'!G432),0)</f>
        <v>0</v>
      </c>
      <c r="H432" s="3">
        <f>IF((G432+'Monthly Reserve Generation'!H432-'Stoping Schedule'!H432)&gt;1,(G432+'Monthly Reserve Generation'!H432-'Stoping Schedule'!H432),0)</f>
        <v>0</v>
      </c>
      <c r="I432" s="3">
        <f>IF((H432+'Monthly Reserve Generation'!I432-'Stoping Schedule'!I432)&gt;1,(H432+'Monthly Reserve Generation'!I432-'Stoping Schedule'!I432),0)</f>
        <v>0</v>
      </c>
      <c r="J432" s="3">
        <f>IF((I432+'Monthly Reserve Generation'!J432-'Stoping Schedule'!J432)&gt;1,(I432+'Monthly Reserve Generation'!J432-'Stoping Schedule'!J432),0)</f>
        <v>0</v>
      </c>
      <c r="K432" s="3">
        <f>IF((J432+'Monthly Reserve Generation'!K432-'Stoping Schedule'!K432)&gt;1,(J432+'Monthly Reserve Generation'!K432-'Stoping Schedule'!K432),0)</f>
        <v>0</v>
      </c>
      <c r="L432" s="3">
        <f>IF((K432+'Monthly Reserve Generation'!L432-'Stoping Schedule'!L432)&gt;1,(K432+'Monthly Reserve Generation'!L432-'Stoping Schedule'!L432),0)</f>
        <v>0</v>
      </c>
      <c r="M432" s="3">
        <f>IF((L432+'Monthly Reserve Generation'!M432-'Stoping Schedule'!M432)&gt;1,(L432+'Monthly Reserve Generation'!M432-'Stoping Schedule'!M432),0)</f>
        <v>0</v>
      </c>
      <c r="N432" s="3">
        <f>IF((M432+'Monthly Reserve Generation'!N432-'Stoping Schedule'!N432)&gt;1,(M432+'Monthly Reserve Generation'!N432-'Stoping Schedule'!N432),0)</f>
        <v>0</v>
      </c>
      <c r="O432" s="3">
        <f>IF((N432+'Monthly Reserve Generation'!O432-'Stoping Schedule'!O432)&gt;1,(N432+'Monthly Reserve Generation'!O432-'Stoping Schedule'!O432),0)</f>
        <v>0</v>
      </c>
      <c r="P432" s="3">
        <f>IF((O432+'Monthly Reserve Generation'!P432-'Stoping Schedule'!P432)&gt;1,(O432+'Monthly Reserve Generation'!P432-'Stoping Schedule'!P432),0)</f>
        <v>0</v>
      </c>
      <c r="Q432" s="3">
        <f>IF((P432+'Monthly Reserve Generation'!Q432-'Stoping Schedule'!Q432)&gt;1,(P432+'Monthly Reserve Generation'!Q432-'Stoping Schedule'!Q432),0)</f>
        <v>0</v>
      </c>
      <c r="R432" s="3">
        <f>IF((Q432+'Monthly Reserve Generation'!R432-'Stoping Schedule'!R432)&gt;1,(Q432+'Monthly Reserve Generation'!R432-'Stoping Schedule'!R432),0)</f>
        <v>0</v>
      </c>
      <c r="S432" s="3">
        <f>IF((R432+'Monthly Reserve Generation'!S432-'Stoping Schedule'!S432)&gt;1,(R432+'Monthly Reserve Generation'!S432-'Stoping Schedule'!S432),0)</f>
        <v>0</v>
      </c>
      <c r="T432" s="3">
        <f>IF((S432+'Monthly Reserve Generation'!T432-'Stoping Schedule'!T432)&gt;1,(S432+'Monthly Reserve Generation'!T432-'Stoping Schedule'!T432),0)</f>
        <v>0</v>
      </c>
      <c r="U432" s="3">
        <f>IF((T432+'Monthly Reserve Generation'!U432-'Stoping Schedule'!U432)&gt;1,(T432+'Monthly Reserve Generation'!U432-'Stoping Schedule'!U432),0)</f>
        <v>0</v>
      </c>
      <c r="V432" s="3">
        <f>IF((U432+'Monthly Reserve Generation'!V432-'Stoping Schedule'!V432)&gt;1,(U432+'Monthly Reserve Generation'!V432-'Stoping Schedule'!V432),0)</f>
        <v>0</v>
      </c>
      <c r="W432" s="3">
        <f>IF((V432+'Monthly Reserve Generation'!W432-'Stoping Schedule'!W432)&gt;1,(V432+'Monthly Reserve Generation'!W432-'Stoping Schedule'!W432),0)</f>
        <v>0</v>
      </c>
      <c r="X432" s="3">
        <f>IF((W432+'Monthly Reserve Generation'!X432-'Stoping Schedule'!X432)&gt;1,(W432+'Monthly Reserve Generation'!X432-'Stoping Schedule'!X432),0)</f>
        <v>0</v>
      </c>
      <c r="Y432" s="3">
        <f>IF((X432+'Monthly Reserve Generation'!Y432-'Stoping Schedule'!Y432)&gt;1,(X432+'Monthly Reserve Generation'!Y432-'Stoping Schedule'!Y432),0)</f>
        <v>0</v>
      </c>
      <c r="Z432" s="3">
        <f>IF((Y432+'Monthly Reserve Generation'!Z432-'Stoping Schedule'!Z432)&gt;1,(Y432+'Monthly Reserve Generation'!Z432-'Stoping Schedule'!Z432),0)</f>
        <v>0</v>
      </c>
      <c r="AA432" s="3">
        <f>IF((Z432+'Monthly Reserve Generation'!AA432-'Stoping Schedule'!AA432)&gt;1,(Z432+'Monthly Reserve Generation'!AA432-'Stoping Schedule'!AA432),0)</f>
        <v>0</v>
      </c>
      <c r="AB432" s="3">
        <f>IF((AA432+'Monthly Reserve Generation'!AB432-'Stoping Schedule'!AB432)&gt;1,(AA432+'Monthly Reserve Generation'!AB432-'Stoping Schedule'!AB432),0)</f>
        <v>0</v>
      </c>
      <c r="AC432" s="3">
        <f>IF((AB432+'Monthly Reserve Generation'!AC432-'Stoping Schedule'!AC432)&gt;1,(AB432+'Monthly Reserve Generation'!AC432-'Stoping Schedule'!AC432),0)</f>
        <v>0</v>
      </c>
      <c r="AD432" s="3">
        <f>IF((AC432+'Monthly Reserve Generation'!AD432-'Stoping Schedule'!AD432)&gt;1,(AC432+'Monthly Reserve Generation'!AD432-'Stoping Schedule'!AD432),0)</f>
        <v>0</v>
      </c>
      <c r="AE432" s="3">
        <f>IF((AD432+'Monthly Reserve Generation'!AE432-'Stoping Schedule'!AE432)&gt;1,(AD432+'Monthly Reserve Generation'!AE432-'Stoping Schedule'!AE432),0)</f>
        <v>0</v>
      </c>
      <c r="AF432" s="3">
        <f>IF((AE432+'Monthly Reserve Generation'!AF432-'Stoping Schedule'!AF432)&gt;1,(AE432+'Monthly Reserve Generation'!AF432-'Stoping Schedule'!AF432),0)</f>
        <v>0</v>
      </c>
      <c r="AG432" s="3">
        <f>IF((AF432+'Monthly Reserve Generation'!AG432-'Stoping Schedule'!AG432)&gt;1,(AF432+'Monthly Reserve Generation'!AG432-'Stoping Schedule'!AG432),0)</f>
        <v>0</v>
      </c>
      <c r="AH432" s="3">
        <f>IF((AG432+'Monthly Reserve Generation'!AH432-'Stoping Schedule'!AH432)&gt;1,(AG432+'Monthly Reserve Generation'!AH432-'Stoping Schedule'!AH432),0)</f>
        <v>0</v>
      </c>
      <c r="AI432" s="3">
        <f>IF((AH432+'Monthly Reserve Generation'!AI432-'Stoping Schedule'!AI432)&gt;1,(AH432+'Monthly Reserve Generation'!AI432-'Stoping Schedule'!AI432),0)</f>
        <v>0</v>
      </c>
      <c r="AJ432" s="3">
        <f>IF((AI432+'Monthly Reserve Generation'!AJ432-'Stoping Schedule'!AJ432)&gt;1,(AI432+'Monthly Reserve Generation'!AJ432-'Stoping Schedule'!AJ432),0)</f>
        <v>0</v>
      </c>
      <c r="AK432" s="3">
        <f>IF((AJ432+'Monthly Reserve Generation'!AK432-'Stoping Schedule'!AK432)&gt;1,(AJ432+'Monthly Reserve Generation'!AK432-'Stoping Schedule'!AK432),0)</f>
        <v>0</v>
      </c>
      <c r="AL432" s="3">
        <f>IF((AK432+'Monthly Reserve Generation'!AL432-'Stoping Schedule'!AL432)&gt;1,(AK432+'Monthly Reserve Generation'!AL432-'Stoping Schedule'!AL432),0)</f>
        <v>1748</v>
      </c>
      <c r="AM432" s="3">
        <f>IF((AL432+'Monthly Reserve Generation'!AM432-'Stoping Schedule'!AM432)&gt;1,(AL432+'Monthly Reserve Generation'!AM432-'Stoping Schedule'!AM432),0)</f>
        <v>1748</v>
      </c>
      <c r="AN432" s="3">
        <f>IF((AM432+'Monthly Reserve Generation'!AN432-'Stoping Schedule'!AN432)&gt;1,(AM432+'Monthly Reserve Generation'!AN432-'Stoping Schedule'!AN432),0)</f>
        <v>1748</v>
      </c>
      <c r="AO432" s="3">
        <f>IF((AN432+'Monthly Reserve Generation'!AO432-'Stoping Schedule'!AO432)&gt;1,(AN432+'Monthly Reserve Generation'!AO432-'Stoping Schedule'!AO432),0)</f>
        <v>1748</v>
      </c>
      <c r="AP432" s="3">
        <f>IF((AO432+'Monthly Reserve Generation'!AP432-'Stoping Schedule'!AP432)&gt;1,(AO432+'Monthly Reserve Generation'!AP432-'Stoping Schedule'!AP432),0)</f>
        <v>1748</v>
      </c>
      <c r="AQ432" s="3">
        <f>IF((AP432+'Monthly Reserve Generation'!AQ432-'Stoping Schedule'!AQ432)&gt;1,(AP432+'Monthly Reserve Generation'!AQ432-'Stoping Schedule'!AQ432),0)</f>
        <v>1748</v>
      </c>
      <c r="AR432" s="3">
        <f>IF((AQ432+'Monthly Reserve Generation'!AR432-'Stoping Schedule'!AR432)&gt;1,(AQ432+'Monthly Reserve Generation'!AR432-'Stoping Schedule'!AR432),0)</f>
        <v>0</v>
      </c>
      <c r="AS432" s="3">
        <f>IF((AR432+'Monthly Reserve Generation'!AS432-'Stoping Schedule'!AS432)&gt;1,(AR432+'Monthly Reserve Generation'!AS432-'Stoping Schedule'!AS432),0)</f>
        <v>0</v>
      </c>
      <c r="AT432" s="3">
        <f>IF((AS432+'Monthly Reserve Generation'!AT432-'Stoping Schedule'!AT432)&gt;1,(AS432+'Monthly Reserve Generation'!AT432-'Stoping Schedule'!AT432),0)</f>
        <v>0</v>
      </c>
      <c r="AU432" s="3">
        <f>IF((AT432+'Monthly Reserve Generation'!AU432-'Stoping Schedule'!AU432)&gt;1,(AT432+'Monthly Reserve Generation'!AU432-'Stoping Schedule'!AU432),0)</f>
        <v>0</v>
      </c>
      <c r="AV432" s="3">
        <f>IF((AU432+'Monthly Reserve Generation'!AV432-'Stoping Schedule'!AV432)&gt;1,(AU432+'Monthly Reserve Generation'!AV432-'Stoping Schedule'!AV432),0)</f>
        <v>0</v>
      </c>
      <c r="AW432" s="3">
        <f>IF((AV432+'Monthly Reserve Generation'!AW432-'Stoping Schedule'!AW432)&gt;1,(AV432+'Monthly Reserve Generation'!AW432-'Stoping Schedule'!AW432),0)</f>
        <v>0</v>
      </c>
      <c r="AX432" s="3">
        <f>IF((AW432+'Monthly Reserve Generation'!AX432-'Stoping Schedule'!AX432)&gt;1,(AW432+'Monthly Reserve Generation'!AX432-'Stoping Schedule'!AX432),0)</f>
        <v>0</v>
      </c>
      <c r="AY432" s="3">
        <f>IF((AX432+'Monthly Reserve Generation'!AY432-'Stoping Schedule'!AY432)&gt;1,(AX432+'Monthly Reserve Generation'!AY432-'Stoping Schedule'!AY432),0)</f>
        <v>0</v>
      </c>
      <c r="AZ432" s="3">
        <f>IF((AY432+'Monthly Reserve Generation'!AZ432-'Stoping Schedule'!AZ432)&gt;1,(AY432+'Monthly Reserve Generation'!AZ432-'Stoping Schedule'!AZ432),0)</f>
        <v>0</v>
      </c>
      <c r="BA432" s="3">
        <f>IF((AZ432+'Monthly Reserve Generation'!BA432-'Stoping Schedule'!BA432)&gt;1,(AZ432+'Monthly Reserve Generation'!BA432-'Stoping Schedule'!BA432),0)</f>
        <v>0</v>
      </c>
      <c r="BB432" s="3">
        <f>IF((BA432+'Monthly Reserve Generation'!BB432-'Stoping Schedule'!BB432)&gt;1,(BA432+'Monthly Reserve Generation'!BB432-'Stoping Schedule'!BB432),0)</f>
        <v>0</v>
      </c>
      <c r="BC432" s="3">
        <f>IF((BB432+'Monthly Reserve Generation'!BC432-'Stoping Schedule'!BC432)&gt;1,(BB432+'Monthly Reserve Generation'!BC432-'Stoping Schedule'!BC432),0)</f>
        <v>0</v>
      </c>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row>
    <row r="433" spans="1:123" hidden="1" outlineLevel="1" x14ac:dyDescent="0.3">
      <c r="A433" t="s">
        <v>93</v>
      </c>
      <c r="B433" t="s">
        <v>102</v>
      </c>
      <c r="C433" t="s">
        <v>4</v>
      </c>
      <c r="D433" s="3">
        <f>+IFERROR(('Monthly Reserve Generation'!D432*'Monthly Reserve Generation'!D433-'Stoping Schedule'!D432*'Stoping Schedule'!D433)/D432,0)</f>
        <v>0</v>
      </c>
      <c r="E433" s="3">
        <f>+IFERROR((D432*D433+'Monthly Reserve Generation'!E432*'Monthly Reserve Generation'!E433-'Stoping Schedule'!E432*'Stoping Schedule'!E433)/E432,0)</f>
        <v>0</v>
      </c>
      <c r="F433" s="3">
        <f>+IFERROR((E432*E433+'Monthly Reserve Generation'!F432*'Monthly Reserve Generation'!F433-'Stoping Schedule'!F432*'Stoping Schedule'!F433)/F432,0)</f>
        <v>0</v>
      </c>
      <c r="G433" s="3">
        <f>+IFERROR((F432*F433+'Monthly Reserve Generation'!G432*'Monthly Reserve Generation'!G433-'Stoping Schedule'!G432*'Stoping Schedule'!G433)/G432,0)</f>
        <v>0</v>
      </c>
      <c r="H433" s="3">
        <f>+IFERROR((G432*G433+'Monthly Reserve Generation'!H432*'Monthly Reserve Generation'!H433-'Stoping Schedule'!H432*'Stoping Schedule'!H433)/H432,0)</f>
        <v>0</v>
      </c>
      <c r="I433" s="3">
        <f>+IFERROR((H432*H433+'Monthly Reserve Generation'!I432*'Monthly Reserve Generation'!I433-'Stoping Schedule'!I432*'Stoping Schedule'!I433)/I432,0)</f>
        <v>0</v>
      </c>
      <c r="J433" s="3">
        <f>+IFERROR((I432*I433+'Monthly Reserve Generation'!J432*'Monthly Reserve Generation'!J433-'Stoping Schedule'!J432*'Stoping Schedule'!J433)/J432,0)</f>
        <v>0</v>
      </c>
      <c r="K433" s="3">
        <f>+IFERROR((J432*J433+'Monthly Reserve Generation'!K432*'Monthly Reserve Generation'!K433-'Stoping Schedule'!K432*'Stoping Schedule'!K433)/K432,0)</f>
        <v>0</v>
      </c>
      <c r="L433" s="3">
        <f>+IFERROR((K432*K433+'Monthly Reserve Generation'!L432*'Monthly Reserve Generation'!L433-'Stoping Schedule'!L432*'Stoping Schedule'!L433)/L432,0)</f>
        <v>0</v>
      </c>
      <c r="M433" s="3">
        <f>+IFERROR((L432*L433+'Monthly Reserve Generation'!M432*'Monthly Reserve Generation'!M433-'Stoping Schedule'!M432*'Stoping Schedule'!M433)/M432,0)</f>
        <v>0</v>
      </c>
      <c r="N433" s="3">
        <f>+IFERROR((M432*M433+'Monthly Reserve Generation'!N432*'Monthly Reserve Generation'!N433-'Stoping Schedule'!N432*'Stoping Schedule'!N433)/N432,0)</f>
        <v>0</v>
      </c>
      <c r="O433" s="3">
        <f>+IFERROR((N432*N433+'Monthly Reserve Generation'!O432*'Monthly Reserve Generation'!O433-'Stoping Schedule'!O432*'Stoping Schedule'!O433)/O432,0)</f>
        <v>0</v>
      </c>
      <c r="P433" s="3">
        <f>+IFERROR((O432*O433+'Monthly Reserve Generation'!P432*'Monthly Reserve Generation'!P433-'Stoping Schedule'!P432*'Stoping Schedule'!P433)/P432,0)</f>
        <v>0</v>
      </c>
      <c r="Q433" s="3">
        <f>+IFERROR((P432*P433+'Monthly Reserve Generation'!Q432*'Monthly Reserve Generation'!Q433-'Stoping Schedule'!Q432*'Stoping Schedule'!Q433)/Q432,0)</f>
        <v>0</v>
      </c>
      <c r="R433" s="3">
        <f>+IFERROR((Q432*Q433+'Monthly Reserve Generation'!R432*'Monthly Reserve Generation'!R433-'Stoping Schedule'!R432*'Stoping Schedule'!R433)/R432,0)</f>
        <v>0</v>
      </c>
      <c r="S433" s="3">
        <f>+IFERROR((R432*R433+'Monthly Reserve Generation'!S432*'Monthly Reserve Generation'!S433-'Stoping Schedule'!S432*'Stoping Schedule'!S433)/S432,0)</f>
        <v>0</v>
      </c>
      <c r="T433" s="3">
        <f>+IFERROR((S432*S433+'Monthly Reserve Generation'!T432*'Monthly Reserve Generation'!T433-'Stoping Schedule'!T432*'Stoping Schedule'!T433)/T432,0)</f>
        <v>0</v>
      </c>
      <c r="U433" s="3">
        <f>+IFERROR((T432*T433+'Monthly Reserve Generation'!U432*'Monthly Reserve Generation'!U433-'Stoping Schedule'!U432*'Stoping Schedule'!U433)/U432,0)</f>
        <v>0</v>
      </c>
      <c r="V433" s="3">
        <f>+IFERROR((U432*U433+'Monthly Reserve Generation'!V432*'Monthly Reserve Generation'!V433-'Stoping Schedule'!V432*'Stoping Schedule'!V433)/V432,0)</f>
        <v>0</v>
      </c>
      <c r="W433" s="3">
        <f>+IFERROR((V432*V433+'Monthly Reserve Generation'!W432*'Monthly Reserve Generation'!W433-'Stoping Schedule'!W432*'Stoping Schedule'!W433)/W432,0)</f>
        <v>0</v>
      </c>
      <c r="X433" s="3">
        <f>+IFERROR((W432*W433+'Monthly Reserve Generation'!X432*'Monthly Reserve Generation'!X433-'Stoping Schedule'!X432*'Stoping Schedule'!X433)/X432,0)</f>
        <v>0</v>
      </c>
      <c r="Y433" s="3">
        <f>+IFERROR((X432*X433+'Monthly Reserve Generation'!Y432*'Monthly Reserve Generation'!Y433-'Stoping Schedule'!Y432*'Stoping Schedule'!Y433)/Y432,0)</f>
        <v>0</v>
      </c>
      <c r="Z433" s="3">
        <f>+IFERROR((Y432*Y433+'Monthly Reserve Generation'!Z432*'Monthly Reserve Generation'!Z433-'Stoping Schedule'!Z432*'Stoping Schedule'!Z433)/Z432,0)</f>
        <v>0</v>
      </c>
      <c r="AA433" s="3">
        <f>+IFERROR((Z432*Z433+'Monthly Reserve Generation'!AA432*'Monthly Reserve Generation'!AA433-'Stoping Schedule'!AA432*'Stoping Schedule'!AA433)/AA432,0)</f>
        <v>0</v>
      </c>
      <c r="AB433" s="3">
        <f>+IFERROR((AA432*AA433+'Monthly Reserve Generation'!AB432*'Monthly Reserve Generation'!AB433-'Stoping Schedule'!AB432*'Stoping Schedule'!AB433)/AB432,0)</f>
        <v>0</v>
      </c>
      <c r="AC433" s="3">
        <f>+IFERROR((AB432*AB433+'Monthly Reserve Generation'!AC432*'Monthly Reserve Generation'!AC433-'Stoping Schedule'!AC432*'Stoping Schedule'!AC433)/AC432,0)</f>
        <v>0</v>
      </c>
      <c r="AD433" s="3">
        <f>+IFERROR((AC432*AC433+'Monthly Reserve Generation'!AD432*'Monthly Reserve Generation'!AD433-'Stoping Schedule'!AD432*'Stoping Schedule'!AD433)/AD432,0)</f>
        <v>0</v>
      </c>
      <c r="AE433" s="3">
        <f>+IFERROR((AD432*AD433+'Monthly Reserve Generation'!AE432*'Monthly Reserve Generation'!AE433-'Stoping Schedule'!AE432*'Stoping Schedule'!AE433)/AE432,0)</f>
        <v>0</v>
      </c>
      <c r="AF433" s="3">
        <f>+IFERROR((AE432*AE433+'Monthly Reserve Generation'!AF432*'Monthly Reserve Generation'!AF433-'Stoping Schedule'!AF432*'Stoping Schedule'!AF433)/AF432,0)</f>
        <v>0</v>
      </c>
      <c r="AG433" s="3">
        <f>+IFERROR((AF432*AF433+'Monthly Reserve Generation'!AG432*'Monthly Reserve Generation'!AG433-'Stoping Schedule'!AG432*'Stoping Schedule'!AG433)/AG432,0)</f>
        <v>0</v>
      </c>
      <c r="AH433" s="3">
        <f>+IFERROR((AG432*AG433+'Monthly Reserve Generation'!AH432*'Monthly Reserve Generation'!AH433-'Stoping Schedule'!AH432*'Stoping Schedule'!AH433)/AH432,0)</f>
        <v>0</v>
      </c>
      <c r="AI433" s="3">
        <f>+IFERROR((AH432*AH433+'Monthly Reserve Generation'!AI432*'Monthly Reserve Generation'!AI433-'Stoping Schedule'!AI432*'Stoping Schedule'!AI433)/AI432,0)</f>
        <v>0</v>
      </c>
      <c r="AJ433" s="3">
        <f>+IFERROR((AI432*AI433+'Monthly Reserve Generation'!AJ432*'Monthly Reserve Generation'!AJ433-'Stoping Schedule'!AJ432*'Stoping Schedule'!AJ433)/AJ432,0)</f>
        <v>0</v>
      </c>
      <c r="AK433" s="3">
        <f>+IFERROR((AJ432*AJ433+'Monthly Reserve Generation'!AK432*'Monthly Reserve Generation'!AK433-'Stoping Schedule'!AK432*'Stoping Schedule'!AK433)/AK432,0)</f>
        <v>0</v>
      </c>
      <c r="AL433" s="3">
        <f>+IFERROR((AK432*AK433+'Monthly Reserve Generation'!AL432*'Monthly Reserve Generation'!AL433-'Stoping Schedule'!AL432*'Stoping Schedule'!AL433)/AL432,0)</f>
        <v>2.33</v>
      </c>
      <c r="AM433" s="3">
        <f>+IFERROR((AL432*AL433+'Monthly Reserve Generation'!AM432*'Monthly Reserve Generation'!AM433-'Stoping Schedule'!AM432*'Stoping Schedule'!AM433)/AM432,0)</f>
        <v>2.33</v>
      </c>
      <c r="AN433" s="3">
        <f>+IFERROR((AM432*AM433+'Monthly Reserve Generation'!AN432*'Monthly Reserve Generation'!AN433-'Stoping Schedule'!AN432*'Stoping Schedule'!AN433)/AN432,0)</f>
        <v>2.33</v>
      </c>
      <c r="AO433" s="3">
        <f>+IFERROR((AN432*AN433+'Monthly Reserve Generation'!AO432*'Monthly Reserve Generation'!AO433-'Stoping Schedule'!AO432*'Stoping Schedule'!AO433)/AO432,0)</f>
        <v>2.33</v>
      </c>
      <c r="AP433" s="3">
        <f>+IFERROR((AO432*AO433+'Monthly Reserve Generation'!AP432*'Monthly Reserve Generation'!AP433-'Stoping Schedule'!AP432*'Stoping Schedule'!AP433)/AP432,0)</f>
        <v>2.33</v>
      </c>
      <c r="AQ433" s="3">
        <f>+IFERROR((AP432*AP433+'Monthly Reserve Generation'!AQ432*'Monthly Reserve Generation'!AQ433-'Stoping Schedule'!AQ432*'Stoping Schedule'!AQ433)/AQ432,0)</f>
        <v>2.33</v>
      </c>
      <c r="AR433" s="3">
        <f>+IFERROR((AQ432*AQ433+'Monthly Reserve Generation'!AR432*'Monthly Reserve Generation'!AR433-'Stoping Schedule'!AR432*'Stoping Schedule'!AR433)/AR432,0)</f>
        <v>0</v>
      </c>
      <c r="AS433" s="3">
        <f>+IFERROR((AR432*AR433+'Monthly Reserve Generation'!AS432*'Monthly Reserve Generation'!AS433-'Stoping Schedule'!AS432*'Stoping Schedule'!AS433)/AS432,0)</f>
        <v>0</v>
      </c>
      <c r="AT433" s="3">
        <f>+IFERROR((AS432*AS433+'Monthly Reserve Generation'!AT432*'Monthly Reserve Generation'!AT433-'Stoping Schedule'!AT432*'Stoping Schedule'!AT433)/AT432,0)</f>
        <v>0</v>
      </c>
      <c r="AU433" s="3">
        <f>+IFERROR((AT432*AT433+'Monthly Reserve Generation'!AU432*'Monthly Reserve Generation'!AU433-'Stoping Schedule'!AU432*'Stoping Schedule'!AU433)/AU432,0)</f>
        <v>0</v>
      </c>
      <c r="AV433" s="3">
        <f>+IFERROR((AU432*AU433+'Monthly Reserve Generation'!AV432*'Monthly Reserve Generation'!AV433-'Stoping Schedule'!AV432*'Stoping Schedule'!AV433)/AV432,0)</f>
        <v>0</v>
      </c>
      <c r="AW433" s="3">
        <f>+IFERROR((AV432*AV433+'Monthly Reserve Generation'!AW432*'Monthly Reserve Generation'!AW433-'Stoping Schedule'!AW432*'Stoping Schedule'!AW433)/AW432,0)</f>
        <v>0</v>
      </c>
      <c r="AX433" s="3">
        <f>+IFERROR((AW432*AW433+'Monthly Reserve Generation'!AX432*'Monthly Reserve Generation'!AX433-'Stoping Schedule'!AX432*'Stoping Schedule'!AX433)/AX432,0)</f>
        <v>0</v>
      </c>
      <c r="AY433" s="3">
        <f>+IFERROR((AX432*AX433+'Monthly Reserve Generation'!AY432*'Monthly Reserve Generation'!AY433-'Stoping Schedule'!AY432*'Stoping Schedule'!AY433)/AY432,0)</f>
        <v>0</v>
      </c>
      <c r="AZ433" s="3">
        <f>+IFERROR((AY432*AY433+'Monthly Reserve Generation'!AZ432*'Monthly Reserve Generation'!AZ433-'Stoping Schedule'!AZ432*'Stoping Schedule'!AZ433)/AZ432,0)</f>
        <v>0</v>
      </c>
      <c r="BA433" s="3">
        <f>+IFERROR((AZ432*AZ433+'Monthly Reserve Generation'!BA432*'Monthly Reserve Generation'!BA433-'Stoping Schedule'!BA432*'Stoping Schedule'!BA433)/BA432,0)</f>
        <v>0</v>
      </c>
      <c r="BB433" s="3">
        <f>+IFERROR((BA432*BA433+'Monthly Reserve Generation'!BB432*'Monthly Reserve Generation'!BB433-'Stoping Schedule'!BB432*'Stoping Schedule'!BB433)/BB432,0)</f>
        <v>0</v>
      </c>
      <c r="BC433" s="3">
        <f>+IFERROR((BB432*BB433+'Monthly Reserve Generation'!BC432*'Monthly Reserve Generation'!BC433-'Stoping Schedule'!BC432*'Stoping Schedule'!BC433)/BC432,0)</f>
        <v>0</v>
      </c>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row>
    <row r="434" spans="1:123" hidden="1" outlineLevel="1" x14ac:dyDescent="0.3">
      <c r="A434" t="s">
        <v>93</v>
      </c>
      <c r="B434" t="s">
        <v>103</v>
      </c>
      <c r="C434" t="s">
        <v>3</v>
      </c>
      <c r="D434" s="3">
        <f>+'Monthly Reserve Generation'!D434-'Stoping Schedule'!D434</f>
        <v>0</v>
      </c>
      <c r="E434" s="3">
        <f>IF((D434+'Monthly Reserve Generation'!E434-'Stoping Schedule'!E434)&gt;1,(D434+'Monthly Reserve Generation'!E434-'Stoping Schedule'!E434),0)</f>
        <v>0</v>
      </c>
      <c r="F434" s="3">
        <f>IF((E434+'Monthly Reserve Generation'!F434-'Stoping Schedule'!F434)&gt;1,(E434+'Monthly Reserve Generation'!F434-'Stoping Schedule'!F434),0)</f>
        <v>0</v>
      </c>
      <c r="G434" s="3">
        <f>IF((F434+'Monthly Reserve Generation'!G434-'Stoping Schedule'!G434)&gt;1,(F434+'Monthly Reserve Generation'!G434-'Stoping Schedule'!G434),0)</f>
        <v>0</v>
      </c>
      <c r="H434" s="3">
        <f>IF((G434+'Monthly Reserve Generation'!H434-'Stoping Schedule'!H434)&gt;1,(G434+'Monthly Reserve Generation'!H434-'Stoping Schedule'!H434),0)</f>
        <v>0</v>
      </c>
      <c r="I434" s="3">
        <f>IF((H434+'Monthly Reserve Generation'!I434-'Stoping Schedule'!I434)&gt;1,(H434+'Monthly Reserve Generation'!I434-'Stoping Schedule'!I434),0)</f>
        <v>0</v>
      </c>
      <c r="J434" s="3">
        <f>IF((I434+'Monthly Reserve Generation'!J434-'Stoping Schedule'!J434)&gt;1,(I434+'Monthly Reserve Generation'!J434-'Stoping Schedule'!J434),0)</f>
        <v>0</v>
      </c>
      <c r="K434" s="3">
        <f>IF((J434+'Monthly Reserve Generation'!K434-'Stoping Schedule'!K434)&gt;1,(J434+'Monthly Reserve Generation'!K434-'Stoping Schedule'!K434),0)</f>
        <v>0</v>
      </c>
      <c r="L434" s="3">
        <f>IF((K434+'Monthly Reserve Generation'!L434-'Stoping Schedule'!L434)&gt;1,(K434+'Monthly Reserve Generation'!L434-'Stoping Schedule'!L434),0)</f>
        <v>0</v>
      </c>
      <c r="M434" s="3">
        <f>IF((L434+'Monthly Reserve Generation'!M434-'Stoping Schedule'!M434)&gt;1,(L434+'Monthly Reserve Generation'!M434-'Stoping Schedule'!M434),0)</f>
        <v>0</v>
      </c>
      <c r="N434" s="3">
        <f>IF((M434+'Monthly Reserve Generation'!N434-'Stoping Schedule'!N434)&gt;1,(M434+'Monthly Reserve Generation'!N434-'Stoping Schedule'!N434),0)</f>
        <v>0</v>
      </c>
      <c r="O434" s="3">
        <f>IF((N434+'Monthly Reserve Generation'!O434-'Stoping Schedule'!O434)&gt;1,(N434+'Monthly Reserve Generation'!O434-'Stoping Schedule'!O434),0)</f>
        <v>0</v>
      </c>
      <c r="P434" s="3">
        <f>IF((O434+'Monthly Reserve Generation'!P434-'Stoping Schedule'!P434)&gt;1,(O434+'Monthly Reserve Generation'!P434-'Stoping Schedule'!P434),0)</f>
        <v>0</v>
      </c>
      <c r="Q434" s="3">
        <f>IF((P434+'Monthly Reserve Generation'!Q434-'Stoping Schedule'!Q434)&gt;1,(P434+'Monthly Reserve Generation'!Q434-'Stoping Schedule'!Q434),0)</f>
        <v>0</v>
      </c>
      <c r="R434" s="3">
        <f>IF((Q434+'Monthly Reserve Generation'!R434-'Stoping Schedule'!R434)&gt;1,(Q434+'Monthly Reserve Generation'!R434-'Stoping Schedule'!R434),0)</f>
        <v>0</v>
      </c>
      <c r="S434" s="3">
        <f>IF((R434+'Monthly Reserve Generation'!S434-'Stoping Schedule'!S434)&gt;1,(R434+'Monthly Reserve Generation'!S434-'Stoping Schedule'!S434),0)</f>
        <v>0</v>
      </c>
      <c r="T434" s="3">
        <f>IF((S434+'Monthly Reserve Generation'!T434-'Stoping Schedule'!T434)&gt;1,(S434+'Monthly Reserve Generation'!T434-'Stoping Schedule'!T434),0)</f>
        <v>0</v>
      </c>
      <c r="U434" s="3">
        <f>IF((T434+'Monthly Reserve Generation'!U434-'Stoping Schedule'!U434)&gt;1,(T434+'Monthly Reserve Generation'!U434-'Stoping Schedule'!U434),0)</f>
        <v>0</v>
      </c>
      <c r="V434" s="3">
        <f>IF((U434+'Monthly Reserve Generation'!V434-'Stoping Schedule'!V434)&gt;1,(U434+'Monthly Reserve Generation'!V434-'Stoping Schedule'!V434),0)</f>
        <v>0</v>
      </c>
      <c r="W434" s="3">
        <f>IF((V434+'Monthly Reserve Generation'!W434-'Stoping Schedule'!W434)&gt;1,(V434+'Monthly Reserve Generation'!W434-'Stoping Schedule'!W434),0)</f>
        <v>0</v>
      </c>
      <c r="X434" s="3">
        <f>IF((W434+'Monthly Reserve Generation'!X434-'Stoping Schedule'!X434)&gt;1,(W434+'Monthly Reserve Generation'!X434-'Stoping Schedule'!X434),0)</f>
        <v>0</v>
      </c>
      <c r="Y434" s="3">
        <f>IF((X434+'Monthly Reserve Generation'!Y434-'Stoping Schedule'!Y434)&gt;1,(X434+'Monthly Reserve Generation'!Y434-'Stoping Schedule'!Y434),0)</f>
        <v>0</v>
      </c>
      <c r="Z434" s="3">
        <f>IF((Y434+'Monthly Reserve Generation'!Z434-'Stoping Schedule'!Z434)&gt;1,(Y434+'Monthly Reserve Generation'!Z434-'Stoping Schedule'!Z434),0)</f>
        <v>0</v>
      </c>
      <c r="AA434" s="3">
        <f>IF((Z434+'Monthly Reserve Generation'!AA434-'Stoping Schedule'!AA434)&gt;1,(Z434+'Monthly Reserve Generation'!AA434-'Stoping Schedule'!AA434),0)</f>
        <v>0</v>
      </c>
      <c r="AB434" s="3">
        <f>IF((AA434+'Monthly Reserve Generation'!AB434-'Stoping Schedule'!AB434)&gt;1,(AA434+'Monthly Reserve Generation'!AB434-'Stoping Schedule'!AB434),0)</f>
        <v>0</v>
      </c>
      <c r="AC434" s="3">
        <f>IF((AB434+'Monthly Reserve Generation'!AC434-'Stoping Schedule'!AC434)&gt;1,(AB434+'Monthly Reserve Generation'!AC434-'Stoping Schedule'!AC434),0)</f>
        <v>0</v>
      </c>
      <c r="AD434" s="3">
        <f>IF((AC434+'Monthly Reserve Generation'!AD434-'Stoping Schedule'!AD434)&gt;1,(AC434+'Monthly Reserve Generation'!AD434-'Stoping Schedule'!AD434),0)</f>
        <v>0</v>
      </c>
      <c r="AE434" s="3">
        <f>IF((AD434+'Monthly Reserve Generation'!AE434-'Stoping Schedule'!AE434)&gt;1,(AD434+'Monthly Reserve Generation'!AE434-'Stoping Schedule'!AE434),0)</f>
        <v>0</v>
      </c>
      <c r="AF434" s="3">
        <f>IF((AE434+'Monthly Reserve Generation'!AF434-'Stoping Schedule'!AF434)&gt;1,(AE434+'Monthly Reserve Generation'!AF434-'Stoping Schedule'!AF434),0)</f>
        <v>0</v>
      </c>
      <c r="AG434" s="3">
        <f>IF((AF434+'Monthly Reserve Generation'!AG434-'Stoping Schedule'!AG434)&gt;1,(AF434+'Monthly Reserve Generation'!AG434-'Stoping Schedule'!AG434),0)</f>
        <v>0</v>
      </c>
      <c r="AH434" s="3">
        <f>IF((AG434+'Monthly Reserve Generation'!AH434-'Stoping Schedule'!AH434)&gt;1,(AG434+'Monthly Reserve Generation'!AH434-'Stoping Schedule'!AH434),0)</f>
        <v>0</v>
      </c>
      <c r="AI434" s="3">
        <f>IF((AH434+'Monthly Reserve Generation'!AI434-'Stoping Schedule'!AI434)&gt;1,(AH434+'Monthly Reserve Generation'!AI434-'Stoping Schedule'!AI434),0)</f>
        <v>0</v>
      </c>
      <c r="AJ434" s="3">
        <f>IF((AI434+'Monthly Reserve Generation'!AJ434-'Stoping Schedule'!AJ434)&gt;1,(AI434+'Monthly Reserve Generation'!AJ434-'Stoping Schedule'!AJ434),0)</f>
        <v>0</v>
      </c>
      <c r="AK434" s="3">
        <f>IF((AJ434+'Monthly Reserve Generation'!AK434-'Stoping Schedule'!AK434)&gt;1,(AJ434+'Monthly Reserve Generation'!AK434-'Stoping Schedule'!AK434),0)</f>
        <v>0</v>
      </c>
      <c r="AL434" s="3">
        <f>IF((AK434+'Monthly Reserve Generation'!AL434-'Stoping Schedule'!AL434)&gt;1,(AK434+'Monthly Reserve Generation'!AL434-'Stoping Schedule'!AL434),0)</f>
        <v>2450</v>
      </c>
      <c r="AM434" s="3">
        <f>IF((AL434+'Monthly Reserve Generation'!AM434-'Stoping Schedule'!AM434)&gt;1,(AL434+'Monthly Reserve Generation'!AM434-'Stoping Schedule'!AM434),0)</f>
        <v>2450</v>
      </c>
      <c r="AN434" s="3">
        <f>IF((AM434+'Monthly Reserve Generation'!AN434-'Stoping Schedule'!AN434)&gt;1,(AM434+'Monthly Reserve Generation'!AN434-'Stoping Schedule'!AN434),0)</f>
        <v>2450</v>
      </c>
      <c r="AO434" s="3">
        <f>IF((AN434+'Monthly Reserve Generation'!AO434-'Stoping Schedule'!AO434)&gt;1,(AN434+'Monthly Reserve Generation'!AO434-'Stoping Schedule'!AO434),0)</f>
        <v>2450</v>
      </c>
      <c r="AP434" s="3">
        <f>IF((AO434+'Monthly Reserve Generation'!AP434-'Stoping Schedule'!AP434)&gt;1,(AO434+'Monthly Reserve Generation'!AP434-'Stoping Schedule'!AP434),0)</f>
        <v>2450</v>
      </c>
      <c r="AQ434" s="3">
        <f>IF((AP434+'Monthly Reserve Generation'!AQ434-'Stoping Schedule'!AQ434)&gt;1,(AP434+'Monthly Reserve Generation'!AQ434-'Stoping Schedule'!AQ434),0)</f>
        <v>2450</v>
      </c>
      <c r="AR434" s="3">
        <f>IF((AQ434+'Monthly Reserve Generation'!AR434-'Stoping Schedule'!AR434)&gt;1,(AQ434+'Monthly Reserve Generation'!AR434-'Stoping Schedule'!AR434),0)</f>
        <v>2450</v>
      </c>
      <c r="AS434" s="3">
        <f>IF((AR434+'Monthly Reserve Generation'!AS434-'Stoping Schedule'!AS434)&gt;1,(AR434+'Monthly Reserve Generation'!AS434-'Stoping Schedule'!AS434),0)</f>
        <v>2450</v>
      </c>
      <c r="AT434" s="3">
        <f>IF((AS434+'Monthly Reserve Generation'!AT434-'Stoping Schedule'!AT434)&gt;1,(AS434+'Monthly Reserve Generation'!AT434-'Stoping Schedule'!AT434),0)</f>
        <v>2450</v>
      </c>
      <c r="AU434" s="3">
        <f>IF((AT434+'Monthly Reserve Generation'!AU434-'Stoping Schedule'!AU434)&gt;1,(AT434+'Monthly Reserve Generation'!AU434-'Stoping Schedule'!AU434),0)</f>
        <v>578</v>
      </c>
      <c r="AV434" s="3">
        <f>IF((AU434+'Monthly Reserve Generation'!AV434-'Stoping Schedule'!AV434)&gt;1,(AU434+'Monthly Reserve Generation'!AV434-'Stoping Schedule'!AV434),0)</f>
        <v>0</v>
      </c>
      <c r="AW434" s="3">
        <f>IF((AV434+'Monthly Reserve Generation'!AW434-'Stoping Schedule'!AW434)&gt;1,(AV434+'Monthly Reserve Generation'!AW434-'Stoping Schedule'!AW434),0)</f>
        <v>0</v>
      </c>
      <c r="AX434" s="3">
        <f>IF((AW434+'Monthly Reserve Generation'!AX434-'Stoping Schedule'!AX434)&gt;1,(AW434+'Monthly Reserve Generation'!AX434-'Stoping Schedule'!AX434),0)</f>
        <v>0</v>
      </c>
      <c r="AY434" s="3">
        <f>IF((AX434+'Monthly Reserve Generation'!AY434-'Stoping Schedule'!AY434)&gt;1,(AX434+'Monthly Reserve Generation'!AY434-'Stoping Schedule'!AY434),0)</f>
        <v>0</v>
      </c>
      <c r="AZ434" s="3">
        <f>IF((AY434+'Monthly Reserve Generation'!AZ434-'Stoping Schedule'!AZ434)&gt;1,(AY434+'Monthly Reserve Generation'!AZ434-'Stoping Schedule'!AZ434),0)</f>
        <v>0</v>
      </c>
      <c r="BA434" s="3">
        <f>IF((AZ434+'Monthly Reserve Generation'!BA434-'Stoping Schedule'!BA434)&gt;1,(AZ434+'Monthly Reserve Generation'!BA434-'Stoping Schedule'!BA434),0)</f>
        <v>0</v>
      </c>
      <c r="BB434" s="3">
        <f>IF((BA434+'Monthly Reserve Generation'!BB434-'Stoping Schedule'!BB434)&gt;1,(BA434+'Monthly Reserve Generation'!BB434-'Stoping Schedule'!BB434),0)</f>
        <v>0</v>
      </c>
      <c r="BC434" s="3">
        <f>IF((BB434+'Monthly Reserve Generation'!BC434-'Stoping Schedule'!BC434)&gt;1,(BB434+'Monthly Reserve Generation'!BC434-'Stoping Schedule'!BC434),0)</f>
        <v>0</v>
      </c>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row>
    <row r="435" spans="1:123" hidden="1" outlineLevel="1" x14ac:dyDescent="0.3">
      <c r="A435" t="s">
        <v>93</v>
      </c>
      <c r="B435" t="s">
        <v>103</v>
      </c>
      <c r="C435" t="s">
        <v>4</v>
      </c>
      <c r="D435" s="3">
        <f>+IFERROR(('Monthly Reserve Generation'!D434*'Monthly Reserve Generation'!D435-'Stoping Schedule'!D434*'Stoping Schedule'!D435)/D434,0)</f>
        <v>0</v>
      </c>
      <c r="E435" s="3">
        <f>+IFERROR((D434*D435+'Monthly Reserve Generation'!E434*'Monthly Reserve Generation'!E435-'Stoping Schedule'!E434*'Stoping Schedule'!E435)/E434,0)</f>
        <v>0</v>
      </c>
      <c r="F435" s="3">
        <f>+IFERROR((E434*E435+'Monthly Reserve Generation'!F434*'Monthly Reserve Generation'!F435-'Stoping Schedule'!F434*'Stoping Schedule'!F435)/F434,0)</f>
        <v>0</v>
      </c>
      <c r="G435" s="3">
        <f>+IFERROR((F434*F435+'Monthly Reserve Generation'!G434*'Monthly Reserve Generation'!G435-'Stoping Schedule'!G434*'Stoping Schedule'!G435)/G434,0)</f>
        <v>0</v>
      </c>
      <c r="H435" s="3">
        <f>+IFERROR((G434*G435+'Monthly Reserve Generation'!H434*'Monthly Reserve Generation'!H435-'Stoping Schedule'!H434*'Stoping Schedule'!H435)/H434,0)</f>
        <v>0</v>
      </c>
      <c r="I435" s="3">
        <f>+IFERROR((H434*H435+'Monthly Reserve Generation'!I434*'Monthly Reserve Generation'!I435-'Stoping Schedule'!I434*'Stoping Schedule'!I435)/I434,0)</f>
        <v>0</v>
      </c>
      <c r="J435" s="3">
        <f>+IFERROR((I434*I435+'Monthly Reserve Generation'!J434*'Monthly Reserve Generation'!J435-'Stoping Schedule'!J434*'Stoping Schedule'!J435)/J434,0)</f>
        <v>0</v>
      </c>
      <c r="K435" s="3">
        <f>+IFERROR((J434*J435+'Monthly Reserve Generation'!K434*'Monthly Reserve Generation'!K435-'Stoping Schedule'!K434*'Stoping Schedule'!K435)/K434,0)</f>
        <v>0</v>
      </c>
      <c r="L435" s="3">
        <f>+IFERROR((K434*K435+'Monthly Reserve Generation'!L434*'Monthly Reserve Generation'!L435-'Stoping Schedule'!L434*'Stoping Schedule'!L435)/L434,0)</f>
        <v>0</v>
      </c>
      <c r="M435" s="3">
        <f>+IFERROR((L434*L435+'Monthly Reserve Generation'!M434*'Monthly Reserve Generation'!M435-'Stoping Schedule'!M434*'Stoping Schedule'!M435)/M434,0)</f>
        <v>0</v>
      </c>
      <c r="N435" s="3">
        <f>+IFERROR((M434*M435+'Monthly Reserve Generation'!N434*'Monthly Reserve Generation'!N435-'Stoping Schedule'!N434*'Stoping Schedule'!N435)/N434,0)</f>
        <v>0</v>
      </c>
      <c r="O435" s="3">
        <f>+IFERROR((N434*N435+'Monthly Reserve Generation'!O434*'Monthly Reserve Generation'!O435-'Stoping Schedule'!O434*'Stoping Schedule'!O435)/O434,0)</f>
        <v>0</v>
      </c>
      <c r="P435" s="3">
        <f>+IFERROR((O434*O435+'Monthly Reserve Generation'!P434*'Monthly Reserve Generation'!P435-'Stoping Schedule'!P434*'Stoping Schedule'!P435)/P434,0)</f>
        <v>0</v>
      </c>
      <c r="Q435" s="3">
        <f>+IFERROR((P434*P435+'Monthly Reserve Generation'!Q434*'Monthly Reserve Generation'!Q435-'Stoping Schedule'!Q434*'Stoping Schedule'!Q435)/Q434,0)</f>
        <v>0</v>
      </c>
      <c r="R435" s="3">
        <f>+IFERROR((Q434*Q435+'Monthly Reserve Generation'!R434*'Monthly Reserve Generation'!R435-'Stoping Schedule'!R434*'Stoping Schedule'!R435)/R434,0)</f>
        <v>0</v>
      </c>
      <c r="S435" s="3">
        <f>+IFERROR((R434*R435+'Monthly Reserve Generation'!S434*'Monthly Reserve Generation'!S435-'Stoping Schedule'!S434*'Stoping Schedule'!S435)/S434,0)</f>
        <v>0</v>
      </c>
      <c r="T435" s="3">
        <f>+IFERROR((S434*S435+'Monthly Reserve Generation'!T434*'Monthly Reserve Generation'!T435-'Stoping Schedule'!T434*'Stoping Schedule'!T435)/T434,0)</f>
        <v>0</v>
      </c>
      <c r="U435" s="3">
        <f>+IFERROR((T434*T435+'Monthly Reserve Generation'!U434*'Monthly Reserve Generation'!U435-'Stoping Schedule'!U434*'Stoping Schedule'!U435)/U434,0)</f>
        <v>0</v>
      </c>
      <c r="V435" s="3">
        <f>+IFERROR((U434*U435+'Monthly Reserve Generation'!V434*'Monthly Reserve Generation'!V435-'Stoping Schedule'!V434*'Stoping Schedule'!V435)/V434,0)</f>
        <v>0</v>
      </c>
      <c r="W435" s="3">
        <f>+IFERROR((V434*V435+'Monthly Reserve Generation'!W434*'Monthly Reserve Generation'!W435-'Stoping Schedule'!W434*'Stoping Schedule'!W435)/W434,0)</f>
        <v>0</v>
      </c>
      <c r="X435" s="3">
        <f>+IFERROR((W434*W435+'Monthly Reserve Generation'!X434*'Monthly Reserve Generation'!X435-'Stoping Schedule'!X434*'Stoping Schedule'!X435)/X434,0)</f>
        <v>0</v>
      </c>
      <c r="Y435" s="3">
        <f>+IFERROR((X434*X435+'Monthly Reserve Generation'!Y434*'Monthly Reserve Generation'!Y435-'Stoping Schedule'!Y434*'Stoping Schedule'!Y435)/Y434,0)</f>
        <v>0</v>
      </c>
      <c r="Z435" s="3">
        <f>+IFERROR((Y434*Y435+'Monthly Reserve Generation'!Z434*'Monthly Reserve Generation'!Z435-'Stoping Schedule'!Z434*'Stoping Schedule'!Z435)/Z434,0)</f>
        <v>0</v>
      </c>
      <c r="AA435" s="3">
        <f>+IFERROR((Z434*Z435+'Monthly Reserve Generation'!AA434*'Monthly Reserve Generation'!AA435-'Stoping Schedule'!AA434*'Stoping Schedule'!AA435)/AA434,0)</f>
        <v>0</v>
      </c>
      <c r="AB435" s="3">
        <f>+IFERROR((AA434*AA435+'Monthly Reserve Generation'!AB434*'Monthly Reserve Generation'!AB435-'Stoping Schedule'!AB434*'Stoping Schedule'!AB435)/AB434,0)</f>
        <v>0</v>
      </c>
      <c r="AC435" s="3">
        <f>+IFERROR((AB434*AB435+'Monthly Reserve Generation'!AC434*'Monthly Reserve Generation'!AC435-'Stoping Schedule'!AC434*'Stoping Schedule'!AC435)/AC434,0)</f>
        <v>0</v>
      </c>
      <c r="AD435" s="3">
        <f>+IFERROR((AC434*AC435+'Monthly Reserve Generation'!AD434*'Monthly Reserve Generation'!AD435-'Stoping Schedule'!AD434*'Stoping Schedule'!AD435)/AD434,0)</f>
        <v>0</v>
      </c>
      <c r="AE435" s="3">
        <f>+IFERROR((AD434*AD435+'Monthly Reserve Generation'!AE434*'Monthly Reserve Generation'!AE435-'Stoping Schedule'!AE434*'Stoping Schedule'!AE435)/AE434,0)</f>
        <v>0</v>
      </c>
      <c r="AF435" s="3">
        <f>+IFERROR((AE434*AE435+'Monthly Reserve Generation'!AF434*'Monthly Reserve Generation'!AF435-'Stoping Schedule'!AF434*'Stoping Schedule'!AF435)/AF434,0)</f>
        <v>0</v>
      </c>
      <c r="AG435" s="3">
        <f>+IFERROR((AF434*AF435+'Monthly Reserve Generation'!AG434*'Monthly Reserve Generation'!AG435-'Stoping Schedule'!AG434*'Stoping Schedule'!AG435)/AG434,0)</f>
        <v>0</v>
      </c>
      <c r="AH435" s="3">
        <f>+IFERROR((AG434*AG435+'Monthly Reserve Generation'!AH434*'Monthly Reserve Generation'!AH435-'Stoping Schedule'!AH434*'Stoping Schedule'!AH435)/AH434,0)</f>
        <v>0</v>
      </c>
      <c r="AI435" s="3">
        <f>+IFERROR((AH434*AH435+'Monthly Reserve Generation'!AI434*'Monthly Reserve Generation'!AI435-'Stoping Schedule'!AI434*'Stoping Schedule'!AI435)/AI434,0)</f>
        <v>0</v>
      </c>
      <c r="AJ435" s="3">
        <f>+IFERROR((AI434*AI435+'Monthly Reserve Generation'!AJ434*'Monthly Reserve Generation'!AJ435-'Stoping Schedule'!AJ434*'Stoping Schedule'!AJ435)/AJ434,0)</f>
        <v>0</v>
      </c>
      <c r="AK435" s="3">
        <f>+IFERROR((AJ434*AJ435+'Monthly Reserve Generation'!AK434*'Monthly Reserve Generation'!AK435-'Stoping Schedule'!AK434*'Stoping Schedule'!AK435)/AK434,0)</f>
        <v>0</v>
      </c>
      <c r="AL435" s="3">
        <f>+IFERROR((AK434*AK435+'Monthly Reserve Generation'!AL434*'Monthly Reserve Generation'!AL435-'Stoping Schedule'!AL434*'Stoping Schedule'!AL435)/AL434,0)</f>
        <v>2.95</v>
      </c>
      <c r="AM435" s="3">
        <f>+IFERROR((AL434*AL435+'Monthly Reserve Generation'!AM434*'Monthly Reserve Generation'!AM435-'Stoping Schedule'!AM434*'Stoping Schedule'!AM435)/AM434,0)</f>
        <v>2.95</v>
      </c>
      <c r="AN435" s="3">
        <f>+IFERROR((AM434*AM435+'Monthly Reserve Generation'!AN434*'Monthly Reserve Generation'!AN435-'Stoping Schedule'!AN434*'Stoping Schedule'!AN435)/AN434,0)</f>
        <v>2.95</v>
      </c>
      <c r="AO435" s="3">
        <f>+IFERROR((AN434*AN435+'Monthly Reserve Generation'!AO434*'Monthly Reserve Generation'!AO435-'Stoping Schedule'!AO434*'Stoping Schedule'!AO435)/AO434,0)</f>
        <v>2.95</v>
      </c>
      <c r="AP435" s="3">
        <f>+IFERROR((AO434*AO435+'Monthly Reserve Generation'!AP434*'Monthly Reserve Generation'!AP435-'Stoping Schedule'!AP434*'Stoping Schedule'!AP435)/AP434,0)</f>
        <v>2.95</v>
      </c>
      <c r="AQ435" s="3">
        <f>+IFERROR((AP434*AP435+'Monthly Reserve Generation'!AQ434*'Monthly Reserve Generation'!AQ435-'Stoping Schedule'!AQ434*'Stoping Schedule'!AQ435)/AQ434,0)</f>
        <v>2.95</v>
      </c>
      <c r="AR435" s="3">
        <f>+IFERROR((AQ434*AQ435+'Monthly Reserve Generation'!AR434*'Monthly Reserve Generation'!AR435-'Stoping Schedule'!AR434*'Stoping Schedule'!AR435)/AR434,0)</f>
        <v>2.95</v>
      </c>
      <c r="AS435" s="3">
        <f>+IFERROR((AR434*AR435+'Monthly Reserve Generation'!AS434*'Monthly Reserve Generation'!AS435-'Stoping Schedule'!AS434*'Stoping Schedule'!AS435)/AS434,0)</f>
        <v>2.95</v>
      </c>
      <c r="AT435" s="3">
        <f>+IFERROR((AS434*AS435+'Monthly Reserve Generation'!AT434*'Monthly Reserve Generation'!AT435-'Stoping Schedule'!AT434*'Stoping Schedule'!AT435)/AT434,0)</f>
        <v>2.95</v>
      </c>
      <c r="AU435" s="3">
        <f>+IFERROR((AT434*AT435+'Monthly Reserve Generation'!AU434*'Monthly Reserve Generation'!AU435-'Stoping Schedule'!AU434*'Stoping Schedule'!AU435)/AU434,0)</f>
        <v>2.9499999999999988</v>
      </c>
      <c r="AV435" s="3">
        <f>+IFERROR((AU434*AU435+'Monthly Reserve Generation'!AV434*'Monthly Reserve Generation'!AV435-'Stoping Schedule'!AV434*'Stoping Schedule'!AV435)/AV434,0)</f>
        <v>0</v>
      </c>
      <c r="AW435" s="3">
        <f>+IFERROR((AV434*AV435+'Monthly Reserve Generation'!AW434*'Monthly Reserve Generation'!AW435-'Stoping Schedule'!AW434*'Stoping Schedule'!AW435)/AW434,0)</f>
        <v>0</v>
      </c>
      <c r="AX435" s="3">
        <f>+IFERROR((AW434*AW435+'Monthly Reserve Generation'!AX434*'Monthly Reserve Generation'!AX435-'Stoping Schedule'!AX434*'Stoping Schedule'!AX435)/AX434,0)</f>
        <v>0</v>
      </c>
      <c r="AY435" s="3">
        <f>+IFERROR((AX434*AX435+'Monthly Reserve Generation'!AY434*'Monthly Reserve Generation'!AY435-'Stoping Schedule'!AY434*'Stoping Schedule'!AY435)/AY434,0)</f>
        <v>0</v>
      </c>
      <c r="AZ435" s="3">
        <f>+IFERROR((AY434*AY435+'Monthly Reserve Generation'!AZ434*'Monthly Reserve Generation'!AZ435-'Stoping Schedule'!AZ434*'Stoping Schedule'!AZ435)/AZ434,0)</f>
        <v>0</v>
      </c>
      <c r="BA435" s="3">
        <f>+IFERROR((AZ434*AZ435+'Monthly Reserve Generation'!BA434*'Monthly Reserve Generation'!BA435-'Stoping Schedule'!BA434*'Stoping Schedule'!BA435)/BA434,0)</f>
        <v>0</v>
      </c>
      <c r="BB435" s="3">
        <f>+IFERROR((BA434*BA435+'Monthly Reserve Generation'!BB434*'Monthly Reserve Generation'!BB435-'Stoping Schedule'!BB434*'Stoping Schedule'!BB435)/BB434,0)</f>
        <v>0</v>
      </c>
      <c r="BC435" s="3">
        <f>+IFERROR((BB434*BB435+'Monthly Reserve Generation'!BC434*'Monthly Reserve Generation'!BC435-'Stoping Schedule'!BC434*'Stoping Schedule'!BC435)/BC434,0)</f>
        <v>0</v>
      </c>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row>
    <row r="436" spans="1:123" hidden="1" outlineLevel="1" x14ac:dyDescent="0.3">
      <c r="A436" t="s">
        <v>93</v>
      </c>
      <c r="B436" t="s">
        <v>104</v>
      </c>
      <c r="C436" t="s">
        <v>3</v>
      </c>
      <c r="D436" s="3">
        <f>+'Monthly Reserve Generation'!D436-'Stoping Schedule'!D436</f>
        <v>0</v>
      </c>
      <c r="E436" s="3">
        <f>IF((D436+'Monthly Reserve Generation'!E436-'Stoping Schedule'!E436)&gt;1,(D436+'Monthly Reserve Generation'!E436-'Stoping Schedule'!E436),0)</f>
        <v>0</v>
      </c>
      <c r="F436" s="3">
        <f>IF((E436+'Monthly Reserve Generation'!F436-'Stoping Schedule'!F436)&gt;1,(E436+'Monthly Reserve Generation'!F436-'Stoping Schedule'!F436),0)</f>
        <v>0</v>
      </c>
      <c r="G436" s="3">
        <f>IF((F436+'Monthly Reserve Generation'!G436-'Stoping Schedule'!G436)&gt;1,(F436+'Monthly Reserve Generation'!G436-'Stoping Schedule'!G436),0)</f>
        <v>0</v>
      </c>
      <c r="H436" s="3">
        <f>IF((G436+'Monthly Reserve Generation'!H436-'Stoping Schedule'!H436)&gt;1,(G436+'Monthly Reserve Generation'!H436-'Stoping Schedule'!H436),0)</f>
        <v>0</v>
      </c>
      <c r="I436" s="3">
        <f>IF((H436+'Monthly Reserve Generation'!I436-'Stoping Schedule'!I436)&gt;1,(H436+'Monthly Reserve Generation'!I436-'Stoping Schedule'!I436),0)</f>
        <v>0</v>
      </c>
      <c r="J436" s="3">
        <f>IF((I436+'Monthly Reserve Generation'!J436-'Stoping Schedule'!J436)&gt;1,(I436+'Monthly Reserve Generation'!J436-'Stoping Schedule'!J436),0)</f>
        <v>0</v>
      </c>
      <c r="K436" s="3">
        <f>IF((J436+'Monthly Reserve Generation'!K436-'Stoping Schedule'!K436)&gt;1,(J436+'Monthly Reserve Generation'!K436-'Stoping Schedule'!K436),0)</f>
        <v>0</v>
      </c>
      <c r="L436" s="3">
        <f>IF((K436+'Monthly Reserve Generation'!L436-'Stoping Schedule'!L436)&gt;1,(K436+'Monthly Reserve Generation'!L436-'Stoping Schedule'!L436),0)</f>
        <v>0</v>
      </c>
      <c r="M436" s="3">
        <f>IF((L436+'Monthly Reserve Generation'!M436-'Stoping Schedule'!M436)&gt;1,(L436+'Monthly Reserve Generation'!M436-'Stoping Schedule'!M436),0)</f>
        <v>0</v>
      </c>
      <c r="N436" s="3">
        <f>IF((M436+'Monthly Reserve Generation'!N436-'Stoping Schedule'!N436)&gt;1,(M436+'Monthly Reserve Generation'!N436-'Stoping Schedule'!N436),0)</f>
        <v>0</v>
      </c>
      <c r="O436" s="3">
        <f>IF((N436+'Monthly Reserve Generation'!O436-'Stoping Schedule'!O436)&gt;1,(N436+'Monthly Reserve Generation'!O436-'Stoping Schedule'!O436),0)</f>
        <v>0</v>
      </c>
      <c r="P436" s="3">
        <f>IF((O436+'Monthly Reserve Generation'!P436-'Stoping Schedule'!P436)&gt;1,(O436+'Monthly Reserve Generation'!P436-'Stoping Schedule'!P436),0)</f>
        <v>0</v>
      </c>
      <c r="Q436" s="3">
        <f>IF((P436+'Monthly Reserve Generation'!Q436-'Stoping Schedule'!Q436)&gt;1,(P436+'Monthly Reserve Generation'!Q436-'Stoping Schedule'!Q436),0)</f>
        <v>0</v>
      </c>
      <c r="R436" s="3">
        <f>IF((Q436+'Monthly Reserve Generation'!R436-'Stoping Schedule'!R436)&gt;1,(Q436+'Monthly Reserve Generation'!R436-'Stoping Schedule'!R436),0)</f>
        <v>0</v>
      </c>
      <c r="S436" s="3">
        <f>IF((R436+'Monthly Reserve Generation'!S436-'Stoping Schedule'!S436)&gt;1,(R436+'Monthly Reserve Generation'!S436-'Stoping Schedule'!S436),0)</f>
        <v>0</v>
      </c>
      <c r="T436" s="3">
        <f>IF((S436+'Monthly Reserve Generation'!T436-'Stoping Schedule'!T436)&gt;1,(S436+'Monthly Reserve Generation'!T436-'Stoping Schedule'!T436),0)</f>
        <v>0</v>
      </c>
      <c r="U436" s="3">
        <f>IF((T436+'Monthly Reserve Generation'!U436-'Stoping Schedule'!U436)&gt;1,(T436+'Monthly Reserve Generation'!U436-'Stoping Schedule'!U436),0)</f>
        <v>0</v>
      </c>
      <c r="V436" s="3">
        <f>IF((U436+'Monthly Reserve Generation'!V436-'Stoping Schedule'!V436)&gt;1,(U436+'Monthly Reserve Generation'!V436-'Stoping Schedule'!V436),0)</f>
        <v>0</v>
      </c>
      <c r="W436" s="3">
        <f>IF((V436+'Monthly Reserve Generation'!W436-'Stoping Schedule'!W436)&gt;1,(V436+'Monthly Reserve Generation'!W436-'Stoping Schedule'!W436),0)</f>
        <v>0</v>
      </c>
      <c r="X436" s="3">
        <f>IF((W436+'Monthly Reserve Generation'!X436-'Stoping Schedule'!X436)&gt;1,(W436+'Monthly Reserve Generation'!X436-'Stoping Schedule'!X436),0)</f>
        <v>0</v>
      </c>
      <c r="Y436" s="3">
        <f>IF((X436+'Monthly Reserve Generation'!Y436-'Stoping Schedule'!Y436)&gt;1,(X436+'Monthly Reserve Generation'!Y436-'Stoping Schedule'!Y436),0)</f>
        <v>0</v>
      </c>
      <c r="Z436" s="3">
        <f>IF((Y436+'Monthly Reserve Generation'!Z436-'Stoping Schedule'!Z436)&gt;1,(Y436+'Monthly Reserve Generation'!Z436-'Stoping Schedule'!Z436),0)</f>
        <v>0</v>
      </c>
      <c r="AA436" s="3">
        <f>IF((Z436+'Monthly Reserve Generation'!AA436-'Stoping Schedule'!AA436)&gt;1,(Z436+'Monthly Reserve Generation'!AA436-'Stoping Schedule'!AA436),0)</f>
        <v>0</v>
      </c>
      <c r="AB436" s="3">
        <f>IF((AA436+'Monthly Reserve Generation'!AB436-'Stoping Schedule'!AB436)&gt;1,(AA436+'Monthly Reserve Generation'!AB436-'Stoping Schedule'!AB436),0)</f>
        <v>0</v>
      </c>
      <c r="AC436" s="3">
        <f>IF((AB436+'Monthly Reserve Generation'!AC436-'Stoping Schedule'!AC436)&gt;1,(AB436+'Monthly Reserve Generation'!AC436-'Stoping Schedule'!AC436),0)</f>
        <v>0</v>
      </c>
      <c r="AD436" s="3">
        <f>IF((AC436+'Monthly Reserve Generation'!AD436-'Stoping Schedule'!AD436)&gt;1,(AC436+'Monthly Reserve Generation'!AD436-'Stoping Schedule'!AD436),0)</f>
        <v>0</v>
      </c>
      <c r="AE436" s="3">
        <f>IF((AD436+'Monthly Reserve Generation'!AE436-'Stoping Schedule'!AE436)&gt;1,(AD436+'Monthly Reserve Generation'!AE436-'Stoping Schedule'!AE436),0)</f>
        <v>0</v>
      </c>
      <c r="AF436" s="3">
        <f>IF((AE436+'Monthly Reserve Generation'!AF436-'Stoping Schedule'!AF436)&gt;1,(AE436+'Monthly Reserve Generation'!AF436-'Stoping Schedule'!AF436),0)</f>
        <v>0</v>
      </c>
      <c r="AG436" s="3">
        <f>IF((AF436+'Monthly Reserve Generation'!AG436-'Stoping Schedule'!AG436)&gt;1,(AF436+'Monthly Reserve Generation'!AG436-'Stoping Schedule'!AG436),0)</f>
        <v>0</v>
      </c>
      <c r="AH436" s="3">
        <f>IF((AG436+'Monthly Reserve Generation'!AH436-'Stoping Schedule'!AH436)&gt;1,(AG436+'Monthly Reserve Generation'!AH436-'Stoping Schedule'!AH436),0)</f>
        <v>0</v>
      </c>
      <c r="AI436" s="3">
        <f>IF((AH436+'Monthly Reserve Generation'!AI436-'Stoping Schedule'!AI436)&gt;1,(AH436+'Monthly Reserve Generation'!AI436-'Stoping Schedule'!AI436),0)</f>
        <v>0</v>
      </c>
      <c r="AJ436" s="3">
        <f>IF((AI436+'Monthly Reserve Generation'!AJ436-'Stoping Schedule'!AJ436)&gt;1,(AI436+'Monthly Reserve Generation'!AJ436-'Stoping Schedule'!AJ436),0)</f>
        <v>0</v>
      </c>
      <c r="AK436" s="3">
        <f>IF((AJ436+'Monthly Reserve Generation'!AK436-'Stoping Schedule'!AK436)&gt;1,(AJ436+'Monthly Reserve Generation'!AK436-'Stoping Schedule'!AK436),0)</f>
        <v>0</v>
      </c>
      <c r="AL436" s="3">
        <f>IF((AK436+'Monthly Reserve Generation'!AL436-'Stoping Schedule'!AL436)&gt;1,(AK436+'Monthly Reserve Generation'!AL436-'Stoping Schedule'!AL436),0)</f>
        <v>1702</v>
      </c>
      <c r="AM436" s="3">
        <f>IF((AL436+'Monthly Reserve Generation'!AM436-'Stoping Schedule'!AM436)&gt;1,(AL436+'Monthly Reserve Generation'!AM436-'Stoping Schedule'!AM436),0)</f>
        <v>1702</v>
      </c>
      <c r="AN436" s="3">
        <f>IF((AM436+'Monthly Reserve Generation'!AN436-'Stoping Schedule'!AN436)&gt;1,(AM436+'Monthly Reserve Generation'!AN436-'Stoping Schedule'!AN436),0)</f>
        <v>1702</v>
      </c>
      <c r="AO436" s="3">
        <f>IF((AN436+'Monthly Reserve Generation'!AO436-'Stoping Schedule'!AO436)&gt;1,(AN436+'Monthly Reserve Generation'!AO436-'Stoping Schedule'!AO436),0)</f>
        <v>1702</v>
      </c>
      <c r="AP436" s="3">
        <f>IF((AO436+'Monthly Reserve Generation'!AP436-'Stoping Schedule'!AP436)&gt;1,(AO436+'Monthly Reserve Generation'!AP436-'Stoping Schedule'!AP436),0)</f>
        <v>1702</v>
      </c>
      <c r="AQ436" s="3">
        <f>IF((AP436+'Monthly Reserve Generation'!AQ436-'Stoping Schedule'!AQ436)&gt;1,(AP436+'Monthly Reserve Generation'!AQ436-'Stoping Schedule'!AQ436),0)</f>
        <v>1702</v>
      </c>
      <c r="AR436" s="3">
        <f>IF((AQ436+'Monthly Reserve Generation'!AR436-'Stoping Schedule'!AR436)&gt;1,(AQ436+'Monthly Reserve Generation'!AR436-'Stoping Schedule'!AR436),0)</f>
        <v>1702</v>
      </c>
      <c r="AS436" s="3">
        <f>IF((AR436+'Monthly Reserve Generation'!AS436-'Stoping Schedule'!AS436)&gt;1,(AR436+'Monthly Reserve Generation'!AS436-'Stoping Schedule'!AS436),0)</f>
        <v>1702</v>
      </c>
      <c r="AT436" s="3">
        <f>IF((AS436+'Monthly Reserve Generation'!AT436-'Stoping Schedule'!AT436)&gt;1,(AS436+'Monthly Reserve Generation'!AT436-'Stoping Schedule'!AT436),0)</f>
        <v>1702</v>
      </c>
      <c r="AU436" s="3">
        <f>IF((AT436+'Monthly Reserve Generation'!AU436-'Stoping Schedule'!AU436)&gt;1,(AT436+'Monthly Reserve Generation'!AU436-'Stoping Schedule'!AU436),0)</f>
        <v>0</v>
      </c>
      <c r="AV436" s="3">
        <f>IF((AU436+'Monthly Reserve Generation'!AV436-'Stoping Schedule'!AV436)&gt;1,(AU436+'Monthly Reserve Generation'!AV436-'Stoping Schedule'!AV436),0)</f>
        <v>0</v>
      </c>
      <c r="AW436" s="3">
        <f>IF((AV436+'Monthly Reserve Generation'!AW436-'Stoping Schedule'!AW436)&gt;1,(AV436+'Monthly Reserve Generation'!AW436-'Stoping Schedule'!AW436),0)</f>
        <v>0</v>
      </c>
      <c r="AX436" s="3">
        <f>IF((AW436+'Monthly Reserve Generation'!AX436-'Stoping Schedule'!AX436)&gt;1,(AW436+'Monthly Reserve Generation'!AX436-'Stoping Schedule'!AX436),0)</f>
        <v>0</v>
      </c>
      <c r="AY436" s="3">
        <f>IF((AX436+'Monthly Reserve Generation'!AY436-'Stoping Schedule'!AY436)&gt;1,(AX436+'Monthly Reserve Generation'!AY436-'Stoping Schedule'!AY436),0)</f>
        <v>0</v>
      </c>
      <c r="AZ436" s="3">
        <f>IF((AY436+'Monthly Reserve Generation'!AZ436-'Stoping Schedule'!AZ436)&gt;1,(AY436+'Monthly Reserve Generation'!AZ436-'Stoping Schedule'!AZ436),0)</f>
        <v>0</v>
      </c>
      <c r="BA436" s="3">
        <f>IF((AZ436+'Monthly Reserve Generation'!BA436-'Stoping Schedule'!BA436)&gt;1,(AZ436+'Monthly Reserve Generation'!BA436-'Stoping Schedule'!BA436),0)</f>
        <v>0</v>
      </c>
      <c r="BB436" s="3">
        <f>IF((BA436+'Monthly Reserve Generation'!BB436-'Stoping Schedule'!BB436)&gt;1,(BA436+'Monthly Reserve Generation'!BB436-'Stoping Schedule'!BB436),0)</f>
        <v>0</v>
      </c>
      <c r="BC436" s="3">
        <f>IF((BB436+'Monthly Reserve Generation'!BC436-'Stoping Schedule'!BC436)&gt;1,(BB436+'Monthly Reserve Generation'!BC436-'Stoping Schedule'!BC436),0)</f>
        <v>0</v>
      </c>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row>
    <row r="437" spans="1:123" hidden="1" outlineLevel="1" x14ac:dyDescent="0.3">
      <c r="A437" t="s">
        <v>93</v>
      </c>
      <c r="B437" t="s">
        <v>104</v>
      </c>
      <c r="C437" t="s">
        <v>4</v>
      </c>
      <c r="D437" s="3">
        <f>+IFERROR(('Monthly Reserve Generation'!D436*'Monthly Reserve Generation'!D437-'Stoping Schedule'!D436*'Stoping Schedule'!D437)/D436,0)</f>
        <v>0</v>
      </c>
      <c r="E437" s="3">
        <f>+IFERROR((D436*D437+'Monthly Reserve Generation'!E436*'Monthly Reserve Generation'!E437-'Stoping Schedule'!E436*'Stoping Schedule'!E437)/E436,0)</f>
        <v>0</v>
      </c>
      <c r="F437" s="3">
        <f>+IFERROR((E436*E437+'Monthly Reserve Generation'!F436*'Monthly Reserve Generation'!F437-'Stoping Schedule'!F436*'Stoping Schedule'!F437)/F436,0)</f>
        <v>0</v>
      </c>
      <c r="G437" s="3">
        <f>+IFERROR((F436*F437+'Monthly Reserve Generation'!G436*'Monthly Reserve Generation'!G437-'Stoping Schedule'!G436*'Stoping Schedule'!G437)/G436,0)</f>
        <v>0</v>
      </c>
      <c r="H437" s="3">
        <f>+IFERROR((G436*G437+'Monthly Reserve Generation'!H436*'Monthly Reserve Generation'!H437-'Stoping Schedule'!H436*'Stoping Schedule'!H437)/H436,0)</f>
        <v>0</v>
      </c>
      <c r="I437" s="3">
        <f>+IFERROR((H436*H437+'Monthly Reserve Generation'!I436*'Monthly Reserve Generation'!I437-'Stoping Schedule'!I436*'Stoping Schedule'!I437)/I436,0)</f>
        <v>0</v>
      </c>
      <c r="J437" s="3">
        <f>+IFERROR((I436*I437+'Monthly Reserve Generation'!J436*'Monthly Reserve Generation'!J437-'Stoping Schedule'!J436*'Stoping Schedule'!J437)/J436,0)</f>
        <v>0</v>
      </c>
      <c r="K437" s="3">
        <f>+IFERROR((J436*J437+'Monthly Reserve Generation'!K436*'Monthly Reserve Generation'!K437-'Stoping Schedule'!K436*'Stoping Schedule'!K437)/K436,0)</f>
        <v>0</v>
      </c>
      <c r="L437" s="3">
        <f>+IFERROR((K436*K437+'Monthly Reserve Generation'!L436*'Monthly Reserve Generation'!L437-'Stoping Schedule'!L436*'Stoping Schedule'!L437)/L436,0)</f>
        <v>0</v>
      </c>
      <c r="M437" s="3">
        <f>+IFERROR((L436*L437+'Monthly Reserve Generation'!M436*'Monthly Reserve Generation'!M437-'Stoping Schedule'!M436*'Stoping Schedule'!M437)/M436,0)</f>
        <v>0</v>
      </c>
      <c r="N437" s="3">
        <f>+IFERROR((M436*M437+'Monthly Reserve Generation'!N436*'Monthly Reserve Generation'!N437-'Stoping Schedule'!N436*'Stoping Schedule'!N437)/N436,0)</f>
        <v>0</v>
      </c>
      <c r="O437" s="3">
        <f>+IFERROR((N436*N437+'Monthly Reserve Generation'!O436*'Monthly Reserve Generation'!O437-'Stoping Schedule'!O436*'Stoping Schedule'!O437)/O436,0)</f>
        <v>0</v>
      </c>
      <c r="P437" s="3">
        <f>+IFERROR((O436*O437+'Monthly Reserve Generation'!P436*'Monthly Reserve Generation'!P437-'Stoping Schedule'!P436*'Stoping Schedule'!P437)/P436,0)</f>
        <v>0</v>
      </c>
      <c r="Q437" s="3">
        <f>+IFERROR((P436*P437+'Monthly Reserve Generation'!Q436*'Monthly Reserve Generation'!Q437-'Stoping Schedule'!Q436*'Stoping Schedule'!Q437)/Q436,0)</f>
        <v>0</v>
      </c>
      <c r="R437" s="3">
        <f>+IFERROR((Q436*Q437+'Monthly Reserve Generation'!R436*'Monthly Reserve Generation'!R437-'Stoping Schedule'!R436*'Stoping Schedule'!R437)/R436,0)</f>
        <v>0</v>
      </c>
      <c r="S437" s="3">
        <f>+IFERROR((R436*R437+'Monthly Reserve Generation'!S436*'Monthly Reserve Generation'!S437-'Stoping Schedule'!S436*'Stoping Schedule'!S437)/S436,0)</f>
        <v>0</v>
      </c>
      <c r="T437" s="3">
        <f>+IFERROR((S436*S437+'Monthly Reserve Generation'!T436*'Monthly Reserve Generation'!T437-'Stoping Schedule'!T436*'Stoping Schedule'!T437)/T436,0)</f>
        <v>0</v>
      </c>
      <c r="U437" s="3">
        <f>+IFERROR((T436*T437+'Monthly Reserve Generation'!U436*'Monthly Reserve Generation'!U437-'Stoping Schedule'!U436*'Stoping Schedule'!U437)/U436,0)</f>
        <v>0</v>
      </c>
      <c r="V437" s="3">
        <f>+IFERROR((U436*U437+'Monthly Reserve Generation'!V436*'Monthly Reserve Generation'!V437-'Stoping Schedule'!V436*'Stoping Schedule'!V437)/V436,0)</f>
        <v>0</v>
      </c>
      <c r="W437" s="3">
        <f>+IFERROR((V436*V437+'Monthly Reserve Generation'!W436*'Monthly Reserve Generation'!W437-'Stoping Schedule'!W436*'Stoping Schedule'!W437)/W436,0)</f>
        <v>0</v>
      </c>
      <c r="X437" s="3">
        <f>+IFERROR((W436*W437+'Monthly Reserve Generation'!X436*'Monthly Reserve Generation'!X437-'Stoping Schedule'!X436*'Stoping Schedule'!X437)/X436,0)</f>
        <v>0</v>
      </c>
      <c r="Y437" s="3">
        <f>+IFERROR((X436*X437+'Monthly Reserve Generation'!Y436*'Monthly Reserve Generation'!Y437-'Stoping Schedule'!Y436*'Stoping Schedule'!Y437)/Y436,0)</f>
        <v>0</v>
      </c>
      <c r="Z437" s="3">
        <f>+IFERROR((Y436*Y437+'Monthly Reserve Generation'!Z436*'Monthly Reserve Generation'!Z437-'Stoping Schedule'!Z436*'Stoping Schedule'!Z437)/Z436,0)</f>
        <v>0</v>
      </c>
      <c r="AA437" s="3">
        <f>+IFERROR((Z436*Z437+'Monthly Reserve Generation'!AA436*'Monthly Reserve Generation'!AA437-'Stoping Schedule'!AA436*'Stoping Schedule'!AA437)/AA436,0)</f>
        <v>0</v>
      </c>
      <c r="AB437" s="3">
        <f>+IFERROR((AA436*AA437+'Monthly Reserve Generation'!AB436*'Monthly Reserve Generation'!AB437-'Stoping Schedule'!AB436*'Stoping Schedule'!AB437)/AB436,0)</f>
        <v>0</v>
      </c>
      <c r="AC437" s="3">
        <f>+IFERROR((AB436*AB437+'Monthly Reserve Generation'!AC436*'Monthly Reserve Generation'!AC437-'Stoping Schedule'!AC436*'Stoping Schedule'!AC437)/AC436,0)</f>
        <v>0</v>
      </c>
      <c r="AD437" s="3">
        <f>+IFERROR((AC436*AC437+'Monthly Reserve Generation'!AD436*'Monthly Reserve Generation'!AD437-'Stoping Schedule'!AD436*'Stoping Schedule'!AD437)/AD436,0)</f>
        <v>0</v>
      </c>
      <c r="AE437" s="3">
        <f>+IFERROR((AD436*AD437+'Monthly Reserve Generation'!AE436*'Monthly Reserve Generation'!AE437-'Stoping Schedule'!AE436*'Stoping Schedule'!AE437)/AE436,0)</f>
        <v>0</v>
      </c>
      <c r="AF437" s="3">
        <f>+IFERROR((AE436*AE437+'Monthly Reserve Generation'!AF436*'Monthly Reserve Generation'!AF437-'Stoping Schedule'!AF436*'Stoping Schedule'!AF437)/AF436,0)</f>
        <v>0</v>
      </c>
      <c r="AG437" s="3">
        <f>+IFERROR((AF436*AF437+'Monthly Reserve Generation'!AG436*'Monthly Reserve Generation'!AG437-'Stoping Schedule'!AG436*'Stoping Schedule'!AG437)/AG436,0)</f>
        <v>0</v>
      </c>
      <c r="AH437" s="3">
        <f>+IFERROR((AG436*AG437+'Monthly Reserve Generation'!AH436*'Monthly Reserve Generation'!AH437-'Stoping Schedule'!AH436*'Stoping Schedule'!AH437)/AH436,0)</f>
        <v>0</v>
      </c>
      <c r="AI437" s="3">
        <f>+IFERROR((AH436*AH437+'Monthly Reserve Generation'!AI436*'Monthly Reserve Generation'!AI437-'Stoping Schedule'!AI436*'Stoping Schedule'!AI437)/AI436,0)</f>
        <v>0</v>
      </c>
      <c r="AJ437" s="3">
        <f>+IFERROR((AI436*AI437+'Monthly Reserve Generation'!AJ436*'Monthly Reserve Generation'!AJ437-'Stoping Schedule'!AJ436*'Stoping Schedule'!AJ437)/AJ436,0)</f>
        <v>0</v>
      </c>
      <c r="AK437" s="3">
        <f>+IFERROR((AJ436*AJ437+'Monthly Reserve Generation'!AK436*'Monthly Reserve Generation'!AK437-'Stoping Schedule'!AK436*'Stoping Schedule'!AK437)/AK436,0)</f>
        <v>0</v>
      </c>
      <c r="AL437" s="3">
        <f>+IFERROR((AK436*AK437+'Monthly Reserve Generation'!AL436*'Monthly Reserve Generation'!AL437-'Stoping Schedule'!AL436*'Stoping Schedule'!AL437)/AL436,0)</f>
        <v>3.83</v>
      </c>
      <c r="AM437" s="3">
        <f>+IFERROR((AL436*AL437+'Monthly Reserve Generation'!AM436*'Monthly Reserve Generation'!AM437-'Stoping Schedule'!AM436*'Stoping Schedule'!AM437)/AM436,0)</f>
        <v>3.83</v>
      </c>
      <c r="AN437" s="3">
        <f>+IFERROR((AM436*AM437+'Monthly Reserve Generation'!AN436*'Monthly Reserve Generation'!AN437-'Stoping Schedule'!AN436*'Stoping Schedule'!AN437)/AN436,0)</f>
        <v>3.83</v>
      </c>
      <c r="AO437" s="3">
        <f>+IFERROR((AN436*AN437+'Monthly Reserve Generation'!AO436*'Monthly Reserve Generation'!AO437-'Stoping Schedule'!AO436*'Stoping Schedule'!AO437)/AO436,0)</f>
        <v>3.83</v>
      </c>
      <c r="AP437" s="3">
        <f>+IFERROR((AO436*AO437+'Monthly Reserve Generation'!AP436*'Monthly Reserve Generation'!AP437-'Stoping Schedule'!AP436*'Stoping Schedule'!AP437)/AP436,0)</f>
        <v>3.83</v>
      </c>
      <c r="AQ437" s="3">
        <f>+IFERROR((AP436*AP437+'Monthly Reserve Generation'!AQ436*'Monthly Reserve Generation'!AQ437-'Stoping Schedule'!AQ436*'Stoping Schedule'!AQ437)/AQ436,0)</f>
        <v>3.83</v>
      </c>
      <c r="AR437" s="3">
        <f>+IFERROR((AQ436*AQ437+'Monthly Reserve Generation'!AR436*'Monthly Reserve Generation'!AR437-'Stoping Schedule'!AR436*'Stoping Schedule'!AR437)/AR436,0)</f>
        <v>3.83</v>
      </c>
      <c r="AS437" s="3">
        <f>+IFERROR((AR436*AR437+'Monthly Reserve Generation'!AS436*'Monthly Reserve Generation'!AS437-'Stoping Schedule'!AS436*'Stoping Schedule'!AS437)/AS436,0)</f>
        <v>3.83</v>
      </c>
      <c r="AT437" s="3">
        <f>+IFERROR((AS436*AS437+'Monthly Reserve Generation'!AT436*'Monthly Reserve Generation'!AT437-'Stoping Schedule'!AT436*'Stoping Schedule'!AT437)/AT436,0)</f>
        <v>3.83</v>
      </c>
      <c r="AU437" s="3">
        <f>+IFERROR((AT436*AT437+'Monthly Reserve Generation'!AU436*'Monthly Reserve Generation'!AU437-'Stoping Schedule'!AU436*'Stoping Schedule'!AU437)/AU436,0)</f>
        <v>0</v>
      </c>
      <c r="AV437" s="3">
        <f>+IFERROR((AU436*AU437+'Monthly Reserve Generation'!AV436*'Monthly Reserve Generation'!AV437-'Stoping Schedule'!AV436*'Stoping Schedule'!AV437)/AV436,0)</f>
        <v>0</v>
      </c>
      <c r="AW437" s="3">
        <f>+IFERROR((AV436*AV437+'Monthly Reserve Generation'!AW436*'Monthly Reserve Generation'!AW437-'Stoping Schedule'!AW436*'Stoping Schedule'!AW437)/AW436,0)</f>
        <v>0</v>
      </c>
      <c r="AX437" s="3">
        <f>+IFERROR((AW436*AW437+'Monthly Reserve Generation'!AX436*'Monthly Reserve Generation'!AX437-'Stoping Schedule'!AX436*'Stoping Schedule'!AX437)/AX436,0)</f>
        <v>0</v>
      </c>
      <c r="AY437" s="3">
        <f>+IFERROR((AX436*AX437+'Monthly Reserve Generation'!AY436*'Monthly Reserve Generation'!AY437-'Stoping Schedule'!AY436*'Stoping Schedule'!AY437)/AY436,0)</f>
        <v>0</v>
      </c>
      <c r="AZ437" s="3">
        <f>+IFERROR((AY436*AY437+'Monthly Reserve Generation'!AZ436*'Monthly Reserve Generation'!AZ437-'Stoping Schedule'!AZ436*'Stoping Schedule'!AZ437)/AZ436,0)</f>
        <v>0</v>
      </c>
      <c r="BA437" s="3">
        <f>+IFERROR((AZ436*AZ437+'Monthly Reserve Generation'!BA436*'Monthly Reserve Generation'!BA437-'Stoping Schedule'!BA436*'Stoping Schedule'!BA437)/BA436,0)</f>
        <v>0</v>
      </c>
      <c r="BB437" s="3">
        <f>+IFERROR((BA436*BA437+'Monthly Reserve Generation'!BB436*'Monthly Reserve Generation'!BB437-'Stoping Schedule'!BB436*'Stoping Schedule'!BB437)/BB436,0)</f>
        <v>0</v>
      </c>
      <c r="BC437" s="3">
        <f>+IFERROR((BB436*BB437+'Monthly Reserve Generation'!BC436*'Monthly Reserve Generation'!BC437-'Stoping Schedule'!BC436*'Stoping Schedule'!BC437)/BC436,0)</f>
        <v>0</v>
      </c>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row>
    <row r="438" spans="1:123" hidden="1" outlineLevel="1" x14ac:dyDescent="0.3">
      <c r="A438" t="s">
        <v>93</v>
      </c>
      <c r="B438" t="s">
        <v>105</v>
      </c>
      <c r="C438" t="s">
        <v>3</v>
      </c>
      <c r="D438" s="3">
        <f>+'Monthly Reserve Generation'!D438-'Stoping Schedule'!D438</f>
        <v>0</v>
      </c>
      <c r="E438" s="3">
        <f>IF((D438+'Monthly Reserve Generation'!E438-'Stoping Schedule'!E438)&gt;1,(D438+'Monthly Reserve Generation'!E438-'Stoping Schedule'!E438),0)</f>
        <v>0</v>
      </c>
      <c r="F438" s="3">
        <f>IF((E438+'Monthly Reserve Generation'!F438-'Stoping Schedule'!F438)&gt;1,(E438+'Monthly Reserve Generation'!F438-'Stoping Schedule'!F438),0)</f>
        <v>0</v>
      </c>
      <c r="G438" s="3">
        <f>IF((F438+'Monthly Reserve Generation'!G438-'Stoping Schedule'!G438)&gt;1,(F438+'Monthly Reserve Generation'!G438-'Stoping Schedule'!G438),0)</f>
        <v>0</v>
      </c>
      <c r="H438" s="3">
        <f>IF((G438+'Monthly Reserve Generation'!H438-'Stoping Schedule'!H438)&gt;1,(G438+'Monthly Reserve Generation'!H438-'Stoping Schedule'!H438),0)</f>
        <v>0</v>
      </c>
      <c r="I438" s="3">
        <f>IF((H438+'Monthly Reserve Generation'!I438-'Stoping Schedule'!I438)&gt;1,(H438+'Monthly Reserve Generation'!I438-'Stoping Schedule'!I438),0)</f>
        <v>0</v>
      </c>
      <c r="J438" s="3">
        <f>IF((I438+'Monthly Reserve Generation'!J438-'Stoping Schedule'!J438)&gt;1,(I438+'Monthly Reserve Generation'!J438-'Stoping Schedule'!J438),0)</f>
        <v>0</v>
      </c>
      <c r="K438" s="3">
        <f>IF((J438+'Monthly Reserve Generation'!K438-'Stoping Schedule'!K438)&gt;1,(J438+'Monthly Reserve Generation'!K438-'Stoping Schedule'!K438),0)</f>
        <v>0</v>
      </c>
      <c r="L438" s="3">
        <f>IF((K438+'Monthly Reserve Generation'!L438-'Stoping Schedule'!L438)&gt;1,(K438+'Monthly Reserve Generation'!L438-'Stoping Schedule'!L438),0)</f>
        <v>0</v>
      </c>
      <c r="M438" s="3">
        <f>IF((L438+'Monthly Reserve Generation'!M438-'Stoping Schedule'!M438)&gt;1,(L438+'Monthly Reserve Generation'!M438-'Stoping Schedule'!M438),0)</f>
        <v>0</v>
      </c>
      <c r="N438" s="3">
        <f>IF((M438+'Monthly Reserve Generation'!N438-'Stoping Schedule'!N438)&gt;1,(M438+'Monthly Reserve Generation'!N438-'Stoping Schedule'!N438),0)</f>
        <v>0</v>
      </c>
      <c r="O438" s="3">
        <f>IF((N438+'Monthly Reserve Generation'!O438-'Stoping Schedule'!O438)&gt;1,(N438+'Monthly Reserve Generation'!O438-'Stoping Schedule'!O438),0)</f>
        <v>0</v>
      </c>
      <c r="P438" s="3">
        <f>IF((O438+'Monthly Reserve Generation'!P438-'Stoping Schedule'!P438)&gt;1,(O438+'Monthly Reserve Generation'!P438-'Stoping Schedule'!P438),0)</f>
        <v>0</v>
      </c>
      <c r="Q438" s="3">
        <f>IF((P438+'Monthly Reserve Generation'!Q438-'Stoping Schedule'!Q438)&gt;1,(P438+'Monthly Reserve Generation'!Q438-'Stoping Schedule'!Q438),0)</f>
        <v>0</v>
      </c>
      <c r="R438" s="3">
        <f>IF((Q438+'Monthly Reserve Generation'!R438-'Stoping Schedule'!R438)&gt;1,(Q438+'Monthly Reserve Generation'!R438-'Stoping Schedule'!R438),0)</f>
        <v>0</v>
      </c>
      <c r="S438" s="3">
        <f>IF((R438+'Monthly Reserve Generation'!S438-'Stoping Schedule'!S438)&gt;1,(R438+'Monthly Reserve Generation'!S438-'Stoping Schedule'!S438),0)</f>
        <v>0</v>
      </c>
      <c r="T438" s="3">
        <f>IF((S438+'Monthly Reserve Generation'!T438-'Stoping Schedule'!T438)&gt;1,(S438+'Monthly Reserve Generation'!T438-'Stoping Schedule'!T438),0)</f>
        <v>0</v>
      </c>
      <c r="U438" s="3">
        <f>IF((T438+'Monthly Reserve Generation'!U438-'Stoping Schedule'!U438)&gt;1,(T438+'Monthly Reserve Generation'!U438-'Stoping Schedule'!U438),0)</f>
        <v>0</v>
      </c>
      <c r="V438" s="3">
        <f>IF((U438+'Monthly Reserve Generation'!V438-'Stoping Schedule'!V438)&gt;1,(U438+'Monthly Reserve Generation'!V438-'Stoping Schedule'!V438),0)</f>
        <v>0</v>
      </c>
      <c r="W438" s="3">
        <f>IF((V438+'Monthly Reserve Generation'!W438-'Stoping Schedule'!W438)&gt;1,(V438+'Monthly Reserve Generation'!W438-'Stoping Schedule'!W438),0)</f>
        <v>0</v>
      </c>
      <c r="X438" s="3">
        <f>IF((W438+'Monthly Reserve Generation'!X438-'Stoping Schedule'!X438)&gt;1,(W438+'Monthly Reserve Generation'!X438-'Stoping Schedule'!X438),0)</f>
        <v>0</v>
      </c>
      <c r="Y438" s="3">
        <f>IF((X438+'Monthly Reserve Generation'!Y438-'Stoping Schedule'!Y438)&gt;1,(X438+'Monthly Reserve Generation'!Y438-'Stoping Schedule'!Y438),0)</f>
        <v>0</v>
      </c>
      <c r="Z438" s="3">
        <f>IF((Y438+'Monthly Reserve Generation'!Z438-'Stoping Schedule'!Z438)&gt;1,(Y438+'Monthly Reserve Generation'!Z438-'Stoping Schedule'!Z438),0)</f>
        <v>0</v>
      </c>
      <c r="AA438" s="3">
        <f>IF((Z438+'Monthly Reserve Generation'!AA438-'Stoping Schedule'!AA438)&gt;1,(Z438+'Monthly Reserve Generation'!AA438-'Stoping Schedule'!AA438),0)</f>
        <v>0</v>
      </c>
      <c r="AB438" s="3">
        <f>IF((AA438+'Monthly Reserve Generation'!AB438-'Stoping Schedule'!AB438)&gt;1,(AA438+'Monthly Reserve Generation'!AB438-'Stoping Schedule'!AB438),0)</f>
        <v>0</v>
      </c>
      <c r="AC438" s="3">
        <f>IF((AB438+'Monthly Reserve Generation'!AC438-'Stoping Schedule'!AC438)&gt;1,(AB438+'Monthly Reserve Generation'!AC438-'Stoping Schedule'!AC438),0)</f>
        <v>0</v>
      </c>
      <c r="AD438" s="3">
        <f>IF((AC438+'Monthly Reserve Generation'!AD438-'Stoping Schedule'!AD438)&gt;1,(AC438+'Monthly Reserve Generation'!AD438-'Stoping Schedule'!AD438),0)</f>
        <v>0</v>
      </c>
      <c r="AE438" s="3">
        <f>IF((AD438+'Monthly Reserve Generation'!AE438-'Stoping Schedule'!AE438)&gt;1,(AD438+'Monthly Reserve Generation'!AE438-'Stoping Schedule'!AE438),0)</f>
        <v>0</v>
      </c>
      <c r="AF438" s="3">
        <f>IF((AE438+'Monthly Reserve Generation'!AF438-'Stoping Schedule'!AF438)&gt;1,(AE438+'Monthly Reserve Generation'!AF438-'Stoping Schedule'!AF438),0)</f>
        <v>0</v>
      </c>
      <c r="AG438" s="3">
        <f>IF((AF438+'Monthly Reserve Generation'!AG438-'Stoping Schedule'!AG438)&gt;1,(AF438+'Monthly Reserve Generation'!AG438-'Stoping Schedule'!AG438),0)</f>
        <v>0</v>
      </c>
      <c r="AH438" s="3">
        <f>IF((AG438+'Monthly Reserve Generation'!AH438-'Stoping Schedule'!AH438)&gt;1,(AG438+'Monthly Reserve Generation'!AH438-'Stoping Schedule'!AH438),0)</f>
        <v>0</v>
      </c>
      <c r="AI438" s="3">
        <f>IF((AH438+'Monthly Reserve Generation'!AI438-'Stoping Schedule'!AI438)&gt;1,(AH438+'Monthly Reserve Generation'!AI438-'Stoping Schedule'!AI438),0)</f>
        <v>0</v>
      </c>
      <c r="AJ438" s="3">
        <f>IF((AI438+'Monthly Reserve Generation'!AJ438-'Stoping Schedule'!AJ438)&gt;1,(AI438+'Monthly Reserve Generation'!AJ438-'Stoping Schedule'!AJ438),0)</f>
        <v>0</v>
      </c>
      <c r="AK438" s="3">
        <f>IF((AJ438+'Monthly Reserve Generation'!AK438-'Stoping Schedule'!AK438)&gt;1,(AJ438+'Monthly Reserve Generation'!AK438-'Stoping Schedule'!AK438),0)</f>
        <v>0</v>
      </c>
      <c r="AL438" s="3">
        <f>IF((AK438+'Monthly Reserve Generation'!AL438-'Stoping Schedule'!AL438)&gt;1,(AK438+'Monthly Reserve Generation'!AL438-'Stoping Schedule'!AL438),0)</f>
        <v>1350</v>
      </c>
      <c r="AM438" s="3">
        <f>IF((AL438+'Monthly Reserve Generation'!AM438-'Stoping Schedule'!AM438)&gt;1,(AL438+'Monthly Reserve Generation'!AM438-'Stoping Schedule'!AM438),0)</f>
        <v>1350</v>
      </c>
      <c r="AN438" s="3">
        <f>IF((AM438+'Monthly Reserve Generation'!AN438-'Stoping Schedule'!AN438)&gt;1,(AM438+'Monthly Reserve Generation'!AN438-'Stoping Schedule'!AN438),0)</f>
        <v>1350</v>
      </c>
      <c r="AO438" s="3">
        <f>IF((AN438+'Monthly Reserve Generation'!AO438-'Stoping Schedule'!AO438)&gt;1,(AN438+'Monthly Reserve Generation'!AO438-'Stoping Schedule'!AO438),0)</f>
        <v>1350</v>
      </c>
      <c r="AP438" s="3">
        <f>IF((AO438+'Monthly Reserve Generation'!AP438-'Stoping Schedule'!AP438)&gt;1,(AO438+'Monthly Reserve Generation'!AP438-'Stoping Schedule'!AP438),0)</f>
        <v>1350</v>
      </c>
      <c r="AQ438" s="3">
        <f>IF((AP438+'Monthly Reserve Generation'!AQ438-'Stoping Schedule'!AQ438)&gt;1,(AP438+'Monthly Reserve Generation'!AQ438-'Stoping Schedule'!AQ438),0)</f>
        <v>1350</v>
      </c>
      <c r="AR438" s="3">
        <f>IF((AQ438+'Monthly Reserve Generation'!AR438-'Stoping Schedule'!AR438)&gt;1,(AQ438+'Monthly Reserve Generation'!AR438-'Stoping Schedule'!AR438),0)</f>
        <v>1350</v>
      </c>
      <c r="AS438" s="3">
        <f>IF((AR438+'Monthly Reserve Generation'!AS438-'Stoping Schedule'!AS438)&gt;1,(AR438+'Monthly Reserve Generation'!AS438-'Stoping Schedule'!AS438),0)</f>
        <v>1350</v>
      </c>
      <c r="AT438" s="3">
        <f>IF((AS438+'Monthly Reserve Generation'!AT438-'Stoping Schedule'!AT438)&gt;1,(AS438+'Monthly Reserve Generation'!AT438-'Stoping Schedule'!AT438),0)</f>
        <v>1350</v>
      </c>
      <c r="AU438" s="3">
        <f>IF((AT438+'Monthly Reserve Generation'!AU438-'Stoping Schedule'!AU438)&gt;1,(AT438+'Monthly Reserve Generation'!AU438-'Stoping Schedule'!AU438),0)</f>
        <v>1350</v>
      </c>
      <c r="AV438" s="3">
        <f>IF((AU438+'Monthly Reserve Generation'!AV438-'Stoping Schedule'!AV438)&gt;1,(AU438+'Monthly Reserve Generation'!AV438-'Stoping Schedule'!AV438),0)</f>
        <v>0</v>
      </c>
      <c r="AW438" s="3">
        <f>IF((AV438+'Monthly Reserve Generation'!AW438-'Stoping Schedule'!AW438)&gt;1,(AV438+'Monthly Reserve Generation'!AW438-'Stoping Schedule'!AW438),0)</f>
        <v>0</v>
      </c>
      <c r="AX438" s="3">
        <f>IF((AW438+'Monthly Reserve Generation'!AX438-'Stoping Schedule'!AX438)&gt;1,(AW438+'Monthly Reserve Generation'!AX438-'Stoping Schedule'!AX438),0)</f>
        <v>0</v>
      </c>
      <c r="AY438" s="3">
        <f>IF((AX438+'Monthly Reserve Generation'!AY438-'Stoping Schedule'!AY438)&gt;1,(AX438+'Monthly Reserve Generation'!AY438-'Stoping Schedule'!AY438),0)</f>
        <v>0</v>
      </c>
      <c r="AZ438" s="3">
        <f>IF((AY438+'Monthly Reserve Generation'!AZ438-'Stoping Schedule'!AZ438)&gt;1,(AY438+'Monthly Reserve Generation'!AZ438-'Stoping Schedule'!AZ438),0)</f>
        <v>0</v>
      </c>
      <c r="BA438" s="3">
        <f>IF((AZ438+'Monthly Reserve Generation'!BA438-'Stoping Schedule'!BA438)&gt;1,(AZ438+'Monthly Reserve Generation'!BA438-'Stoping Schedule'!BA438),0)</f>
        <v>0</v>
      </c>
      <c r="BB438" s="3">
        <f>IF((BA438+'Monthly Reserve Generation'!BB438-'Stoping Schedule'!BB438)&gt;1,(BA438+'Monthly Reserve Generation'!BB438-'Stoping Schedule'!BB438),0)</f>
        <v>0</v>
      </c>
      <c r="BC438" s="3">
        <f>IF((BB438+'Monthly Reserve Generation'!BC438-'Stoping Schedule'!BC438)&gt;1,(BB438+'Monthly Reserve Generation'!BC438-'Stoping Schedule'!BC438),0)</f>
        <v>0</v>
      </c>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row>
    <row r="439" spans="1:123" hidden="1" outlineLevel="1" x14ac:dyDescent="0.3">
      <c r="A439" t="s">
        <v>93</v>
      </c>
      <c r="B439" t="s">
        <v>105</v>
      </c>
      <c r="C439" t="s">
        <v>4</v>
      </c>
      <c r="D439" s="3">
        <f>+IFERROR(('Monthly Reserve Generation'!D438*'Monthly Reserve Generation'!D439-'Stoping Schedule'!D438*'Stoping Schedule'!D439)/D438,0)</f>
        <v>0</v>
      </c>
      <c r="E439" s="3">
        <f>+IFERROR((D438*D439+'Monthly Reserve Generation'!E438*'Monthly Reserve Generation'!E439-'Stoping Schedule'!E438*'Stoping Schedule'!E439)/E438,0)</f>
        <v>0</v>
      </c>
      <c r="F439" s="3">
        <f>+IFERROR((E438*E439+'Monthly Reserve Generation'!F438*'Monthly Reserve Generation'!F439-'Stoping Schedule'!F438*'Stoping Schedule'!F439)/F438,0)</f>
        <v>0</v>
      </c>
      <c r="G439" s="3">
        <f>+IFERROR((F438*F439+'Monthly Reserve Generation'!G438*'Monthly Reserve Generation'!G439-'Stoping Schedule'!G438*'Stoping Schedule'!G439)/G438,0)</f>
        <v>0</v>
      </c>
      <c r="H439" s="3">
        <f>+IFERROR((G438*G439+'Monthly Reserve Generation'!H438*'Monthly Reserve Generation'!H439-'Stoping Schedule'!H438*'Stoping Schedule'!H439)/H438,0)</f>
        <v>0</v>
      </c>
      <c r="I439" s="3">
        <f>+IFERROR((H438*H439+'Monthly Reserve Generation'!I438*'Monthly Reserve Generation'!I439-'Stoping Schedule'!I438*'Stoping Schedule'!I439)/I438,0)</f>
        <v>0</v>
      </c>
      <c r="J439" s="3">
        <f>+IFERROR((I438*I439+'Monthly Reserve Generation'!J438*'Monthly Reserve Generation'!J439-'Stoping Schedule'!J438*'Stoping Schedule'!J439)/J438,0)</f>
        <v>0</v>
      </c>
      <c r="K439" s="3">
        <f>+IFERROR((J438*J439+'Monthly Reserve Generation'!K438*'Monthly Reserve Generation'!K439-'Stoping Schedule'!K438*'Stoping Schedule'!K439)/K438,0)</f>
        <v>0</v>
      </c>
      <c r="L439" s="3">
        <f>+IFERROR((K438*K439+'Monthly Reserve Generation'!L438*'Monthly Reserve Generation'!L439-'Stoping Schedule'!L438*'Stoping Schedule'!L439)/L438,0)</f>
        <v>0</v>
      </c>
      <c r="M439" s="3">
        <f>+IFERROR((L438*L439+'Monthly Reserve Generation'!M438*'Monthly Reserve Generation'!M439-'Stoping Schedule'!M438*'Stoping Schedule'!M439)/M438,0)</f>
        <v>0</v>
      </c>
      <c r="N439" s="3">
        <f>+IFERROR((M438*M439+'Monthly Reserve Generation'!N438*'Monthly Reserve Generation'!N439-'Stoping Schedule'!N438*'Stoping Schedule'!N439)/N438,0)</f>
        <v>0</v>
      </c>
      <c r="O439" s="3">
        <f>+IFERROR((N438*N439+'Monthly Reserve Generation'!O438*'Monthly Reserve Generation'!O439-'Stoping Schedule'!O438*'Stoping Schedule'!O439)/O438,0)</f>
        <v>0</v>
      </c>
      <c r="P439" s="3">
        <f>+IFERROR((O438*O439+'Monthly Reserve Generation'!P438*'Monthly Reserve Generation'!P439-'Stoping Schedule'!P438*'Stoping Schedule'!P439)/P438,0)</f>
        <v>0</v>
      </c>
      <c r="Q439" s="3">
        <f>+IFERROR((P438*P439+'Monthly Reserve Generation'!Q438*'Monthly Reserve Generation'!Q439-'Stoping Schedule'!Q438*'Stoping Schedule'!Q439)/Q438,0)</f>
        <v>0</v>
      </c>
      <c r="R439" s="3">
        <f>+IFERROR((Q438*Q439+'Monthly Reserve Generation'!R438*'Monthly Reserve Generation'!R439-'Stoping Schedule'!R438*'Stoping Schedule'!R439)/R438,0)</f>
        <v>0</v>
      </c>
      <c r="S439" s="3">
        <f>+IFERROR((R438*R439+'Monthly Reserve Generation'!S438*'Monthly Reserve Generation'!S439-'Stoping Schedule'!S438*'Stoping Schedule'!S439)/S438,0)</f>
        <v>0</v>
      </c>
      <c r="T439" s="3">
        <f>+IFERROR((S438*S439+'Monthly Reserve Generation'!T438*'Monthly Reserve Generation'!T439-'Stoping Schedule'!T438*'Stoping Schedule'!T439)/T438,0)</f>
        <v>0</v>
      </c>
      <c r="U439" s="3">
        <f>+IFERROR((T438*T439+'Monthly Reserve Generation'!U438*'Monthly Reserve Generation'!U439-'Stoping Schedule'!U438*'Stoping Schedule'!U439)/U438,0)</f>
        <v>0</v>
      </c>
      <c r="V439" s="3">
        <f>+IFERROR((U438*U439+'Monthly Reserve Generation'!V438*'Monthly Reserve Generation'!V439-'Stoping Schedule'!V438*'Stoping Schedule'!V439)/V438,0)</f>
        <v>0</v>
      </c>
      <c r="W439" s="3">
        <f>+IFERROR((V438*V439+'Monthly Reserve Generation'!W438*'Monthly Reserve Generation'!W439-'Stoping Schedule'!W438*'Stoping Schedule'!W439)/W438,0)</f>
        <v>0</v>
      </c>
      <c r="X439" s="3">
        <f>+IFERROR((W438*W439+'Monthly Reserve Generation'!X438*'Monthly Reserve Generation'!X439-'Stoping Schedule'!X438*'Stoping Schedule'!X439)/X438,0)</f>
        <v>0</v>
      </c>
      <c r="Y439" s="3">
        <f>+IFERROR((X438*X439+'Monthly Reserve Generation'!Y438*'Monthly Reserve Generation'!Y439-'Stoping Schedule'!Y438*'Stoping Schedule'!Y439)/Y438,0)</f>
        <v>0</v>
      </c>
      <c r="Z439" s="3">
        <f>+IFERROR((Y438*Y439+'Monthly Reserve Generation'!Z438*'Monthly Reserve Generation'!Z439-'Stoping Schedule'!Z438*'Stoping Schedule'!Z439)/Z438,0)</f>
        <v>0</v>
      </c>
      <c r="AA439" s="3">
        <f>+IFERROR((Z438*Z439+'Monthly Reserve Generation'!AA438*'Monthly Reserve Generation'!AA439-'Stoping Schedule'!AA438*'Stoping Schedule'!AA439)/AA438,0)</f>
        <v>0</v>
      </c>
      <c r="AB439" s="3">
        <f>+IFERROR((AA438*AA439+'Monthly Reserve Generation'!AB438*'Monthly Reserve Generation'!AB439-'Stoping Schedule'!AB438*'Stoping Schedule'!AB439)/AB438,0)</f>
        <v>0</v>
      </c>
      <c r="AC439" s="3">
        <f>+IFERROR((AB438*AB439+'Monthly Reserve Generation'!AC438*'Monthly Reserve Generation'!AC439-'Stoping Schedule'!AC438*'Stoping Schedule'!AC439)/AC438,0)</f>
        <v>0</v>
      </c>
      <c r="AD439" s="3">
        <f>+IFERROR((AC438*AC439+'Monthly Reserve Generation'!AD438*'Monthly Reserve Generation'!AD439-'Stoping Schedule'!AD438*'Stoping Schedule'!AD439)/AD438,0)</f>
        <v>0</v>
      </c>
      <c r="AE439" s="3">
        <f>+IFERROR((AD438*AD439+'Monthly Reserve Generation'!AE438*'Monthly Reserve Generation'!AE439-'Stoping Schedule'!AE438*'Stoping Schedule'!AE439)/AE438,0)</f>
        <v>0</v>
      </c>
      <c r="AF439" s="3">
        <f>+IFERROR((AE438*AE439+'Monthly Reserve Generation'!AF438*'Monthly Reserve Generation'!AF439-'Stoping Schedule'!AF438*'Stoping Schedule'!AF439)/AF438,0)</f>
        <v>0</v>
      </c>
      <c r="AG439" s="3">
        <f>+IFERROR((AF438*AF439+'Monthly Reserve Generation'!AG438*'Monthly Reserve Generation'!AG439-'Stoping Schedule'!AG438*'Stoping Schedule'!AG439)/AG438,0)</f>
        <v>0</v>
      </c>
      <c r="AH439" s="3">
        <f>+IFERROR((AG438*AG439+'Monthly Reserve Generation'!AH438*'Monthly Reserve Generation'!AH439-'Stoping Schedule'!AH438*'Stoping Schedule'!AH439)/AH438,0)</f>
        <v>0</v>
      </c>
      <c r="AI439" s="3">
        <f>+IFERROR((AH438*AH439+'Monthly Reserve Generation'!AI438*'Monthly Reserve Generation'!AI439-'Stoping Schedule'!AI438*'Stoping Schedule'!AI439)/AI438,0)</f>
        <v>0</v>
      </c>
      <c r="AJ439" s="3">
        <f>+IFERROR((AI438*AI439+'Monthly Reserve Generation'!AJ438*'Monthly Reserve Generation'!AJ439-'Stoping Schedule'!AJ438*'Stoping Schedule'!AJ439)/AJ438,0)</f>
        <v>0</v>
      </c>
      <c r="AK439" s="3">
        <f>+IFERROR((AJ438*AJ439+'Monthly Reserve Generation'!AK438*'Monthly Reserve Generation'!AK439-'Stoping Schedule'!AK438*'Stoping Schedule'!AK439)/AK438,0)</f>
        <v>0</v>
      </c>
      <c r="AL439" s="3">
        <f>+IFERROR((AK438*AK439+'Monthly Reserve Generation'!AL438*'Monthly Reserve Generation'!AL439-'Stoping Schedule'!AL438*'Stoping Schedule'!AL439)/AL438,0)</f>
        <v>2.93</v>
      </c>
      <c r="AM439" s="3">
        <f>+IFERROR((AL438*AL439+'Monthly Reserve Generation'!AM438*'Monthly Reserve Generation'!AM439-'Stoping Schedule'!AM438*'Stoping Schedule'!AM439)/AM438,0)</f>
        <v>2.93</v>
      </c>
      <c r="AN439" s="3">
        <f>+IFERROR((AM438*AM439+'Monthly Reserve Generation'!AN438*'Monthly Reserve Generation'!AN439-'Stoping Schedule'!AN438*'Stoping Schedule'!AN439)/AN438,0)</f>
        <v>2.93</v>
      </c>
      <c r="AO439" s="3">
        <f>+IFERROR((AN438*AN439+'Monthly Reserve Generation'!AO438*'Monthly Reserve Generation'!AO439-'Stoping Schedule'!AO438*'Stoping Schedule'!AO439)/AO438,0)</f>
        <v>2.93</v>
      </c>
      <c r="AP439" s="3">
        <f>+IFERROR((AO438*AO439+'Monthly Reserve Generation'!AP438*'Monthly Reserve Generation'!AP439-'Stoping Schedule'!AP438*'Stoping Schedule'!AP439)/AP438,0)</f>
        <v>2.93</v>
      </c>
      <c r="AQ439" s="3">
        <f>+IFERROR((AP438*AP439+'Monthly Reserve Generation'!AQ438*'Monthly Reserve Generation'!AQ439-'Stoping Schedule'!AQ438*'Stoping Schedule'!AQ439)/AQ438,0)</f>
        <v>2.93</v>
      </c>
      <c r="AR439" s="3">
        <f>+IFERROR((AQ438*AQ439+'Monthly Reserve Generation'!AR438*'Monthly Reserve Generation'!AR439-'Stoping Schedule'!AR438*'Stoping Schedule'!AR439)/AR438,0)</f>
        <v>2.93</v>
      </c>
      <c r="AS439" s="3">
        <f>+IFERROR((AR438*AR439+'Monthly Reserve Generation'!AS438*'Monthly Reserve Generation'!AS439-'Stoping Schedule'!AS438*'Stoping Schedule'!AS439)/AS438,0)</f>
        <v>2.93</v>
      </c>
      <c r="AT439" s="3">
        <f>+IFERROR((AS438*AS439+'Monthly Reserve Generation'!AT438*'Monthly Reserve Generation'!AT439-'Stoping Schedule'!AT438*'Stoping Schedule'!AT439)/AT438,0)</f>
        <v>2.93</v>
      </c>
      <c r="AU439" s="3">
        <f>+IFERROR((AT438*AT439+'Monthly Reserve Generation'!AU438*'Monthly Reserve Generation'!AU439-'Stoping Schedule'!AU438*'Stoping Schedule'!AU439)/AU438,0)</f>
        <v>2.93</v>
      </c>
      <c r="AV439" s="3">
        <f>+IFERROR((AU438*AU439+'Monthly Reserve Generation'!AV438*'Monthly Reserve Generation'!AV439-'Stoping Schedule'!AV438*'Stoping Schedule'!AV439)/AV438,0)</f>
        <v>0</v>
      </c>
      <c r="AW439" s="3">
        <f>+IFERROR((AV438*AV439+'Monthly Reserve Generation'!AW438*'Monthly Reserve Generation'!AW439-'Stoping Schedule'!AW438*'Stoping Schedule'!AW439)/AW438,0)</f>
        <v>0</v>
      </c>
      <c r="AX439" s="3">
        <f>+IFERROR((AW438*AW439+'Monthly Reserve Generation'!AX438*'Monthly Reserve Generation'!AX439-'Stoping Schedule'!AX438*'Stoping Schedule'!AX439)/AX438,0)</f>
        <v>0</v>
      </c>
      <c r="AY439" s="3">
        <f>+IFERROR((AX438*AX439+'Monthly Reserve Generation'!AY438*'Monthly Reserve Generation'!AY439-'Stoping Schedule'!AY438*'Stoping Schedule'!AY439)/AY438,0)</f>
        <v>0</v>
      </c>
      <c r="AZ439" s="3">
        <f>+IFERROR((AY438*AY439+'Monthly Reserve Generation'!AZ438*'Monthly Reserve Generation'!AZ439-'Stoping Schedule'!AZ438*'Stoping Schedule'!AZ439)/AZ438,0)</f>
        <v>0</v>
      </c>
      <c r="BA439" s="3">
        <f>+IFERROR((AZ438*AZ439+'Monthly Reserve Generation'!BA438*'Monthly Reserve Generation'!BA439-'Stoping Schedule'!BA438*'Stoping Schedule'!BA439)/BA438,0)</f>
        <v>0</v>
      </c>
      <c r="BB439" s="3">
        <f>+IFERROR((BA438*BA439+'Monthly Reserve Generation'!BB438*'Monthly Reserve Generation'!BB439-'Stoping Schedule'!BB438*'Stoping Schedule'!BB439)/BB438,0)</f>
        <v>0</v>
      </c>
      <c r="BC439" s="3">
        <f>+IFERROR((BB438*BB439+'Monthly Reserve Generation'!BC438*'Monthly Reserve Generation'!BC439-'Stoping Schedule'!BC438*'Stoping Schedule'!BC439)/BC438,0)</f>
        <v>0</v>
      </c>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row>
    <row r="440" spans="1:123" hidden="1" outlineLevel="1" x14ac:dyDescent="0.3">
      <c r="A440" t="s">
        <v>93</v>
      </c>
      <c r="B440" t="s">
        <v>106</v>
      </c>
      <c r="C440" t="s">
        <v>3</v>
      </c>
      <c r="D440" s="3">
        <f>+'Monthly Reserve Generation'!D440-'Stoping Schedule'!D440</f>
        <v>0</v>
      </c>
      <c r="E440" s="3">
        <f>IF((D440+'Monthly Reserve Generation'!E440-'Stoping Schedule'!E440)&gt;1,(D440+'Monthly Reserve Generation'!E440-'Stoping Schedule'!E440),0)</f>
        <v>0</v>
      </c>
      <c r="F440" s="3">
        <f>IF((E440+'Monthly Reserve Generation'!F440-'Stoping Schedule'!F440)&gt;1,(E440+'Monthly Reserve Generation'!F440-'Stoping Schedule'!F440),0)</f>
        <v>0</v>
      </c>
      <c r="G440" s="3">
        <f>IF((F440+'Monthly Reserve Generation'!G440-'Stoping Schedule'!G440)&gt;1,(F440+'Monthly Reserve Generation'!G440-'Stoping Schedule'!G440),0)</f>
        <v>0</v>
      </c>
      <c r="H440" s="3">
        <f>IF((G440+'Monthly Reserve Generation'!H440-'Stoping Schedule'!H440)&gt;1,(G440+'Monthly Reserve Generation'!H440-'Stoping Schedule'!H440),0)</f>
        <v>0</v>
      </c>
      <c r="I440" s="3">
        <f>IF((H440+'Monthly Reserve Generation'!I440-'Stoping Schedule'!I440)&gt;1,(H440+'Monthly Reserve Generation'!I440-'Stoping Schedule'!I440),0)</f>
        <v>0</v>
      </c>
      <c r="J440" s="3">
        <f>IF((I440+'Monthly Reserve Generation'!J440-'Stoping Schedule'!J440)&gt;1,(I440+'Monthly Reserve Generation'!J440-'Stoping Schedule'!J440),0)</f>
        <v>0</v>
      </c>
      <c r="K440" s="3">
        <f>IF((J440+'Monthly Reserve Generation'!K440-'Stoping Schedule'!K440)&gt;1,(J440+'Monthly Reserve Generation'!K440-'Stoping Schedule'!K440),0)</f>
        <v>0</v>
      </c>
      <c r="L440" s="3">
        <f>IF((K440+'Monthly Reserve Generation'!L440-'Stoping Schedule'!L440)&gt;1,(K440+'Monthly Reserve Generation'!L440-'Stoping Schedule'!L440),0)</f>
        <v>0</v>
      </c>
      <c r="M440" s="3">
        <f>IF((L440+'Monthly Reserve Generation'!M440-'Stoping Schedule'!M440)&gt;1,(L440+'Monthly Reserve Generation'!M440-'Stoping Schedule'!M440),0)</f>
        <v>0</v>
      </c>
      <c r="N440" s="3">
        <f>IF((M440+'Monthly Reserve Generation'!N440-'Stoping Schedule'!N440)&gt;1,(M440+'Monthly Reserve Generation'!N440-'Stoping Schedule'!N440),0)</f>
        <v>0</v>
      </c>
      <c r="O440" s="3">
        <f>IF((N440+'Monthly Reserve Generation'!O440-'Stoping Schedule'!O440)&gt;1,(N440+'Monthly Reserve Generation'!O440-'Stoping Schedule'!O440),0)</f>
        <v>0</v>
      </c>
      <c r="P440" s="3">
        <f>IF((O440+'Monthly Reserve Generation'!P440-'Stoping Schedule'!P440)&gt;1,(O440+'Monthly Reserve Generation'!P440-'Stoping Schedule'!P440),0)</f>
        <v>0</v>
      </c>
      <c r="Q440" s="3">
        <f>IF((P440+'Monthly Reserve Generation'!Q440-'Stoping Schedule'!Q440)&gt;1,(P440+'Monthly Reserve Generation'!Q440-'Stoping Schedule'!Q440),0)</f>
        <v>0</v>
      </c>
      <c r="R440" s="3">
        <f>IF((Q440+'Monthly Reserve Generation'!R440-'Stoping Schedule'!R440)&gt;1,(Q440+'Monthly Reserve Generation'!R440-'Stoping Schedule'!R440),0)</f>
        <v>0</v>
      </c>
      <c r="S440" s="3">
        <f>IF((R440+'Monthly Reserve Generation'!S440-'Stoping Schedule'!S440)&gt;1,(R440+'Monthly Reserve Generation'!S440-'Stoping Schedule'!S440),0)</f>
        <v>0</v>
      </c>
      <c r="T440" s="3">
        <f>IF((S440+'Monthly Reserve Generation'!T440-'Stoping Schedule'!T440)&gt;1,(S440+'Monthly Reserve Generation'!T440-'Stoping Schedule'!T440),0)</f>
        <v>0</v>
      </c>
      <c r="U440" s="3">
        <f>IF((T440+'Monthly Reserve Generation'!U440-'Stoping Schedule'!U440)&gt;1,(T440+'Monthly Reserve Generation'!U440-'Stoping Schedule'!U440),0)</f>
        <v>0</v>
      </c>
      <c r="V440" s="3">
        <f>IF((U440+'Monthly Reserve Generation'!V440-'Stoping Schedule'!V440)&gt;1,(U440+'Monthly Reserve Generation'!V440-'Stoping Schedule'!V440),0)</f>
        <v>0</v>
      </c>
      <c r="W440" s="3">
        <f>IF((V440+'Monthly Reserve Generation'!W440-'Stoping Schedule'!W440)&gt;1,(V440+'Monthly Reserve Generation'!W440-'Stoping Schedule'!W440),0)</f>
        <v>0</v>
      </c>
      <c r="X440" s="3">
        <f>IF((W440+'Monthly Reserve Generation'!X440-'Stoping Schedule'!X440)&gt;1,(W440+'Monthly Reserve Generation'!X440-'Stoping Schedule'!X440),0)</f>
        <v>0</v>
      </c>
      <c r="Y440" s="3">
        <f>IF((X440+'Monthly Reserve Generation'!Y440-'Stoping Schedule'!Y440)&gt;1,(X440+'Monthly Reserve Generation'!Y440-'Stoping Schedule'!Y440),0)</f>
        <v>0</v>
      </c>
      <c r="Z440" s="3">
        <f>IF((Y440+'Monthly Reserve Generation'!Z440-'Stoping Schedule'!Z440)&gt;1,(Y440+'Monthly Reserve Generation'!Z440-'Stoping Schedule'!Z440),0)</f>
        <v>0</v>
      </c>
      <c r="AA440" s="3">
        <f>IF((Z440+'Monthly Reserve Generation'!AA440-'Stoping Schedule'!AA440)&gt;1,(Z440+'Monthly Reserve Generation'!AA440-'Stoping Schedule'!AA440),0)</f>
        <v>0</v>
      </c>
      <c r="AB440" s="3">
        <f>IF((AA440+'Monthly Reserve Generation'!AB440-'Stoping Schedule'!AB440)&gt;1,(AA440+'Monthly Reserve Generation'!AB440-'Stoping Schedule'!AB440),0)</f>
        <v>0</v>
      </c>
      <c r="AC440" s="3">
        <f>IF((AB440+'Monthly Reserve Generation'!AC440-'Stoping Schedule'!AC440)&gt;1,(AB440+'Monthly Reserve Generation'!AC440-'Stoping Schedule'!AC440),0)</f>
        <v>0</v>
      </c>
      <c r="AD440" s="3">
        <f>IF((AC440+'Monthly Reserve Generation'!AD440-'Stoping Schedule'!AD440)&gt;1,(AC440+'Monthly Reserve Generation'!AD440-'Stoping Schedule'!AD440),0)</f>
        <v>0</v>
      </c>
      <c r="AE440" s="3">
        <f>IF((AD440+'Monthly Reserve Generation'!AE440-'Stoping Schedule'!AE440)&gt;1,(AD440+'Monthly Reserve Generation'!AE440-'Stoping Schedule'!AE440),0)</f>
        <v>0</v>
      </c>
      <c r="AF440" s="3">
        <f>IF((AE440+'Monthly Reserve Generation'!AF440-'Stoping Schedule'!AF440)&gt;1,(AE440+'Monthly Reserve Generation'!AF440-'Stoping Schedule'!AF440),0)</f>
        <v>0</v>
      </c>
      <c r="AG440" s="3">
        <f>IF((AF440+'Monthly Reserve Generation'!AG440-'Stoping Schedule'!AG440)&gt;1,(AF440+'Monthly Reserve Generation'!AG440-'Stoping Schedule'!AG440),0)</f>
        <v>0</v>
      </c>
      <c r="AH440" s="3">
        <f>IF((AG440+'Monthly Reserve Generation'!AH440-'Stoping Schedule'!AH440)&gt;1,(AG440+'Monthly Reserve Generation'!AH440-'Stoping Schedule'!AH440),0)</f>
        <v>0</v>
      </c>
      <c r="AI440" s="3">
        <f>IF((AH440+'Monthly Reserve Generation'!AI440-'Stoping Schedule'!AI440)&gt;1,(AH440+'Monthly Reserve Generation'!AI440-'Stoping Schedule'!AI440),0)</f>
        <v>0</v>
      </c>
      <c r="AJ440" s="3">
        <f>IF((AI440+'Monthly Reserve Generation'!AJ440-'Stoping Schedule'!AJ440)&gt;1,(AI440+'Monthly Reserve Generation'!AJ440-'Stoping Schedule'!AJ440),0)</f>
        <v>0</v>
      </c>
      <c r="AK440" s="3">
        <f>IF((AJ440+'Monthly Reserve Generation'!AK440-'Stoping Schedule'!AK440)&gt;1,(AJ440+'Monthly Reserve Generation'!AK440-'Stoping Schedule'!AK440),0)</f>
        <v>0</v>
      </c>
      <c r="AL440" s="3">
        <f>IF((AK440+'Monthly Reserve Generation'!AL440-'Stoping Schedule'!AL440)&gt;1,(AK440+'Monthly Reserve Generation'!AL440-'Stoping Schedule'!AL440),0)</f>
        <v>1727</v>
      </c>
      <c r="AM440" s="3">
        <f>IF((AL440+'Monthly Reserve Generation'!AM440-'Stoping Schedule'!AM440)&gt;1,(AL440+'Monthly Reserve Generation'!AM440-'Stoping Schedule'!AM440),0)</f>
        <v>1727</v>
      </c>
      <c r="AN440" s="3">
        <f>IF((AM440+'Monthly Reserve Generation'!AN440-'Stoping Schedule'!AN440)&gt;1,(AM440+'Monthly Reserve Generation'!AN440-'Stoping Schedule'!AN440),0)</f>
        <v>1727</v>
      </c>
      <c r="AO440" s="3">
        <f>IF((AN440+'Monthly Reserve Generation'!AO440-'Stoping Schedule'!AO440)&gt;1,(AN440+'Monthly Reserve Generation'!AO440-'Stoping Schedule'!AO440),0)</f>
        <v>1727</v>
      </c>
      <c r="AP440" s="3">
        <f>IF((AO440+'Monthly Reserve Generation'!AP440-'Stoping Schedule'!AP440)&gt;1,(AO440+'Monthly Reserve Generation'!AP440-'Stoping Schedule'!AP440),0)</f>
        <v>1727</v>
      </c>
      <c r="AQ440" s="3">
        <f>IF((AP440+'Monthly Reserve Generation'!AQ440-'Stoping Schedule'!AQ440)&gt;1,(AP440+'Monthly Reserve Generation'!AQ440-'Stoping Schedule'!AQ440),0)</f>
        <v>0</v>
      </c>
      <c r="AR440" s="3">
        <f>IF((AQ440+'Monthly Reserve Generation'!AR440-'Stoping Schedule'!AR440)&gt;1,(AQ440+'Monthly Reserve Generation'!AR440-'Stoping Schedule'!AR440),0)</f>
        <v>0</v>
      </c>
      <c r="AS440" s="3">
        <f>IF((AR440+'Monthly Reserve Generation'!AS440-'Stoping Schedule'!AS440)&gt;1,(AR440+'Monthly Reserve Generation'!AS440-'Stoping Schedule'!AS440),0)</f>
        <v>0</v>
      </c>
      <c r="AT440" s="3">
        <f>IF((AS440+'Monthly Reserve Generation'!AT440-'Stoping Schedule'!AT440)&gt;1,(AS440+'Monthly Reserve Generation'!AT440-'Stoping Schedule'!AT440),0)</f>
        <v>0</v>
      </c>
      <c r="AU440" s="3">
        <f>IF((AT440+'Monthly Reserve Generation'!AU440-'Stoping Schedule'!AU440)&gt;1,(AT440+'Monthly Reserve Generation'!AU440-'Stoping Schedule'!AU440),0)</f>
        <v>0</v>
      </c>
      <c r="AV440" s="3">
        <f>IF((AU440+'Monthly Reserve Generation'!AV440-'Stoping Schedule'!AV440)&gt;1,(AU440+'Monthly Reserve Generation'!AV440-'Stoping Schedule'!AV440),0)</f>
        <v>0</v>
      </c>
      <c r="AW440" s="3">
        <f>IF((AV440+'Monthly Reserve Generation'!AW440-'Stoping Schedule'!AW440)&gt;1,(AV440+'Monthly Reserve Generation'!AW440-'Stoping Schedule'!AW440),0)</f>
        <v>0</v>
      </c>
      <c r="AX440" s="3">
        <f>IF((AW440+'Monthly Reserve Generation'!AX440-'Stoping Schedule'!AX440)&gt;1,(AW440+'Monthly Reserve Generation'!AX440-'Stoping Schedule'!AX440),0)</f>
        <v>0</v>
      </c>
      <c r="AY440" s="3">
        <f>IF((AX440+'Monthly Reserve Generation'!AY440-'Stoping Schedule'!AY440)&gt;1,(AX440+'Monthly Reserve Generation'!AY440-'Stoping Schedule'!AY440),0)</f>
        <v>0</v>
      </c>
      <c r="AZ440" s="3">
        <f>IF((AY440+'Monthly Reserve Generation'!AZ440-'Stoping Schedule'!AZ440)&gt;1,(AY440+'Monthly Reserve Generation'!AZ440-'Stoping Schedule'!AZ440),0)</f>
        <v>0</v>
      </c>
      <c r="BA440" s="3">
        <f>IF((AZ440+'Monthly Reserve Generation'!BA440-'Stoping Schedule'!BA440)&gt;1,(AZ440+'Monthly Reserve Generation'!BA440-'Stoping Schedule'!BA440),0)</f>
        <v>0</v>
      </c>
      <c r="BB440" s="3">
        <f>IF((BA440+'Monthly Reserve Generation'!BB440-'Stoping Schedule'!BB440)&gt;1,(BA440+'Monthly Reserve Generation'!BB440-'Stoping Schedule'!BB440),0)</f>
        <v>0</v>
      </c>
      <c r="BC440" s="3">
        <f>IF((BB440+'Monthly Reserve Generation'!BC440-'Stoping Schedule'!BC440)&gt;1,(BB440+'Monthly Reserve Generation'!BC440-'Stoping Schedule'!BC440),0)</f>
        <v>0</v>
      </c>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row>
    <row r="441" spans="1:123" hidden="1" outlineLevel="1" x14ac:dyDescent="0.3">
      <c r="A441" t="s">
        <v>93</v>
      </c>
      <c r="B441" t="s">
        <v>106</v>
      </c>
      <c r="C441" t="s">
        <v>4</v>
      </c>
      <c r="D441" s="3">
        <f>+IFERROR(('Monthly Reserve Generation'!D440*'Monthly Reserve Generation'!D441-'Stoping Schedule'!D440*'Stoping Schedule'!D441)/D440,0)</f>
        <v>0</v>
      </c>
      <c r="E441" s="3">
        <f>+IFERROR((D440*D441+'Monthly Reserve Generation'!E440*'Monthly Reserve Generation'!E441-'Stoping Schedule'!E440*'Stoping Schedule'!E441)/E440,0)</f>
        <v>0</v>
      </c>
      <c r="F441" s="3">
        <f>+IFERROR((E440*E441+'Monthly Reserve Generation'!F440*'Monthly Reserve Generation'!F441-'Stoping Schedule'!F440*'Stoping Schedule'!F441)/F440,0)</f>
        <v>0</v>
      </c>
      <c r="G441" s="3">
        <f>+IFERROR((F440*F441+'Monthly Reserve Generation'!G440*'Monthly Reserve Generation'!G441-'Stoping Schedule'!G440*'Stoping Schedule'!G441)/G440,0)</f>
        <v>0</v>
      </c>
      <c r="H441" s="3">
        <f>+IFERROR((G440*G441+'Monthly Reserve Generation'!H440*'Monthly Reserve Generation'!H441-'Stoping Schedule'!H440*'Stoping Schedule'!H441)/H440,0)</f>
        <v>0</v>
      </c>
      <c r="I441" s="3">
        <f>+IFERROR((H440*H441+'Monthly Reserve Generation'!I440*'Monthly Reserve Generation'!I441-'Stoping Schedule'!I440*'Stoping Schedule'!I441)/I440,0)</f>
        <v>0</v>
      </c>
      <c r="J441" s="3">
        <f>+IFERROR((I440*I441+'Monthly Reserve Generation'!J440*'Monthly Reserve Generation'!J441-'Stoping Schedule'!J440*'Stoping Schedule'!J441)/J440,0)</f>
        <v>0</v>
      </c>
      <c r="K441" s="3">
        <f>+IFERROR((J440*J441+'Monthly Reserve Generation'!K440*'Monthly Reserve Generation'!K441-'Stoping Schedule'!K440*'Stoping Schedule'!K441)/K440,0)</f>
        <v>0</v>
      </c>
      <c r="L441" s="3">
        <f>+IFERROR((K440*K441+'Monthly Reserve Generation'!L440*'Monthly Reserve Generation'!L441-'Stoping Schedule'!L440*'Stoping Schedule'!L441)/L440,0)</f>
        <v>0</v>
      </c>
      <c r="M441" s="3">
        <f>+IFERROR((L440*L441+'Monthly Reserve Generation'!M440*'Monthly Reserve Generation'!M441-'Stoping Schedule'!M440*'Stoping Schedule'!M441)/M440,0)</f>
        <v>0</v>
      </c>
      <c r="N441" s="3">
        <f>+IFERROR((M440*M441+'Monthly Reserve Generation'!N440*'Monthly Reserve Generation'!N441-'Stoping Schedule'!N440*'Stoping Schedule'!N441)/N440,0)</f>
        <v>0</v>
      </c>
      <c r="O441" s="3">
        <f>+IFERROR((N440*N441+'Monthly Reserve Generation'!O440*'Monthly Reserve Generation'!O441-'Stoping Schedule'!O440*'Stoping Schedule'!O441)/O440,0)</f>
        <v>0</v>
      </c>
      <c r="P441" s="3">
        <f>+IFERROR((O440*O441+'Monthly Reserve Generation'!P440*'Monthly Reserve Generation'!P441-'Stoping Schedule'!P440*'Stoping Schedule'!P441)/P440,0)</f>
        <v>0</v>
      </c>
      <c r="Q441" s="3">
        <f>+IFERROR((P440*P441+'Monthly Reserve Generation'!Q440*'Monthly Reserve Generation'!Q441-'Stoping Schedule'!Q440*'Stoping Schedule'!Q441)/Q440,0)</f>
        <v>0</v>
      </c>
      <c r="R441" s="3">
        <f>+IFERROR((Q440*Q441+'Monthly Reserve Generation'!R440*'Monthly Reserve Generation'!R441-'Stoping Schedule'!R440*'Stoping Schedule'!R441)/R440,0)</f>
        <v>0</v>
      </c>
      <c r="S441" s="3">
        <f>+IFERROR((R440*R441+'Monthly Reserve Generation'!S440*'Monthly Reserve Generation'!S441-'Stoping Schedule'!S440*'Stoping Schedule'!S441)/S440,0)</f>
        <v>0</v>
      </c>
      <c r="T441" s="3">
        <f>+IFERROR((S440*S441+'Monthly Reserve Generation'!T440*'Monthly Reserve Generation'!T441-'Stoping Schedule'!T440*'Stoping Schedule'!T441)/T440,0)</f>
        <v>0</v>
      </c>
      <c r="U441" s="3">
        <f>+IFERROR((T440*T441+'Monthly Reserve Generation'!U440*'Monthly Reserve Generation'!U441-'Stoping Schedule'!U440*'Stoping Schedule'!U441)/U440,0)</f>
        <v>0</v>
      </c>
      <c r="V441" s="3">
        <f>+IFERROR((U440*U441+'Monthly Reserve Generation'!V440*'Monthly Reserve Generation'!V441-'Stoping Schedule'!V440*'Stoping Schedule'!V441)/V440,0)</f>
        <v>0</v>
      </c>
      <c r="W441" s="3">
        <f>+IFERROR((V440*V441+'Monthly Reserve Generation'!W440*'Monthly Reserve Generation'!W441-'Stoping Schedule'!W440*'Stoping Schedule'!W441)/W440,0)</f>
        <v>0</v>
      </c>
      <c r="X441" s="3">
        <f>+IFERROR((W440*W441+'Monthly Reserve Generation'!X440*'Monthly Reserve Generation'!X441-'Stoping Schedule'!X440*'Stoping Schedule'!X441)/X440,0)</f>
        <v>0</v>
      </c>
      <c r="Y441" s="3">
        <f>+IFERROR((X440*X441+'Monthly Reserve Generation'!Y440*'Monthly Reserve Generation'!Y441-'Stoping Schedule'!Y440*'Stoping Schedule'!Y441)/Y440,0)</f>
        <v>0</v>
      </c>
      <c r="Z441" s="3">
        <f>+IFERROR((Y440*Y441+'Monthly Reserve Generation'!Z440*'Monthly Reserve Generation'!Z441-'Stoping Schedule'!Z440*'Stoping Schedule'!Z441)/Z440,0)</f>
        <v>0</v>
      </c>
      <c r="AA441" s="3">
        <f>+IFERROR((Z440*Z441+'Monthly Reserve Generation'!AA440*'Monthly Reserve Generation'!AA441-'Stoping Schedule'!AA440*'Stoping Schedule'!AA441)/AA440,0)</f>
        <v>0</v>
      </c>
      <c r="AB441" s="3">
        <f>+IFERROR((AA440*AA441+'Monthly Reserve Generation'!AB440*'Monthly Reserve Generation'!AB441-'Stoping Schedule'!AB440*'Stoping Schedule'!AB441)/AB440,0)</f>
        <v>0</v>
      </c>
      <c r="AC441" s="3">
        <f>+IFERROR((AB440*AB441+'Monthly Reserve Generation'!AC440*'Monthly Reserve Generation'!AC441-'Stoping Schedule'!AC440*'Stoping Schedule'!AC441)/AC440,0)</f>
        <v>0</v>
      </c>
      <c r="AD441" s="3">
        <f>+IFERROR((AC440*AC441+'Monthly Reserve Generation'!AD440*'Monthly Reserve Generation'!AD441-'Stoping Schedule'!AD440*'Stoping Schedule'!AD441)/AD440,0)</f>
        <v>0</v>
      </c>
      <c r="AE441" s="3">
        <f>+IFERROR((AD440*AD441+'Monthly Reserve Generation'!AE440*'Monthly Reserve Generation'!AE441-'Stoping Schedule'!AE440*'Stoping Schedule'!AE441)/AE440,0)</f>
        <v>0</v>
      </c>
      <c r="AF441" s="3">
        <f>+IFERROR((AE440*AE441+'Monthly Reserve Generation'!AF440*'Monthly Reserve Generation'!AF441-'Stoping Schedule'!AF440*'Stoping Schedule'!AF441)/AF440,0)</f>
        <v>0</v>
      </c>
      <c r="AG441" s="3">
        <f>+IFERROR((AF440*AF441+'Monthly Reserve Generation'!AG440*'Monthly Reserve Generation'!AG441-'Stoping Schedule'!AG440*'Stoping Schedule'!AG441)/AG440,0)</f>
        <v>0</v>
      </c>
      <c r="AH441" s="3">
        <f>+IFERROR((AG440*AG441+'Monthly Reserve Generation'!AH440*'Monthly Reserve Generation'!AH441-'Stoping Schedule'!AH440*'Stoping Schedule'!AH441)/AH440,0)</f>
        <v>0</v>
      </c>
      <c r="AI441" s="3">
        <f>+IFERROR((AH440*AH441+'Monthly Reserve Generation'!AI440*'Monthly Reserve Generation'!AI441-'Stoping Schedule'!AI440*'Stoping Schedule'!AI441)/AI440,0)</f>
        <v>0</v>
      </c>
      <c r="AJ441" s="3">
        <f>+IFERROR((AI440*AI441+'Monthly Reserve Generation'!AJ440*'Monthly Reserve Generation'!AJ441-'Stoping Schedule'!AJ440*'Stoping Schedule'!AJ441)/AJ440,0)</f>
        <v>0</v>
      </c>
      <c r="AK441" s="3">
        <f>+IFERROR((AJ440*AJ441+'Monthly Reserve Generation'!AK440*'Monthly Reserve Generation'!AK441-'Stoping Schedule'!AK440*'Stoping Schedule'!AK441)/AK440,0)</f>
        <v>0</v>
      </c>
      <c r="AL441" s="3">
        <f>+IFERROR((AK440*AK441+'Monthly Reserve Generation'!AL440*'Monthly Reserve Generation'!AL441-'Stoping Schedule'!AL440*'Stoping Schedule'!AL441)/AL440,0)</f>
        <v>2.1</v>
      </c>
      <c r="AM441" s="3">
        <f>+IFERROR((AL440*AL441+'Monthly Reserve Generation'!AM440*'Monthly Reserve Generation'!AM441-'Stoping Schedule'!AM440*'Stoping Schedule'!AM441)/AM440,0)</f>
        <v>2.1</v>
      </c>
      <c r="AN441" s="3">
        <f>+IFERROR((AM440*AM441+'Monthly Reserve Generation'!AN440*'Monthly Reserve Generation'!AN441-'Stoping Schedule'!AN440*'Stoping Schedule'!AN441)/AN440,0)</f>
        <v>2.1</v>
      </c>
      <c r="AO441" s="3">
        <f>+IFERROR((AN440*AN441+'Monthly Reserve Generation'!AO440*'Monthly Reserve Generation'!AO441-'Stoping Schedule'!AO440*'Stoping Schedule'!AO441)/AO440,0)</f>
        <v>2.1</v>
      </c>
      <c r="AP441" s="3">
        <f>+IFERROR((AO440*AO441+'Monthly Reserve Generation'!AP440*'Monthly Reserve Generation'!AP441-'Stoping Schedule'!AP440*'Stoping Schedule'!AP441)/AP440,0)</f>
        <v>2.1</v>
      </c>
      <c r="AQ441" s="3">
        <f>+IFERROR((AP440*AP441+'Monthly Reserve Generation'!AQ440*'Monthly Reserve Generation'!AQ441-'Stoping Schedule'!AQ440*'Stoping Schedule'!AQ441)/AQ440,0)</f>
        <v>0</v>
      </c>
      <c r="AR441" s="3">
        <f>+IFERROR((AQ440*AQ441+'Monthly Reserve Generation'!AR440*'Monthly Reserve Generation'!AR441-'Stoping Schedule'!AR440*'Stoping Schedule'!AR441)/AR440,0)</f>
        <v>0</v>
      </c>
      <c r="AS441" s="3">
        <f>+IFERROR((AR440*AR441+'Monthly Reserve Generation'!AS440*'Monthly Reserve Generation'!AS441-'Stoping Schedule'!AS440*'Stoping Schedule'!AS441)/AS440,0)</f>
        <v>0</v>
      </c>
      <c r="AT441" s="3">
        <f>+IFERROR((AS440*AS441+'Monthly Reserve Generation'!AT440*'Monthly Reserve Generation'!AT441-'Stoping Schedule'!AT440*'Stoping Schedule'!AT441)/AT440,0)</f>
        <v>0</v>
      </c>
      <c r="AU441" s="3">
        <f>+IFERROR((AT440*AT441+'Monthly Reserve Generation'!AU440*'Monthly Reserve Generation'!AU441-'Stoping Schedule'!AU440*'Stoping Schedule'!AU441)/AU440,0)</f>
        <v>0</v>
      </c>
      <c r="AV441" s="3">
        <f>+IFERROR((AU440*AU441+'Monthly Reserve Generation'!AV440*'Monthly Reserve Generation'!AV441-'Stoping Schedule'!AV440*'Stoping Schedule'!AV441)/AV440,0)</f>
        <v>0</v>
      </c>
      <c r="AW441" s="3">
        <f>+IFERROR((AV440*AV441+'Monthly Reserve Generation'!AW440*'Monthly Reserve Generation'!AW441-'Stoping Schedule'!AW440*'Stoping Schedule'!AW441)/AW440,0)</f>
        <v>0</v>
      </c>
      <c r="AX441" s="3">
        <f>+IFERROR((AW440*AW441+'Monthly Reserve Generation'!AX440*'Monthly Reserve Generation'!AX441-'Stoping Schedule'!AX440*'Stoping Schedule'!AX441)/AX440,0)</f>
        <v>0</v>
      </c>
      <c r="AY441" s="3">
        <f>+IFERROR((AX440*AX441+'Monthly Reserve Generation'!AY440*'Monthly Reserve Generation'!AY441-'Stoping Schedule'!AY440*'Stoping Schedule'!AY441)/AY440,0)</f>
        <v>0</v>
      </c>
      <c r="AZ441" s="3">
        <f>+IFERROR((AY440*AY441+'Monthly Reserve Generation'!AZ440*'Monthly Reserve Generation'!AZ441-'Stoping Schedule'!AZ440*'Stoping Schedule'!AZ441)/AZ440,0)</f>
        <v>0</v>
      </c>
      <c r="BA441" s="3">
        <f>+IFERROR((AZ440*AZ441+'Monthly Reserve Generation'!BA440*'Monthly Reserve Generation'!BA441-'Stoping Schedule'!BA440*'Stoping Schedule'!BA441)/BA440,0)</f>
        <v>0</v>
      </c>
      <c r="BB441" s="3">
        <f>+IFERROR((BA440*BA441+'Monthly Reserve Generation'!BB440*'Monthly Reserve Generation'!BB441-'Stoping Schedule'!BB440*'Stoping Schedule'!BB441)/BB440,0)</f>
        <v>0</v>
      </c>
      <c r="BC441" s="3">
        <f>+IFERROR((BB440*BB441+'Monthly Reserve Generation'!BC440*'Monthly Reserve Generation'!BC441-'Stoping Schedule'!BC440*'Stoping Schedule'!BC441)/BC440,0)</f>
        <v>0</v>
      </c>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row>
    <row r="442" spans="1:123" collapsed="1" x14ac:dyDescent="0.3">
      <c r="A442" t="s">
        <v>107</v>
      </c>
      <c r="B442" t="s">
        <v>107</v>
      </c>
      <c r="C442" t="s">
        <v>3</v>
      </c>
      <c r="D442" s="3">
        <f>SUMIF($C416:$C441,$C442,D416:D441)</f>
        <v>0</v>
      </c>
      <c r="E442" s="3">
        <f t="shared" ref="E442:BC442" si="28">SUMIF($C416:$C441,$C442,E416:E441)</f>
        <v>0</v>
      </c>
      <c r="F442" s="3">
        <f t="shared" si="28"/>
        <v>0</v>
      </c>
      <c r="G442" s="3">
        <f t="shared" si="28"/>
        <v>0</v>
      </c>
      <c r="H442" s="3">
        <f t="shared" si="28"/>
        <v>0</v>
      </c>
      <c r="I442" s="3">
        <f t="shared" si="28"/>
        <v>0</v>
      </c>
      <c r="J442" s="3">
        <f t="shared" si="28"/>
        <v>0</v>
      </c>
      <c r="K442" s="3">
        <f t="shared" si="28"/>
        <v>0</v>
      </c>
      <c r="L442" s="3">
        <f t="shared" si="28"/>
        <v>0</v>
      </c>
      <c r="M442" s="3">
        <f t="shared" si="28"/>
        <v>0</v>
      </c>
      <c r="N442" s="3">
        <f t="shared" si="28"/>
        <v>0</v>
      </c>
      <c r="O442" s="3">
        <f t="shared" si="28"/>
        <v>0</v>
      </c>
      <c r="P442" s="3">
        <f t="shared" si="28"/>
        <v>0</v>
      </c>
      <c r="Q442" s="3">
        <f t="shared" si="28"/>
        <v>0</v>
      </c>
      <c r="R442" s="3">
        <f t="shared" si="28"/>
        <v>0</v>
      </c>
      <c r="S442" s="3">
        <f t="shared" si="28"/>
        <v>0</v>
      </c>
      <c r="T442" s="3">
        <f t="shared" si="28"/>
        <v>0</v>
      </c>
      <c r="U442" s="3">
        <f t="shared" si="28"/>
        <v>0</v>
      </c>
      <c r="V442" s="3">
        <f t="shared" si="28"/>
        <v>0</v>
      </c>
      <c r="W442" s="3">
        <f t="shared" si="28"/>
        <v>0</v>
      </c>
      <c r="X442" s="3">
        <f t="shared" si="28"/>
        <v>0</v>
      </c>
      <c r="Y442" s="3">
        <f t="shared" si="28"/>
        <v>0</v>
      </c>
      <c r="Z442" s="3">
        <f t="shared" si="28"/>
        <v>0</v>
      </c>
      <c r="AA442" s="3">
        <f t="shared" si="28"/>
        <v>0</v>
      </c>
      <c r="AB442" s="3">
        <f t="shared" si="28"/>
        <v>0</v>
      </c>
      <c r="AC442" s="3">
        <f t="shared" si="28"/>
        <v>0</v>
      </c>
      <c r="AD442" s="3">
        <f t="shared" si="28"/>
        <v>0</v>
      </c>
      <c r="AE442" s="3">
        <f t="shared" si="28"/>
        <v>0</v>
      </c>
      <c r="AF442" s="3">
        <f t="shared" si="28"/>
        <v>0</v>
      </c>
      <c r="AG442" s="3">
        <f t="shared" si="28"/>
        <v>0</v>
      </c>
      <c r="AH442" s="3">
        <f t="shared" si="28"/>
        <v>0</v>
      </c>
      <c r="AI442" s="3">
        <f t="shared" si="28"/>
        <v>0</v>
      </c>
      <c r="AJ442" s="3">
        <f t="shared" si="28"/>
        <v>0</v>
      </c>
      <c r="AK442" s="3">
        <f t="shared" si="28"/>
        <v>0</v>
      </c>
      <c r="AL442" s="3">
        <f t="shared" si="28"/>
        <v>63284</v>
      </c>
      <c r="AM442" s="3">
        <f t="shared" si="28"/>
        <v>84719</v>
      </c>
      <c r="AN442" s="3">
        <f t="shared" si="28"/>
        <v>84719</v>
      </c>
      <c r="AO442" s="3">
        <f t="shared" si="28"/>
        <v>84719</v>
      </c>
      <c r="AP442" s="3">
        <f t="shared" si="28"/>
        <v>82921</v>
      </c>
      <c r="AQ442" s="3">
        <f t="shared" si="28"/>
        <v>75858</v>
      </c>
      <c r="AR442" s="3">
        <f t="shared" si="28"/>
        <v>64375</v>
      </c>
      <c r="AS442" s="3">
        <f t="shared" si="28"/>
        <v>51853</v>
      </c>
      <c r="AT442" s="3">
        <f t="shared" si="28"/>
        <v>42330</v>
      </c>
      <c r="AU442" s="3">
        <f t="shared" si="28"/>
        <v>32837</v>
      </c>
      <c r="AV442" s="3">
        <f t="shared" si="28"/>
        <v>27313</v>
      </c>
      <c r="AW442" s="3">
        <f t="shared" si="28"/>
        <v>23717</v>
      </c>
      <c r="AX442" s="3">
        <f t="shared" si="28"/>
        <v>20121</v>
      </c>
      <c r="AY442" s="3">
        <f t="shared" si="28"/>
        <v>16376</v>
      </c>
      <c r="AZ442" s="3">
        <f t="shared" si="28"/>
        <v>12482</v>
      </c>
      <c r="BA442" s="3">
        <f t="shared" si="28"/>
        <v>8588</v>
      </c>
      <c r="BB442" s="3">
        <f t="shared" si="28"/>
        <v>4843</v>
      </c>
      <c r="BC442" s="3">
        <f t="shared" si="28"/>
        <v>949</v>
      </c>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row>
    <row r="443" spans="1:123" x14ac:dyDescent="0.3">
      <c r="A443" t="s">
        <v>107</v>
      </c>
      <c r="B443" t="s">
        <v>107</v>
      </c>
      <c r="C443" t="s">
        <v>4</v>
      </c>
      <c r="D443" s="3">
        <f>+IFERROR((D416*D417+D418*D419+D420*D421+D422*D423+D424*D425+D426*D427+D428*D429+D430*D431+D432*D433+D434*D435+D436*D437+D438*D439+D440*D441)/D442,0)</f>
        <v>0</v>
      </c>
      <c r="E443" s="3">
        <f t="shared" ref="E443:BC443" si="29">+IFERROR((E416*E417+E418*E419+E420*E421+E422*E423+E424*E425+E426*E427+E428*E429+E430*E431+E432*E433+E434*E435+E436*E437+E438*E439+E440*E441)/E442,0)</f>
        <v>0</v>
      </c>
      <c r="F443" s="3">
        <f t="shared" si="29"/>
        <v>0</v>
      </c>
      <c r="G443" s="3">
        <f t="shared" si="29"/>
        <v>0</v>
      </c>
      <c r="H443" s="3">
        <f t="shared" si="29"/>
        <v>0</v>
      </c>
      <c r="I443" s="3">
        <f t="shared" si="29"/>
        <v>0</v>
      </c>
      <c r="J443" s="3">
        <f t="shared" si="29"/>
        <v>0</v>
      </c>
      <c r="K443" s="3">
        <f t="shared" si="29"/>
        <v>0</v>
      </c>
      <c r="L443" s="3">
        <f t="shared" si="29"/>
        <v>0</v>
      </c>
      <c r="M443" s="3">
        <f t="shared" si="29"/>
        <v>0</v>
      </c>
      <c r="N443" s="3">
        <f t="shared" si="29"/>
        <v>0</v>
      </c>
      <c r="O443" s="3">
        <f t="shared" si="29"/>
        <v>0</v>
      </c>
      <c r="P443" s="3">
        <f t="shared" si="29"/>
        <v>0</v>
      </c>
      <c r="Q443" s="3">
        <f t="shared" si="29"/>
        <v>0</v>
      </c>
      <c r="R443" s="3">
        <f t="shared" si="29"/>
        <v>0</v>
      </c>
      <c r="S443" s="3">
        <f t="shared" si="29"/>
        <v>0</v>
      </c>
      <c r="T443" s="3">
        <f t="shared" si="29"/>
        <v>0</v>
      </c>
      <c r="U443" s="3">
        <f t="shared" si="29"/>
        <v>0</v>
      </c>
      <c r="V443" s="3">
        <f t="shared" si="29"/>
        <v>0</v>
      </c>
      <c r="W443" s="3">
        <f t="shared" si="29"/>
        <v>0</v>
      </c>
      <c r="X443" s="3">
        <f t="shared" si="29"/>
        <v>0</v>
      </c>
      <c r="Y443" s="3">
        <f t="shared" si="29"/>
        <v>0</v>
      </c>
      <c r="Z443" s="3">
        <f t="shared" si="29"/>
        <v>0</v>
      </c>
      <c r="AA443" s="3">
        <f t="shared" si="29"/>
        <v>0</v>
      </c>
      <c r="AB443" s="3">
        <f t="shared" si="29"/>
        <v>0</v>
      </c>
      <c r="AC443" s="3">
        <f t="shared" si="29"/>
        <v>0</v>
      </c>
      <c r="AD443" s="3">
        <f t="shared" si="29"/>
        <v>0</v>
      </c>
      <c r="AE443" s="3">
        <f t="shared" si="29"/>
        <v>0</v>
      </c>
      <c r="AF443" s="3">
        <f t="shared" si="29"/>
        <v>0</v>
      </c>
      <c r="AG443" s="3">
        <f t="shared" si="29"/>
        <v>0</v>
      </c>
      <c r="AH443" s="3">
        <f t="shared" si="29"/>
        <v>0</v>
      </c>
      <c r="AI443" s="3">
        <f t="shared" si="29"/>
        <v>0</v>
      </c>
      <c r="AJ443" s="3">
        <f t="shared" si="29"/>
        <v>0</v>
      </c>
      <c r="AK443" s="3">
        <f t="shared" si="29"/>
        <v>0</v>
      </c>
      <c r="AL443" s="3">
        <f t="shared" si="29"/>
        <v>2.7153724480121357</v>
      </c>
      <c r="AM443" s="3">
        <f t="shared" si="29"/>
        <v>2.5571451504385085</v>
      </c>
      <c r="AN443" s="3">
        <f t="shared" si="29"/>
        <v>2.5571451504385085</v>
      </c>
      <c r="AO443" s="3">
        <f t="shared" si="29"/>
        <v>2.5571451504385085</v>
      </c>
      <c r="AP443" s="3">
        <f t="shared" si="29"/>
        <v>2.5674912265891634</v>
      </c>
      <c r="AQ443" s="3">
        <f t="shared" si="29"/>
        <v>2.5859936987529331</v>
      </c>
      <c r="AR443" s="3">
        <f t="shared" si="29"/>
        <v>2.5581624854368932</v>
      </c>
      <c r="AS443" s="3">
        <f t="shared" si="29"/>
        <v>2.5328274159643609</v>
      </c>
      <c r="AT443" s="3">
        <f t="shared" si="29"/>
        <v>2.4478360500826839</v>
      </c>
      <c r="AU443" s="3">
        <f t="shared" si="29"/>
        <v>2.2920747936778634</v>
      </c>
      <c r="AV443" s="3">
        <f t="shared" si="29"/>
        <v>2.2515022150624242</v>
      </c>
      <c r="AW443" s="3">
        <f t="shared" si="29"/>
        <v>2.2509718767129057</v>
      </c>
      <c r="AX443" s="3">
        <f t="shared" si="29"/>
        <v>2.2502519755479344</v>
      </c>
      <c r="AY443" s="3">
        <f t="shared" si="29"/>
        <v>2.2491560820713237</v>
      </c>
      <c r="AZ443" s="3">
        <f t="shared" si="29"/>
        <v>2.2473329594616245</v>
      </c>
      <c r="BA443" s="3">
        <f t="shared" si="29"/>
        <v>2.2438565440149043</v>
      </c>
      <c r="BB443" s="3">
        <f t="shared" si="29"/>
        <v>2.2352054511666317</v>
      </c>
      <c r="BC443" s="3">
        <f t="shared" si="29"/>
        <v>2.1539831401475209</v>
      </c>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row>
    <row r="444" spans="1:123" hidden="1" outlineLevel="1" x14ac:dyDescent="0.3">
      <c r="A444" t="s">
        <v>108</v>
      </c>
      <c r="B444" t="s">
        <v>109</v>
      </c>
      <c r="C444" t="s">
        <v>3</v>
      </c>
      <c r="D444" s="3">
        <f>+'Monthly Reserve Generation'!D444-'Stoping Schedule'!D444</f>
        <v>0</v>
      </c>
      <c r="E444" s="3">
        <f>IF((D444+'Monthly Reserve Generation'!E444-'Stoping Schedule'!E444)&gt;1,(D444+'Monthly Reserve Generation'!E444-'Stoping Schedule'!E444),0)</f>
        <v>0</v>
      </c>
      <c r="F444" s="3">
        <f>IF((E444+'Monthly Reserve Generation'!F444-'Stoping Schedule'!F444)&gt;1,(E444+'Monthly Reserve Generation'!F444-'Stoping Schedule'!F444),0)</f>
        <v>0</v>
      </c>
      <c r="G444" s="3">
        <f>IF((F444+'Monthly Reserve Generation'!G444-'Stoping Schedule'!G444)&gt;1,(F444+'Monthly Reserve Generation'!G444-'Stoping Schedule'!G444),0)</f>
        <v>0</v>
      </c>
      <c r="H444" s="3">
        <f>IF((G444+'Monthly Reserve Generation'!H444-'Stoping Schedule'!H444)&gt;1,(G444+'Monthly Reserve Generation'!H444-'Stoping Schedule'!H444),0)</f>
        <v>0</v>
      </c>
      <c r="I444" s="3">
        <f>IF((H444+'Monthly Reserve Generation'!I444-'Stoping Schedule'!I444)&gt;1,(H444+'Monthly Reserve Generation'!I444-'Stoping Schedule'!I444),0)</f>
        <v>0</v>
      </c>
      <c r="J444" s="3">
        <f>IF((I444+'Monthly Reserve Generation'!J444-'Stoping Schedule'!J444)&gt;1,(I444+'Monthly Reserve Generation'!J444-'Stoping Schedule'!J444),0)</f>
        <v>0</v>
      </c>
      <c r="K444" s="3">
        <f>IF((J444+'Monthly Reserve Generation'!K444-'Stoping Schedule'!K444)&gt;1,(J444+'Monthly Reserve Generation'!K444-'Stoping Schedule'!K444),0)</f>
        <v>0</v>
      </c>
      <c r="L444" s="3">
        <f>IF((K444+'Monthly Reserve Generation'!L444-'Stoping Schedule'!L444)&gt;1,(K444+'Monthly Reserve Generation'!L444-'Stoping Schedule'!L444),0)</f>
        <v>0</v>
      </c>
      <c r="M444" s="3">
        <f>IF((L444+'Monthly Reserve Generation'!M444-'Stoping Schedule'!M444)&gt;1,(L444+'Monthly Reserve Generation'!M444-'Stoping Schedule'!M444),0)</f>
        <v>0</v>
      </c>
      <c r="N444" s="3">
        <f>IF((M444+'Monthly Reserve Generation'!N444-'Stoping Schedule'!N444)&gt;1,(M444+'Monthly Reserve Generation'!N444-'Stoping Schedule'!N444),0)</f>
        <v>0</v>
      </c>
      <c r="O444" s="3">
        <f>IF((N444+'Monthly Reserve Generation'!O444-'Stoping Schedule'!O444)&gt;1,(N444+'Monthly Reserve Generation'!O444-'Stoping Schedule'!O444),0)</f>
        <v>0</v>
      </c>
      <c r="P444" s="3">
        <f>IF((O444+'Monthly Reserve Generation'!P444-'Stoping Schedule'!P444)&gt;1,(O444+'Monthly Reserve Generation'!P444-'Stoping Schedule'!P444),0)</f>
        <v>0</v>
      </c>
      <c r="Q444" s="3">
        <f>IF((P444+'Monthly Reserve Generation'!Q444-'Stoping Schedule'!Q444)&gt;1,(P444+'Monthly Reserve Generation'!Q444-'Stoping Schedule'!Q444),0)</f>
        <v>0</v>
      </c>
      <c r="R444" s="3">
        <f>IF((Q444+'Monthly Reserve Generation'!R444-'Stoping Schedule'!R444)&gt;1,(Q444+'Monthly Reserve Generation'!R444-'Stoping Schedule'!R444),0)</f>
        <v>0</v>
      </c>
      <c r="S444" s="3">
        <f>IF((R444+'Monthly Reserve Generation'!S444-'Stoping Schedule'!S444)&gt;1,(R444+'Monthly Reserve Generation'!S444-'Stoping Schedule'!S444),0)</f>
        <v>0</v>
      </c>
      <c r="T444" s="3">
        <f>IF((S444+'Monthly Reserve Generation'!T444-'Stoping Schedule'!T444)&gt;1,(S444+'Monthly Reserve Generation'!T444-'Stoping Schedule'!T444),0)</f>
        <v>0</v>
      </c>
      <c r="U444" s="3">
        <f>IF((T444+'Monthly Reserve Generation'!U444-'Stoping Schedule'!U444)&gt;1,(T444+'Monthly Reserve Generation'!U444-'Stoping Schedule'!U444),0)</f>
        <v>0</v>
      </c>
      <c r="V444" s="3">
        <f>IF((U444+'Monthly Reserve Generation'!V444-'Stoping Schedule'!V444)&gt;1,(U444+'Monthly Reserve Generation'!V444-'Stoping Schedule'!V444),0)</f>
        <v>0</v>
      </c>
      <c r="W444" s="3">
        <f>IF((V444+'Monthly Reserve Generation'!W444-'Stoping Schedule'!W444)&gt;1,(V444+'Monthly Reserve Generation'!W444-'Stoping Schedule'!W444),0)</f>
        <v>0</v>
      </c>
      <c r="X444" s="3">
        <f>IF((W444+'Monthly Reserve Generation'!X444-'Stoping Schedule'!X444)&gt;1,(W444+'Monthly Reserve Generation'!X444-'Stoping Schedule'!X444),0)</f>
        <v>0</v>
      </c>
      <c r="Y444" s="3">
        <f>IF((X444+'Monthly Reserve Generation'!Y444-'Stoping Schedule'!Y444)&gt;1,(X444+'Monthly Reserve Generation'!Y444-'Stoping Schedule'!Y444),0)</f>
        <v>0</v>
      </c>
      <c r="Z444" s="3">
        <f>IF((Y444+'Monthly Reserve Generation'!Z444-'Stoping Schedule'!Z444)&gt;1,(Y444+'Monthly Reserve Generation'!Z444-'Stoping Schedule'!Z444),0)</f>
        <v>0</v>
      </c>
      <c r="AA444" s="3">
        <f>IF((Z444+'Monthly Reserve Generation'!AA444-'Stoping Schedule'!AA444)&gt;1,(Z444+'Monthly Reserve Generation'!AA444-'Stoping Schedule'!AA444),0)</f>
        <v>0</v>
      </c>
      <c r="AB444" s="3">
        <f>IF((AA444+'Monthly Reserve Generation'!AB444-'Stoping Schedule'!AB444)&gt;1,(AA444+'Monthly Reserve Generation'!AB444-'Stoping Schedule'!AB444),0)</f>
        <v>0</v>
      </c>
      <c r="AC444" s="3">
        <f>IF((AB444+'Monthly Reserve Generation'!AC444-'Stoping Schedule'!AC444)&gt;1,(AB444+'Monthly Reserve Generation'!AC444-'Stoping Schedule'!AC444),0)</f>
        <v>0</v>
      </c>
      <c r="AD444" s="3">
        <f>IF((AC444+'Monthly Reserve Generation'!AD444-'Stoping Schedule'!AD444)&gt;1,(AC444+'Monthly Reserve Generation'!AD444-'Stoping Schedule'!AD444),0)</f>
        <v>0</v>
      </c>
      <c r="AE444" s="3">
        <f>IF((AD444+'Monthly Reserve Generation'!AE444-'Stoping Schedule'!AE444)&gt;1,(AD444+'Monthly Reserve Generation'!AE444-'Stoping Schedule'!AE444),0)</f>
        <v>0</v>
      </c>
      <c r="AF444" s="3">
        <f>IF((AE444+'Monthly Reserve Generation'!AF444-'Stoping Schedule'!AF444)&gt;1,(AE444+'Monthly Reserve Generation'!AF444-'Stoping Schedule'!AF444),0)</f>
        <v>0</v>
      </c>
      <c r="AG444" s="3">
        <f>IF((AF444+'Monthly Reserve Generation'!AG444-'Stoping Schedule'!AG444)&gt;1,(AF444+'Monthly Reserve Generation'!AG444-'Stoping Schedule'!AG444),0)</f>
        <v>0</v>
      </c>
      <c r="AH444" s="3">
        <f>IF((AG444+'Monthly Reserve Generation'!AH444-'Stoping Schedule'!AH444)&gt;1,(AG444+'Monthly Reserve Generation'!AH444-'Stoping Schedule'!AH444),0)</f>
        <v>0</v>
      </c>
      <c r="AI444" s="3">
        <f>IF((AH444+'Monthly Reserve Generation'!AI444-'Stoping Schedule'!AI444)&gt;1,(AH444+'Monthly Reserve Generation'!AI444-'Stoping Schedule'!AI444),0)</f>
        <v>0</v>
      </c>
      <c r="AJ444" s="3">
        <f>IF((AI444+'Monthly Reserve Generation'!AJ444-'Stoping Schedule'!AJ444)&gt;1,(AI444+'Monthly Reserve Generation'!AJ444-'Stoping Schedule'!AJ444),0)</f>
        <v>0</v>
      </c>
      <c r="AK444" s="3">
        <f>IF((AJ444+'Monthly Reserve Generation'!AK444-'Stoping Schedule'!AK444)&gt;1,(AJ444+'Monthly Reserve Generation'!AK444-'Stoping Schedule'!AK444),0)</f>
        <v>0</v>
      </c>
      <c r="AL444" s="3">
        <f>IF((AK444+'Monthly Reserve Generation'!AL444-'Stoping Schedule'!AL444)&gt;1,(AK444+'Monthly Reserve Generation'!AL444-'Stoping Schedule'!AL444),0)</f>
        <v>17277</v>
      </c>
      <c r="AM444" s="3">
        <f>IF((AL444+'Monthly Reserve Generation'!AM444-'Stoping Schedule'!AM444)&gt;1,(AL444+'Monthly Reserve Generation'!AM444-'Stoping Schedule'!AM444),0)</f>
        <v>17277</v>
      </c>
      <c r="AN444" s="3">
        <f>IF((AM444+'Monthly Reserve Generation'!AN444-'Stoping Schedule'!AN444)&gt;1,(AM444+'Monthly Reserve Generation'!AN444-'Stoping Schedule'!AN444),0)</f>
        <v>17277</v>
      </c>
      <c r="AO444" s="3">
        <f>IF((AN444+'Monthly Reserve Generation'!AO444-'Stoping Schedule'!AO444)&gt;1,(AN444+'Monthly Reserve Generation'!AO444-'Stoping Schedule'!AO444),0)</f>
        <v>17277</v>
      </c>
      <c r="AP444" s="3">
        <f>IF((AO444+'Monthly Reserve Generation'!AP444-'Stoping Schedule'!AP444)&gt;1,(AO444+'Monthly Reserve Generation'!AP444-'Stoping Schedule'!AP444),0)</f>
        <v>17277</v>
      </c>
      <c r="AQ444" s="3">
        <f>IF((AP444+'Monthly Reserve Generation'!AQ444-'Stoping Schedule'!AQ444)&gt;1,(AP444+'Monthly Reserve Generation'!AQ444-'Stoping Schedule'!AQ444),0)</f>
        <v>17277</v>
      </c>
      <c r="AR444" s="3">
        <f>IF((AQ444+'Monthly Reserve Generation'!AR444-'Stoping Schedule'!AR444)&gt;1,(AQ444+'Monthly Reserve Generation'!AR444-'Stoping Schedule'!AR444),0)</f>
        <v>17277</v>
      </c>
      <c r="AS444" s="3">
        <f>IF((AR444+'Monthly Reserve Generation'!AS444-'Stoping Schedule'!AS444)&gt;1,(AR444+'Monthly Reserve Generation'!AS444-'Stoping Schedule'!AS444),0)</f>
        <v>17277</v>
      </c>
      <c r="AT444" s="3">
        <f>IF((AS444+'Monthly Reserve Generation'!AT444-'Stoping Schedule'!AT444)&gt;1,(AS444+'Monthly Reserve Generation'!AT444-'Stoping Schedule'!AT444),0)</f>
        <v>15405</v>
      </c>
      <c r="AU444" s="3">
        <f>IF((AT444+'Monthly Reserve Generation'!AU444-'Stoping Schedule'!AU444)&gt;1,(AT444+'Monthly Reserve Generation'!AU444-'Stoping Schedule'!AU444),0)</f>
        <v>13533</v>
      </c>
      <c r="AV444" s="3">
        <f>IF((AU444+'Monthly Reserve Generation'!AV444-'Stoping Schedule'!AV444)&gt;1,(AU444+'Monthly Reserve Generation'!AV444-'Stoping Schedule'!AV444),0)</f>
        <v>11735</v>
      </c>
      <c r="AW444" s="3">
        <f>IF((AV444+'Monthly Reserve Generation'!AW444-'Stoping Schedule'!AW444)&gt;1,(AV444+'Monthly Reserve Generation'!AW444-'Stoping Schedule'!AW444),0)</f>
        <v>9937</v>
      </c>
      <c r="AX444" s="3">
        <f>IF((AW444+'Monthly Reserve Generation'!AX444-'Stoping Schedule'!AX444)&gt;1,(AW444+'Monthly Reserve Generation'!AX444-'Stoping Schedule'!AX444),0)</f>
        <v>8139</v>
      </c>
      <c r="AY444" s="3">
        <f>IF((AX444+'Monthly Reserve Generation'!AY444-'Stoping Schedule'!AY444)&gt;1,(AX444+'Monthly Reserve Generation'!AY444-'Stoping Schedule'!AY444),0)</f>
        <v>6267</v>
      </c>
      <c r="AZ444" s="3">
        <f>IF((AY444+'Monthly Reserve Generation'!AZ444-'Stoping Schedule'!AZ444)&gt;1,(AY444+'Monthly Reserve Generation'!AZ444-'Stoping Schedule'!AZ444),0)</f>
        <v>4320</v>
      </c>
      <c r="BA444" s="3">
        <f>IF((AZ444+'Monthly Reserve Generation'!BA444-'Stoping Schedule'!BA444)&gt;1,(AZ444+'Monthly Reserve Generation'!BA444-'Stoping Schedule'!BA444),0)</f>
        <v>2373</v>
      </c>
      <c r="BB444" s="3">
        <f>IF((BA444+'Monthly Reserve Generation'!BB444-'Stoping Schedule'!BB444)&gt;1,(BA444+'Monthly Reserve Generation'!BB444-'Stoping Schedule'!BB444),0)</f>
        <v>501</v>
      </c>
      <c r="BC444" s="3">
        <f>IF((BB444+'Monthly Reserve Generation'!BC444-'Stoping Schedule'!BC444)&gt;1,(BB444+'Monthly Reserve Generation'!BC444-'Stoping Schedule'!BC444),0)</f>
        <v>0</v>
      </c>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row>
    <row r="445" spans="1:123" hidden="1" outlineLevel="1" x14ac:dyDescent="0.3">
      <c r="A445" t="s">
        <v>108</v>
      </c>
      <c r="B445" t="s">
        <v>109</v>
      </c>
      <c r="C445" t="s">
        <v>4</v>
      </c>
      <c r="D445" s="3">
        <f>+IFERROR(('Monthly Reserve Generation'!D444*'Monthly Reserve Generation'!D445-'Stoping Schedule'!D444*'Stoping Schedule'!D445)/D444,0)</f>
        <v>0</v>
      </c>
      <c r="E445" s="3">
        <f>+IFERROR((D444*D445+'Monthly Reserve Generation'!E444*'Monthly Reserve Generation'!E445-'Stoping Schedule'!E444*'Stoping Schedule'!E445)/E444,0)</f>
        <v>0</v>
      </c>
      <c r="F445" s="3">
        <f>+IFERROR((E444*E445+'Monthly Reserve Generation'!F444*'Monthly Reserve Generation'!F445-'Stoping Schedule'!F444*'Stoping Schedule'!F445)/F444,0)</f>
        <v>0</v>
      </c>
      <c r="G445" s="3">
        <f>+IFERROR((F444*F445+'Monthly Reserve Generation'!G444*'Monthly Reserve Generation'!G445-'Stoping Schedule'!G444*'Stoping Schedule'!G445)/G444,0)</f>
        <v>0</v>
      </c>
      <c r="H445" s="3">
        <f>+IFERROR((G444*G445+'Monthly Reserve Generation'!H444*'Monthly Reserve Generation'!H445-'Stoping Schedule'!H444*'Stoping Schedule'!H445)/H444,0)</f>
        <v>0</v>
      </c>
      <c r="I445" s="3">
        <f>+IFERROR((H444*H445+'Monthly Reserve Generation'!I444*'Monthly Reserve Generation'!I445-'Stoping Schedule'!I444*'Stoping Schedule'!I445)/I444,0)</f>
        <v>0</v>
      </c>
      <c r="J445" s="3">
        <f>+IFERROR((I444*I445+'Monthly Reserve Generation'!J444*'Monthly Reserve Generation'!J445-'Stoping Schedule'!J444*'Stoping Schedule'!J445)/J444,0)</f>
        <v>0</v>
      </c>
      <c r="K445" s="3">
        <f>+IFERROR((J444*J445+'Monthly Reserve Generation'!K444*'Monthly Reserve Generation'!K445-'Stoping Schedule'!K444*'Stoping Schedule'!K445)/K444,0)</f>
        <v>0</v>
      </c>
      <c r="L445" s="3">
        <f>+IFERROR((K444*K445+'Monthly Reserve Generation'!L444*'Monthly Reserve Generation'!L445-'Stoping Schedule'!L444*'Stoping Schedule'!L445)/L444,0)</f>
        <v>0</v>
      </c>
      <c r="M445" s="3">
        <f>+IFERROR((L444*L445+'Monthly Reserve Generation'!M444*'Monthly Reserve Generation'!M445-'Stoping Schedule'!M444*'Stoping Schedule'!M445)/M444,0)</f>
        <v>0</v>
      </c>
      <c r="N445" s="3">
        <f>+IFERROR((M444*M445+'Monthly Reserve Generation'!N444*'Monthly Reserve Generation'!N445-'Stoping Schedule'!N444*'Stoping Schedule'!N445)/N444,0)</f>
        <v>0</v>
      </c>
      <c r="O445" s="3">
        <f>+IFERROR((N444*N445+'Monthly Reserve Generation'!O444*'Monthly Reserve Generation'!O445-'Stoping Schedule'!O444*'Stoping Schedule'!O445)/O444,0)</f>
        <v>0</v>
      </c>
      <c r="P445" s="3">
        <f>+IFERROR((O444*O445+'Monthly Reserve Generation'!P444*'Monthly Reserve Generation'!P445-'Stoping Schedule'!P444*'Stoping Schedule'!P445)/P444,0)</f>
        <v>0</v>
      </c>
      <c r="Q445" s="3">
        <f>+IFERROR((P444*P445+'Monthly Reserve Generation'!Q444*'Monthly Reserve Generation'!Q445-'Stoping Schedule'!Q444*'Stoping Schedule'!Q445)/Q444,0)</f>
        <v>0</v>
      </c>
      <c r="R445" s="3">
        <f>+IFERROR((Q444*Q445+'Monthly Reserve Generation'!R444*'Monthly Reserve Generation'!R445-'Stoping Schedule'!R444*'Stoping Schedule'!R445)/R444,0)</f>
        <v>0</v>
      </c>
      <c r="S445" s="3">
        <f>+IFERROR((R444*R445+'Monthly Reserve Generation'!S444*'Monthly Reserve Generation'!S445-'Stoping Schedule'!S444*'Stoping Schedule'!S445)/S444,0)</f>
        <v>0</v>
      </c>
      <c r="T445" s="3">
        <f>+IFERROR((S444*S445+'Monthly Reserve Generation'!T444*'Monthly Reserve Generation'!T445-'Stoping Schedule'!T444*'Stoping Schedule'!T445)/T444,0)</f>
        <v>0</v>
      </c>
      <c r="U445" s="3">
        <f>+IFERROR((T444*T445+'Monthly Reserve Generation'!U444*'Monthly Reserve Generation'!U445-'Stoping Schedule'!U444*'Stoping Schedule'!U445)/U444,0)</f>
        <v>0</v>
      </c>
      <c r="V445" s="3">
        <f>+IFERROR((U444*U445+'Monthly Reserve Generation'!V444*'Monthly Reserve Generation'!V445-'Stoping Schedule'!V444*'Stoping Schedule'!V445)/V444,0)</f>
        <v>0</v>
      </c>
      <c r="W445" s="3">
        <f>+IFERROR((V444*V445+'Monthly Reserve Generation'!W444*'Monthly Reserve Generation'!W445-'Stoping Schedule'!W444*'Stoping Schedule'!W445)/W444,0)</f>
        <v>0</v>
      </c>
      <c r="X445" s="3">
        <f>+IFERROR((W444*W445+'Monthly Reserve Generation'!X444*'Monthly Reserve Generation'!X445-'Stoping Schedule'!X444*'Stoping Schedule'!X445)/X444,0)</f>
        <v>0</v>
      </c>
      <c r="Y445" s="3">
        <f>+IFERROR((X444*X445+'Monthly Reserve Generation'!Y444*'Monthly Reserve Generation'!Y445-'Stoping Schedule'!Y444*'Stoping Schedule'!Y445)/Y444,0)</f>
        <v>0</v>
      </c>
      <c r="Z445" s="3">
        <f>+IFERROR((Y444*Y445+'Monthly Reserve Generation'!Z444*'Monthly Reserve Generation'!Z445-'Stoping Schedule'!Z444*'Stoping Schedule'!Z445)/Z444,0)</f>
        <v>0</v>
      </c>
      <c r="AA445" s="3">
        <f>+IFERROR((Z444*Z445+'Monthly Reserve Generation'!AA444*'Monthly Reserve Generation'!AA445-'Stoping Schedule'!AA444*'Stoping Schedule'!AA445)/AA444,0)</f>
        <v>0</v>
      </c>
      <c r="AB445" s="3">
        <f>+IFERROR((AA444*AA445+'Monthly Reserve Generation'!AB444*'Monthly Reserve Generation'!AB445-'Stoping Schedule'!AB444*'Stoping Schedule'!AB445)/AB444,0)</f>
        <v>0</v>
      </c>
      <c r="AC445" s="3">
        <f>+IFERROR((AB444*AB445+'Monthly Reserve Generation'!AC444*'Monthly Reserve Generation'!AC445-'Stoping Schedule'!AC444*'Stoping Schedule'!AC445)/AC444,0)</f>
        <v>0</v>
      </c>
      <c r="AD445" s="3">
        <f>+IFERROR((AC444*AC445+'Monthly Reserve Generation'!AD444*'Monthly Reserve Generation'!AD445-'Stoping Schedule'!AD444*'Stoping Schedule'!AD445)/AD444,0)</f>
        <v>0</v>
      </c>
      <c r="AE445" s="3">
        <f>+IFERROR((AD444*AD445+'Monthly Reserve Generation'!AE444*'Monthly Reserve Generation'!AE445-'Stoping Schedule'!AE444*'Stoping Schedule'!AE445)/AE444,0)</f>
        <v>0</v>
      </c>
      <c r="AF445" s="3">
        <f>+IFERROR((AE444*AE445+'Monthly Reserve Generation'!AF444*'Monthly Reserve Generation'!AF445-'Stoping Schedule'!AF444*'Stoping Schedule'!AF445)/AF444,0)</f>
        <v>0</v>
      </c>
      <c r="AG445" s="3">
        <f>+IFERROR((AF444*AF445+'Monthly Reserve Generation'!AG444*'Monthly Reserve Generation'!AG445-'Stoping Schedule'!AG444*'Stoping Schedule'!AG445)/AG444,0)</f>
        <v>0</v>
      </c>
      <c r="AH445" s="3">
        <f>+IFERROR((AG444*AG445+'Monthly Reserve Generation'!AH444*'Monthly Reserve Generation'!AH445-'Stoping Schedule'!AH444*'Stoping Schedule'!AH445)/AH444,0)</f>
        <v>0</v>
      </c>
      <c r="AI445" s="3">
        <f>+IFERROR((AH444*AH445+'Monthly Reserve Generation'!AI444*'Monthly Reserve Generation'!AI445-'Stoping Schedule'!AI444*'Stoping Schedule'!AI445)/AI444,0)</f>
        <v>0</v>
      </c>
      <c r="AJ445" s="3">
        <f>+IFERROR((AI444*AI445+'Monthly Reserve Generation'!AJ444*'Monthly Reserve Generation'!AJ445-'Stoping Schedule'!AJ444*'Stoping Schedule'!AJ445)/AJ444,0)</f>
        <v>0</v>
      </c>
      <c r="AK445" s="3">
        <f>+IFERROR((AJ444*AJ445+'Monthly Reserve Generation'!AK444*'Monthly Reserve Generation'!AK445-'Stoping Schedule'!AK444*'Stoping Schedule'!AK445)/AK444,0)</f>
        <v>0</v>
      </c>
      <c r="AL445" s="3">
        <f>+IFERROR((AK444*AK445+'Monthly Reserve Generation'!AL444*'Monthly Reserve Generation'!AL445-'Stoping Schedule'!AL444*'Stoping Schedule'!AL445)/AL444,0)</f>
        <v>3.34</v>
      </c>
      <c r="AM445" s="3">
        <f>+IFERROR((AL444*AL445+'Monthly Reserve Generation'!AM444*'Monthly Reserve Generation'!AM445-'Stoping Schedule'!AM444*'Stoping Schedule'!AM445)/AM444,0)</f>
        <v>3.34</v>
      </c>
      <c r="AN445" s="3">
        <f>+IFERROR((AM444*AM445+'Monthly Reserve Generation'!AN444*'Monthly Reserve Generation'!AN445-'Stoping Schedule'!AN444*'Stoping Schedule'!AN445)/AN444,0)</f>
        <v>3.34</v>
      </c>
      <c r="AO445" s="3">
        <f>+IFERROR((AN444*AN445+'Monthly Reserve Generation'!AO444*'Monthly Reserve Generation'!AO445-'Stoping Schedule'!AO444*'Stoping Schedule'!AO445)/AO444,0)</f>
        <v>3.34</v>
      </c>
      <c r="AP445" s="3">
        <f>+IFERROR((AO444*AO445+'Monthly Reserve Generation'!AP444*'Monthly Reserve Generation'!AP445-'Stoping Schedule'!AP444*'Stoping Schedule'!AP445)/AP444,0)</f>
        <v>3.34</v>
      </c>
      <c r="AQ445" s="3">
        <f>+IFERROR((AP444*AP445+'Monthly Reserve Generation'!AQ444*'Monthly Reserve Generation'!AQ445-'Stoping Schedule'!AQ444*'Stoping Schedule'!AQ445)/AQ444,0)</f>
        <v>3.34</v>
      </c>
      <c r="AR445" s="3">
        <f>+IFERROR((AQ444*AQ445+'Monthly Reserve Generation'!AR444*'Monthly Reserve Generation'!AR445-'Stoping Schedule'!AR444*'Stoping Schedule'!AR445)/AR444,0)</f>
        <v>3.34</v>
      </c>
      <c r="AS445" s="3">
        <f>+IFERROR((AR444*AR445+'Monthly Reserve Generation'!AS444*'Monthly Reserve Generation'!AS445-'Stoping Schedule'!AS444*'Stoping Schedule'!AS445)/AS444,0)</f>
        <v>3.34</v>
      </c>
      <c r="AT445" s="3">
        <f>+IFERROR((AS444*AS445+'Monthly Reserve Generation'!AT444*'Monthly Reserve Generation'!AT445-'Stoping Schedule'!AT444*'Stoping Schedule'!AT445)/AT444,0)</f>
        <v>3.34</v>
      </c>
      <c r="AU445" s="3">
        <f>+IFERROR((AT444*AT445+'Monthly Reserve Generation'!AU444*'Monthly Reserve Generation'!AU445-'Stoping Schedule'!AU444*'Stoping Schedule'!AU445)/AU444,0)</f>
        <v>3.3400000000000003</v>
      </c>
      <c r="AV445" s="3">
        <f>+IFERROR((AU444*AU445+'Monthly Reserve Generation'!AV444*'Monthly Reserve Generation'!AV445-'Stoping Schedule'!AV444*'Stoping Schedule'!AV445)/AV444,0)</f>
        <v>3.3400000000000003</v>
      </c>
      <c r="AW445" s="3">
        <f>+IFERROR((AV444*AV445+'Monthly Reserve Generation'!AW444*'Monthly Reserve Generation'!AW445-'Stoping Schedule'!AW444*'Stoping Schedule'!AW445)/AW444,0)</f>
        <v>3.3400000000000003</v>
      </c>
      <c r="AX445" s="3">
        <f>+IFERROR((AW444*AW445+'Monthly Reserve Generation'!AX444*'Monthly Reserve Generation'!AX445-'Stoping Schedule'!AX444*'Stoping Schedule'!AX445)/AX444,0)</f>
        <v>3.3400000000000003</v>
      </c>
      <c r="AY445" s="3">
        <f>+IFERROR((AX444*AX445+'Monthly Reserve Generation'!AY444*'Monthly Reserve Generation'!AY445-'Stoping Schedule'!AY444*'Stoping Schedule'!AY445)/AY444,0)</f>
        <v>3.3400000000000003</v>
      </c>
      <c r="AZ445" s="3">
        <f>+IFERROR((AY444*AY445+'Monthly Reserve Generation'!AZ444*'Monthly Reserve Generation'!AZ445-'Stoping Schedule'!AZ444*'Stoping Schedule'!AZ445)/AZ444,0)</f>
        <v>3.3400000000000007</v>
      </c>
      <c r="BA445" s="3">
        <f>+IFERROR((AZ444*AZ445+'Monthly Reserve Generation'!BA444*'Monthly Reserve Generation'!BA445-'Stoping Schedule'!BA444*'Stoping Schedule'!BA445)/BA444,0)</f>
        <v>3.3400000000000012</v>
      </c>
      <c r="BB445" s="3">
        <f>+IFERROR((BA444*BA445+'Monthly Reserve Generation'!BB444*'Monthly Reserve Generation'!BB445-'Stoping Schedule'!BB444*'Stoping Schedule'!BB445)/BB444,0)</f>
        <v>3.3400000000000056</v>
      </c>
      <c r="BC445" s="3">
        <f>+IFERROR((BB444*BB445+'Monthly Reserve Generation'!BC444*'Monthly Reserve Generation'!BC445-'Stoping Schedule'!BC444*'Stoping Schedule'!BC445)/BC444,0)</f>
        <v>0</v>
      </c>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row>
    <row r="446" spans="1:123" hidden="1" outlineLevel="1" x14ac:dyDescent="0.3">
      <c r="A446" t="s">
        <v>108</v>
      </c>
      <c r="B446" t="s">
        <v>110</v>
      </c>
      <c r="C446" t="s">
        <v>3</v>
      </c>
      <c r="D446" s="3">
        <f>+'Monthly Reserve Generation'!D446-'Stoping Schedule'!D446</f>
        <v>0</v>
      </c>
      <c r="E446" s="3">
        <f>IF((D446+'Monthly Reserve Generation'!E446-'Stoping Schedule'!E446)&gt;1,(D446+'Monthly Reserve Generation'!E446-'Stoping Schedule'!E446),0)</f>
        <v>0</v>
      </c>
      <c r="F446" s="3">
        <f>IF((E446+'Monthly Reserve Generation'!F446-'Stoping Schedule'!F446)&gt;1,(E446+'Monthly Reserve Generation'!F446-'Stoping Schedule'!F446),0)</f>
        <v>0</v>
      </c>
      <c r="G446" s="3">
        <f>IF((F446+'Monthly Reserve Generation'!G446-'Stoping Schedule'!G446)&gt;1,(F446+'Monthly Reserve Generation'!G446-'Stoping Schedule'!G446),0)</f>
        <v>0</v>
      </c>
      <c r="H446" s="3">
        <f>IF((G446+'Monthly Reserve Generation'!H446-'Stoping Schedule'!H446)&gt;1,(G446+'Monthly Reserve Generation'!H446-'Stoping Schedule'!H446),0)</f>
        <v>0</v>
      </c>
      <c r="I446" s="3">
        <f>IF((H446+'Monthly Reserve Generation'!I446-'Stoping Schedule'!I446)&gt;1,(H446+'Monthly Reserve Generation'!I446-'Stoping Schedule'!I446),0)</f>
        <v>0</v>
      </c>
      <c r="J446" s="3">
        <f>IF((I446+'Monthly Reserve Generation'!J446-'Stoping Schedule'!J446)&gt;1,(I446+'Monthly Reserve Generation'!J446-'Stoping Schedule'!J446),0)</f>
        <v>0</v>
      </c>
      <c r="K446" s="3">
        <f>IF((J446+'Monthly Reserve Generation'!K446-'Stoping Schedule'!K446)&gt;1,(J446+'Monthly Reserve Generation'!K446-'Stoping Schedule'!K446),0)</f>
        <v>0</v>
      </c>
      <c r="L446" s="3">
        <f>IF((K446+'Monthly Reserve Generation'!L446-'Stoping Schedule'!L446)&gt;1,(K446+'Monthly Reserve Generation'!L446-'Stoping Schedule'!L446),0)</f>
        <v>0</v>
      </c>
      <c r="M446" s="3">
        <f>IF((L446+'Monthly Reserve Generation'!M446-'Stoping Schedule'!M446)&gt;1,(L446+'Monthly Reserve Generation'!M446-'Stoping Schedule'!M446),0)</f>
        <v>0</v>
      </c>
      <c r="N446" s="3">
        <f>IF((M446+'Monthly Reserve Generation'!N446-'Stoping Schedule'!N446)&gt;1,(M446+'Monthly Reserve Generation'!N446-'Stoping Schedule'!N446),0)</f>
        <v>0</v>
      </c>
      <c r="O446" s="3">
        <f>IF((N446+'Monthly Reserve Generation'!O446-'Stoping Schedule'!O446)&gt;1,(N446+'Monthly Reserve Generation'!O446-'Stoping Schedule'!O446),0)</f>
        <v>0</v>
      </c>
      <c r="P446" s="3">
        <f>IF((O446+'Monthly Reserve Generation'!P446-'Stoping Schedule'!P446)&gt;1,(O446+'Monthly Reserve Generation'!P446-'Stoping Schedule'!P446),0)</f>
        <v>0</v>
      </c>
      <c r="Q446" s="3">
        <f>IF((P446+'Monthly Reserve Generation'!Q446-'Stoping Schedule'!Q446)&gt;1,(P446+'Monthly Reserve Generation'!Q446-'Stoping Schedule'!Q446),0)</f>
        <v>0</v>
      </c>
      <c r="R446" s="3">
        <f>IF((Q446+'Monthly Reserve Generation'!R446-'Stoping Schedule'!R446)&gt;1,(Q446+'Monthly Reserve Generation'!R446-'Stoping Schedule'!R446),0)</f>
        <v>0</v>
      </c>
      <c r="S446" s="3">
        <f>IF((R446+'Monthly Reserve Generation'!S446-'Stoping Schedule'!S446)&gt;1,(R446+'Monthly Reserve Generation'!S446-'Stoping Schedule'!S446),0)</f>
        <v>0</v>
      </c>
      <c r="T446" s="3">
        <f>IF((S446+'Monthly Reserve Generation'!T446-'Stoping Schedule'!T446)&gt;1,(S446+'Monthly Reserve Generation'!T446-'Stoping Schedule'!T446),0)</f>
        <v>0</v>
      </c>
      <c r="U446" s="3">
        <f>IF((T446+'Monthly Reserve Generation'!U446-'Stoping Schedule'!U446)&gt;1,(T446+'Monthly Reserve Generation'!U446-'Stoping Schedule'!U446),0)</f>
        <v>0</v>
      </c>
      <c r="V446" s="3">
        <f>IF((U446+'Monthly Reserve Generation'!V446-'Stoping Schedule'!V446)&gt;1,(U446+'Monthly Reserve Generation'!V446-'Stoping Schedule'!V446),0)</f>
        <v>0</v>
      </c>
      <c r="W446" s="3">
        <f>IF((V446+'Monthly Reserve Generation'!W446-'Stoping Schedule'!W446)&gt;1,(V446+'Monthly Reserve Generation'!W446-'Stoping Schedule'!W446),0)</f>
        <v>0</v>
      </c>
      <c r="X446" s="3">
        <f>IF((W446+'Monthly Reserve Generation'!X446-'Stoping Schedule'!X446)&gt;1,(W446+'Monthly Reserve Generation'!X446-'Stoping Schedule'!X446),0)</f>
        <v>0</v>
      </c>
      <c r="Y446" s="3">
        <f>IF((X446+'Monthly Reserve Generation'!Y446-'Stoping Schedule'!Y446)&gt;1,(X446+'Monthly Reserve Generation'!Y446-'Stoping Schedule'!Y446),0)</f>
        <v>0</v>
      </c>
      <c r="Z446" s="3">
        <f>IF((Y446+'Monthly Reserve Generation'!Z446-'Stoping Schedule'!Z446)&gt;1,(Y446+'Monthly Reserve Generation'!Z446-'Stoping Schedule'!Z446),0)</f>
        <v>0</v>
      </c>
      <c r="AA446" s="3">
        <f>IF((Z446+'Monthly Reserve Generation'!AA446-'Stoping Schedule'!AA446)&gt;1,(Z446+'Monthly Reserve Generation'!AA446-'Stoping Schedule'!AA446),0)</f>
        <v>0</v>
      </c>
      <c r="AB446" s="3">
        <f>IF((AA446+'Monthly Reserve Generation'!AB446-'Stoping Schedule'!AB446)&gt;1,(AA446+'Monthly Reserve Generation'!AB446-'Stoping Schedule'!AB446),0)</f>
        <v>0</v>
      </c>
      <c r="AC446" s="3">
        <f>IF((AB446+'Monthly Reserve Generation'!AC446-'Stoping Schedule'!AC446)&gt;1,(AB446+'Monthly Reserve Generation'!AC446-'Stoping Schedule'!AC446),0)</f>
        <v>0</v>
      </c>
      <c r="AD446" s="3">
        <f>IF((AC446+'Monthly Reserve Generation'!AD446-'Stoping Schedule'!AD446)&gt;1,(AC446+'Monthly Reserve Generation'!AD446-'Stoping Schedule'!AD446),0)</f>
        <v>0</v>
      </c>
      <c r="AE446" s="3">
        <f>IF((AD446+'Monthly Reserve Generation'!AE446-'Stoping Schedule'!AE446)&gt;1,(AD446+'Monthly Reserve Generation'!AE446-'Stoping Schedule'!AE446),0)</f>
        <v>0</v>
      </c>
      <c r="AF446" s="3">
        <f>IF((AE446+'Monthly Reserve Generation'!AF446-'Stoping Schedule'!AF446)&gt;1,(AE446+'Monthly Reserve Generation'!AF446-'Stoping Schedule'!AF446),0)</f>
        <v>0</v>
      </c>
      <c r="AG446" s="3">
        <f>IF((AF446+'Monthly Reserve Generation'!AG446-'Stoping Schedule'!AG446)&gt;1,(AF446+'Monthly Reserve Generation'!AG446-'Stoping Schedule'!AG446),0)</f>
        <v>0</v>
      </c>
      <c r="AH446" s="3">
        <f>IF((AG446+'Monthly Reserve Generation'!AH446-'Stoping Schedule'!AH446)&gt;1,(AG446+'Monthly Reserve Generation'!AH446-'Stoping Schedule'!AH446),0)</f>
        <v>0</v>
      </c>
      <c r="AI446" s="3">
        <f>IF((AH446+'Monthly Reserve Generation'!AI446-'Stoping Schedule'!AI446)&gt;1,(AH446+'Monthly Reserve Generation'!AI446-'Stoping Schedule'!AI446),0)</f>
        <v>0</v>
      </c>
      <c r="AJ446" s="3">
        <f>IF((AI446+'Monthly Reserve Generation'!AJ446-'Stoping Schedule'!AJ446)&gt;1,(AI446+'Monthly Reserve Generation'!AJ446-'Stoping Schedule'!AJ446),0)</f>
        <v>0</v>
      </c>
      <c r="AK446" s="3">
        <f>IF((AJ446+'Monthly Reserve Generation'!AK446-'Stoping Schedule'!AK446)&gt;1,(AJ446+'Monthly Reserve Generation'!AK446-'Stoping Schedule'!AK446),0)</f>
        <v>0</v>
      </c>
      <c r="AL446" s="3">
        <f>IF((AK446+'Monthly Reserve Generation'!AL446-'Stoping Schedule'!AL446)&gt;1,(AK446+'Monthly Reserve Generation'!AL446-'Stoping Schedule'!AL446),0)</f>
        <v>14279</v>
      </c>
      <c r="AM446" s="3">
        <f>IF((AL446+'Monthly Reserve Generation'!AM446-'Stoping Schedule'!AM446)&gt;1,(AL446+'Monthly Reserve Generation'!AM446-'Stoping Schedule'!AM446),0)</f>
        <v>14279</v>
      </c>
      <c r="AN446" s="3">
        <f>IF((AM446+'Monthly Reserve Generation'!AN446-'Stoping Schedule'!AN446)&gt;1,(AM446+'Monthly Reserve Generation'!AN446-'Stoping Schedule'!AN446),0)</f>
        <v>14279</v>
      </c>
      <c r="AO446" s="3">
        <f>IF((AN446+'Monthly Reserve Generation'!AO446-'Stoping Schedule'!AO446)&gt;1,(AN446+'Monthly Reserve Generation'!AO446-'Stoping Schedule'!AO446),0)</f>
        <v>14279</v>
      </c>
      <c r="AP446" s="3">
        <f>IF((AO446+'Monthly Reserve Generation'!AP446-'Stoping Schedule'!AP446)&gt;1,(AO446+'Monthly Reserve Generation'!AP446-'Stoping Schedule'!AP446),0)</f>
        <v>14279</v>
      </c>
      <c r="AQ446" s="3">
        <f>IF((AP446+'Monthly Reserve Generation'!AQ446-'Stoping Schedule'!AQ446)&gt;1,(AP446+'Monthly Reserve Generation'!AQ446-'Stoping Schedule'!AQ446),0)</f>
        <v>14279</v>
      </c>
      <c r="AR446" s="3">
        <f>IF((AQ446+'Monthly Reserve Generation'!AR446-'Stoping Schedule'!AR446)&gt;1,(AQ446+'Monthly Reserve Generation'!AR446-'Stoping Schedule'!AR446),0)</f>
        <v>14279</v>
      </c>
      <c r="AS446" s="3">
        <f>IF((AR446+'Monthly Reserve Generation'!AS446-'Stoping Schedule'!AS446)&gt;1,(AR446+'Monthly Reserve Generation'!AS446-'Stoping Schedule'!AS446),0)</f>
        <v>14279</v>
      </c>
      <c r="AT446" s="3">
        <f>IF((AS446+'Monthly Reserve Generation'!AT446-'Stoping Schedule'!AT446)&gt;1,(AS446+'Monthly Reserve Generation'!AT446-'Stoping Schedule'!AT446),0)</f>
        <v>14279</v>
      </c>
      <c r="AU446" s="3">
        <f>IF((AT446+'Monthly Reserve Generation'!AU446-'Stoping Schedule'!AU446)&gt;1,(AT446+'Monthly Reserve Generation'!AU446-'Stoping Schedule'!AU446),0)</f>
        <v>12406</v>
      </c>
      <c r="AV446" s="3">
        <f>IF((AU446+'Monthly Reserve Generation'!AV446-'Stoping Schedule'!AV446)&gt;1,(AU446+'Monthly Reserve Generation'!AV446-'Stoping Schedule'!AV446),0)</f>
        <v>10608</v>
      </c>
      <c r="AW446" s="3">
        <f>IF((AV446+'Monthly Reserve Generation'!AW446-'Stoping Schedule'!AW446)&gt;1,(AV446+'Monthly Reserve Generation'!AW446-'Stoping Schedule'!AW446),0)</f>
        <v>8810</v>
      </c>
      <c r="AX446" s="3">
        <f>IF((AW446+'Monthly Reserve Generation'!AX446-'Stoping Schedule'!AX446)&gt;1,(AW446+'Monthly Reserve Generation'!AX446-'Stoping Schedule'!AX446),0)</f>
        <v>7012</v>
      </c>
      <c r="AY446" s="3">
        <f>IF((AX446+'Monthly Reserve Generation'!AY446-'Stoping Schedule'!AY446)&gt;1,(AX446+'Monthly Reserve Generation'!AY446-'Stoping Schedule'!AY446),0)</f>
        <v>5139</v>
      </c>
      <c r="AZ446" s="3">
        <f>IF((AY446+'Monthly Reserve Generation'!AZ446-'Stoping Schedule'!AZ446)&gt;1,(AY446+'Monthly Reserve Generation'!AZ446-'Stoping Schedule'!AZ446),0)</f>
        <v>3192</v>
      </c>
      <c r="BA446" s="3">
        <f>IF((AZ446+'Monthly Reserve Generation'!BA446-'Stoping Schedule'!BA446)&gt;1,(AZ446+'Monthly Reserve Generation'!BA446-'Stoping Schedule'!BA446),0)</f>
        <v>1245</v>
      </c>
      <c r="BB446" s="3">
        <f>IF((BA446+'Monthly Reserve Generation'!BB446-'Stoping Schedule'!BB446)&gt;1,(BA446+'Monthly Reserve Generation'!BB446-'Stoping Schedule'!BB446),0)</f>
        <v>0</v>
      </c>
      <c r="BC446" s="3">
        <f>IF((BB446+'Monthly Reserve Generation'!BC446-'Stoping Schedule'!BC446)&gt;1,(BB446+'Monthly Reserve Generation'!BC446-'Stoping Schedule'!BC446),0)</f>
        <v>0</v>
      </c>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row>
    <row r="447" spans="1:123" hidden="1" outlineLevel="1" x14ac:dyDescent="0.3">
      <c r="A447" t="s">
        <v>108</v>
      </c>
      <c r="B447" t="s">
        <v>110</v>
      </c>
      <c r="C447" t="s">
        <v>4</v>
      </c>
      <c r="D447" s="3">
        <f>+IFERROR(('Monthly Reserve Generation'!D446*'Monthly Reserve Generation'!D447-'Stoping Schedule'!D446*'Stoping Schedule'!D447)/D446,0)</f>
        <v>0</v>
      </c>
      <c r="E447" s="3">
        <f>+IFERROR((D446*D447+'Monthly Reserve Generation'!E446*'Monthly Reserve Generation'!E447-'Stoping Schedule'!E446*'Stoping Schedule'!E447)/E446,0)</f>
        <v>0</v>
      </c>
      <c r="F447" s="3">
        <f>+IFERROR((E446*E447+'Monthly Reserve Generation'!F446*'Monthly Reserve Generation'!F447-'Stoping Schedule'!F446*'Stoping Schedule'!F447)/F446,0)</f>
        <v>0</v>
      </c>
      <c r="G447" s="3">
        <f>+IFERROR((F446*F447+'Monthly Reserve Generation'!G446*'Monthly Reserve Generation'!G447-'Stoping Schedule'!G446*'Stoping Schedule'!G447)/G446,0)</f>
        <v>0</v>
      </c>
      <c r="H447" s="3">
        <f>+IFERROR((G446*G447+'Monthly Reserve Generation'!H446*'Monthly Reserve Generation'!H447-'Stoping Schedule'!H446*'Stoping Schedule'!H447)/H446,0)</f>
        <v>0</v>
      </c>
      <c r="I447" s="3">
        <f>+IFERROR((H446*H447+'Monthly Reserve Generation'!I446*'Monthly Reserve Generation'!I447-'Stoping Schedule'!I446*'Stoping Schedule'!I447)/I446,0)</f>
        <v>0</v>
      </c>
      <c r="J447" s="3">
        <f>+IFERROR((I446*I447+'Monthly Reserve Generation'!J446*'Monthly Reserve Generation'!J447-'Stoping Schedule'!J446*'Stoping Schedule'!J447)/J446,0)</f>
        <v>0</v>
      </c>
      <c r="K447" s="3">
        <f>+IFERROR((J446*J447+'Monthly Reserve Generation'!K446*'Monthly Reserve Generation'!K447-'Stoping Schedule'!K446*'Stoping Schedule'!K447)/K446,0)</f>
        <v>0</v>
      </c>
      <c r="L447" s="3">
        <f>+IFERROR((K446*K447+'Monthly Reserve Generation'!L446*'Monthly Reserve Generation'!L447-'Stoping Schedule'!L446*'Stoping Schedule'!L447)/L446,0)</f>
        <v>0</v>
      </c>
      <c r="M447" s="3">
        <f>+IFERROR((L446*L447+'Monthly Reserve Generation'!M446*'Monthly Reserve Generation'!M447-'Stoping Schedule'!M446*'Stoping Schedule'!M447)/M446,0)</f>
        <v>0</v>
      </c>
      <c r="N447" s="3">
        <f>+IFERROR((M446*M447+'Monthly Reserve Generation'!N446*'Monthly Reserve Generation'!N447-'Stoping Schedule'!N446*'Stoping Schedule'!N447)/N446,0)</f>
        <v>0</v>
      </c>
      <c r="O447" s="3">
        <f>+IFERROR((N446*N447+'Monthly Reserve Generation'!O446*'Monthly Reserve Generation'!O447-'Stoping Schedule'!O446*'Stoping Schedule'!O447)/O446,0)</f>
        <v>0</v>
      </c>
      <c r="P447" s="3">
        <f>+IFERROR((O446*O447+'Monthly Reserve Generation'!P446*'Monthly Reserve Generation'!P447-'Stoping Schedule'!P446*'Stoping Schedule'!P447)/P446,0)</f>
        <v>0</v>
      </c>
      <c r="Q447" s="3">
        <f>+IFERROR((P446*P447+'Monthly Reserve Generation'!Q446*'Monthly Reserve Generation'!Q447-'Stoping Schedule'!Q446*'Stoping Schedule'!Q447)/Q446,0)</f>
        <v>0</v>
      </c>
      <c r="R447" s="3">
        <f>+IFERROR((Q446*Q447+'Monthly Reserve Generation'!R446*'Monthly Reserve Generation'!R447-'Stoping Schedule'!R446*'Stoping Schedule'!R447)/R446,0)</f>
        <v>0</v>
      </c>
      <c r="S447" s="3">
        <f>+IFERROR((R446*R447+'Monthly Reserve Generation'!S446*'Monthly Reserve Generation'!S447-'Stoping Schedule'!S446*'Stoping Schedule'!S447)/S446,0)</f>
        <v>0</v>
      </c>
      <c r="T447" s="3">
        <f>+IFERROR((S446*S447+'Monthly Reserve Generation'!T446*'Monthly Reserve Generation'!T447-'Stoping Schedule'!T446*'Stoping Schedule'!T447)/T446,0)</f>
        <v>0</v>
      </c>
      <c r="U447" s="3">
        <f>+IFERROR((T446*T447+'Monthly Reserve Generation'!U446*'Monthly Reserve Generation'!U447-'Stoping Schedule'!U446*'Stoping Schedule'!U447)/U446,0)</f>
        <v>0</v>
      </c>
      <c r="V447" s="3">
        <f>+IFERROR((U446*U447+'Monthly Reserve Generation'!V446*'Monthly Reserve Generation'!V447-'Stoping Schedule'!V446*'Stoping Schedule'!V447)/V446,0)</f>
        <v>0</v>
      </c>
      <c r="W447" s="3">
        <f>+IFERROR((V446*V447+'Monthly Reserve Generation'!W446*'Monthly Reserve Generation'!W447-'Stoping Schedule'!W446*'Stoping Schedule'!W447)/W446,0)</f>
        <v>0</v>
      </c>
      <c r="X447" s="3">
        <f>+IFERROR((W446*W447+'Monthly Reserve Generation'!X446*'Monthly Reserve Generation'!X447-'Stoping Schedule'!X446*'Stoping Schedule'!X447)/X446,0)</f>
        <v>0</v>
      </c>
      <c r="Y447" s="3">
        <f>+IFERROR((X446*X447+'Monthly Reserve Generation'!Y446*'Monthly Reserve Generation'!Y447-'Stoping Schedule'!Y446*'Stoping Schedule'!Y447)/Y446,0)</f>
        <v>0</v>
      </c>
      <c r="Z447" s="3">
        <f>+IFERROR((Y446*Y447+'Monthly Reserve Generation'!Z446*'Monthly Reserve Generation'!Z447-'Stoping Schedule'!Z446*'Stoping Schedule'!Z447)/Z446,0)</f>
        <v>0</v>
      </c>
      <c r="AA447" s="3">
        <f>+IFERROR((Z446*Z447+'Monthly Reserve Generation'!AA446*'Monthly Reserve Generation'!AA447-'Stoping Schedule'!AA446*'Stoping Schedule'!AA447)/AA446,0)</f>
        <v>0</v>
      </c>
      <c r="AB447" s="3">
        <f>+IFERROR((AA446*AA447+'Monthly Reserve Generation'!AB446*'Monthly Reserve Generation'!AB447-'Stoping Schedule'!AB446*'Stoping Schedule'!AB447)/AB446,0)</f>
        <v>0</v>
      </c>
      <c r="AC447" s="3">
        <f>+IFERROR((AB446*AB447+'Monthly Reserve Generation'!AC446*'Monthly Reserve Generation'!AC447-'Stoping Schedule'!AC446*'Stoping Schedule'!AC447)/AC446,0)</f>
        <v>0</v>
      </c>
      <c r="AD447" s="3">
        <f>+IFERROR((AC446*AC447+'Monthly Reserve Generation'!AD446*'Monthly Reserve Generation'!AD447-'Stoping Schedule'!AD446*'Stoping Schedule'!AD447)/AD446,0)</f>
        <v>0</v>
      </c>
      <c r="AE447" s="3">
        <f>+IFERROR((AD446*AD447+'Monthly Reserve Generation'!AE446*'Monthly Reserve Generation'!AE447-'Stoping Schedule'!AE446*'Stoping Schedule'!AE447)/AE446,0)</f>
        <v>0</v>
      </c>
      <c r="AF447" s="3">
        <f>+IFERROR((AE446*AE447+'Monthly Reserve Generation'!AF446*'Monthly Reserve Generation'!AF447-'Stoping Schedule'!AF446*'Stoping Schedule'!AF447)/AF446,0)</f>
        <v>0</v>
      </c>
      <c r="AG447" s="3">
        <f>+IFERROR((AF446*AF447+'Monthly Reserve Generation'!AG446*'Monthly Reserve Generation'!AG447-'Stoping Schedule'!AG446*'Stoping Schedule'!AG447)/AG446,0)</f>
        <v>0</v>
      </c>
      <c r="AH447" s="3">
        <f>+IFERROR((AG446*AG447+'Monthly Reserve Generation'!AH446*'Monthly Reserve Generation'!AH447-'Stoping Schedule'!AH446*'Stoping Schedule'!AH447)/AH446,0)</f>
        <v>0</v>
      </c>
      <c r="AI447" s="3">
        <f>+IFERROR((AH446*AH447+'Monthly Reserve Generation'!AI446*'Monthly Reserve Generation'!AI447-'Stoping Schedule'!AI446*'Stoping Schedule'!AI447)/AI446,0)</f>
        <v>0</v>
      </c>
      <c r="AJ447" s="3">
        <f>+IFERROR((AI446*AI447+'Monthly Reserve Generation'!AJ446*'Monthly Reserve Generation'!AJ447-'Stoping Schedule'!AJ446*'Stoping Schedule'!AJ447)/AJ446,0)</f>
        <v>0</v>
      </c>
      <c r="AK447" s="3">
        <f>+IFERROR((AJ446*AJ447+'Monthly Reserve Generation'!AK446*'Monthly Reserve Generation'!AK447-'Stoping Schedule'!AK446*'Stoping Schedule'!AK447)/AK446,0)</f>
        <v>0</v>
      </c>
      <c r="AL447" s="3">
        <f>+IFERROR((AK446*AK447+'Monthly Reserve Generation'!AL446*'Monthly Reserve Generation'!AL447-'Stoping Schedule'!AL446*'Stoping Schedule'!AL447)/AL446,0)</f>
        <v>3.97</v>
      </c>
      <c r="AM447" s="3">
        <f>+IFERROR((AL446*AL447+'Monthly Reserve Generation'!AM446*'Monthly Reserve Generation'!AM447-'Stoping Schedule'!AM446*'Stoping Schedule'!AM447)/AM446,0)</f>
        <v>3.97</v>
      </c>
      <c r="AN447" s="3">
        <f>+IFERROR((AM446*AM447+'Monthly Reserve Generation'!AN446*'Monthly Reserve Generation'!AN447-'Stoping Schedule'!AN446*'Stoping Schedule'!AN447)/AN446,0)</f>
        <v>3.97</v>
      </c>
      <c r="AO447" s="3">
        <f>+IFERROR((AN446*AN447+'Monthly Reserve Generation'!AO446*'Monthly Reserve Generation'!AO447-'Stoping Schedule'!AO446*'Stoping Schedule'!AO447)/AO446,0)</f>
        <v>3.97</v>
      </c>
      <c r="AP447" s="3">
        <f>+IFERROR((AO446*AO447+'Monthly Reserve Generation'!AP446*'Monthly Reserve Generation'!AP447-'Stoping Schedule'!AP446*'Stoping Schedule'!AP447)/AP446,0)</f>
        <v>3.97</v>
      </c>
      <c r="AQ447" s="3">
        <f>+IFERROR((AP446*AP447+'Monthly Reserve Generation'!AQ446*'Monthly Reserve Generation'!AQ447-'Stoping Schedule'!AQ446*'Stoping Schedule'!AQ447)/AQ446,0)</f>
        <v>3.97</v>
      </c>
      <c r="AR447" s="3">
        <f>+IFERROR((AQ446*AQ447+'Monthly Reserve Generation'!AR446*'Monthly Reserve Generation'!AR447-'Stoping Schedule'!AR446*'Stoping Schedule'!AR447)/AR446,0)</f>
        <v>3.97</v>
      </c>
      <c r="AS447" s="3">
        <f>+IFERROR((AR446*AR447+'Monthly Reserve Generation'!AS446*'Monthly Reserve Generation'!AS447-'Stoping Schedule'!AS446*'Stoping Schedule'!AS447)/AS446,0)</f>
        <v>3.97</v>
      </c>
      <c r="AT447" s="3">
        <f>+IFERROR((AS446*AS447+'Monthly Reserve Generation'!AT446*'Monthly Reserve Generation'!AT447-'Stoping Schedule'!AT446*'Stoping Schedule'!AT447)/AT446,0)</f>
        <v>3.97</v>
      </c>
      <c r="AU447" s="3">
        <f>+IFERROR((AT446*AT447+'Monthly Reserve Generation'!AU446*'Monthly Reserve Generation'!AU447-'Stoping Schedule'!AU446*'Stoping Schedule'!AU447)/AU446,0)</f>
        <v>3.9700000000000006</v>
      </c>
      <c r="AV447" s="3">
        <f>+IFERROR((AU446*AU447+'Monthly Reserve Generation'!AV446*'Monthly Reserve Generation'!AV447-'Stoping Schedule'!AV446*'Stoping Schedule'!AV447)/AV446,0)</f>
        <v>3.9700000000000011</v>
      </c>
      <c r="AW447" s="3">
        <f>+IFERROR((AV446*AV447+'Monthly Reserve Generation'!AW446*'Monthly Reserve Generation'!AW447-'Stoping Schedule'!AW446*'Stoping Schedule'!AW447)/AW446,0)</f>
        <v>3.9700000000000015</v>
      </c>
      <c r="AX447" s="3">
        <f>+IFERROR((AW446*AW447+'Monthly Reserve Generation'!AX446*'Monthly Reserve Generation'!AX447-'Stoping Schedule'!AX446*'Stoping Schedule'!AX447)/AX446,0)</f>
        <v>3.9700000000000015</v>
      </c>
      <c r="AY447" s="3">
        <f>+IFERROR((AX446*AX447+'Monthly Reserve Generation'!AY446*'Monthly Reserve Generation'!AY447-'Stoping Schedule'!AY446*'Stoping Schedule'!AY447)/AY446,0)</f>
        <v>3.970000000000002</v>
      </c>
      <c r="AZ447" s="3">
        <f>+IFERROR((AY446*AY447+'Monthly Reserve Generation'!AZ446*'Monthly Reserve Generation'!AZ447-'Stoping Schedule'!AZ446*'Stoping Schedule'!AZ447)/AZ446,0)</f>
        <v>3.9700000000000029</v>
      </c>
      <c r="BA447" s="3">
        <f>+IFERROR((AZ446*AZ447+'Monthly Reserve Generation'!BA446*'Monthly Reserve Generation'!BA447-'Stoping Schedule'!BA446*'Stoping Schedule'!BA447)/BA446,0)</f>
        <v>3.9700000000000069</v>
      </c>
      <c r="BB447" s="3">
        <f>+IFERROR((BA446*BA447+'Monthly Reserve Generation'!BB446*'Monthly Reserve Generation'!BB447-'Stoping Schedule'!BB446*'Stoping Schedule'!BB447)/BB446,0)</f>
        <v>0</v>
      </c>
      <c r="BC447" s="3">
        <f>+IFERROR((BB446*BB447+'Monthly Reserve Generation'!BC446*'Monthly Reserve Generation'!BC447-'Stoping Schedule'!BC446*'Stoping Schedule'!BC447)/BC446,0)</f>
        <v>0</v>
      </c>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row>
    <row r="448" spans="1:123" hidden="1" outlineLevel="1" x14ac:dyDescent="0.3">
      <c r="A448" t="s">
        <v>108</v>
      </c>
      <c r="B448" t="s">
        <v>111</v>
      </c>
      <c r="C448" t="s">
        <v>3</v>
      </c>
      <c r="D448" s="3">
        <f>+'Monthly Reserve Generation'!D448-'Stoping Schedule'!D448</f>
        <v>0</v>
      </c>
      <c r="E448" s="3">
        <f>IF((D448+'Monthly Reserve Generation'!E448-'Stoping Schedule'!E448)&gt;1,(D448+'Monthly Reserve Generation'!E448-'Stoping Schedule'!E448),0)</f>
        <v>0</v>
      </c>
      <c r="F448" s="3">
        <f>IF((E448+'Monthly Reserve Generation'!F448-'Stoping Schedule'!F448)&gt;1,(E448+'Monthly Reserve Generation'!F448-'Stoping Schedule'!F448),0)</f>
        <v>0</v>
      </c>
      <c r="G448" s="3">
        <f>IF((F448+'Monthly Reserve Generation'!G448-'Stoping Schedule'!G448)&gt;1,(F448+'Monthly Reserve Generation'!G448-'Stoping Schedule'!G448),0)</f>
        <v>0</v>
      </c>
      <c r="H448" s="3">
        <f>IF((G448+'Monthly Reserve Generation'!H448-'Stoping Schedule'!H448)&gt;1,(G448+'Monthly Reserve Generation'!H448-'Stoping Schedule'!H448),0)</f>
        <v>0</v>
      </c>
      <c r="I448" s="3">
        <f>IF((H448+'Monthly Reserve Generation'!I448-'Stoping Schedule'!I448)&gt;1,(H448+'Monthly Reserve Generation'!I448-'Stoping Schedule'!I448),0)</f>
        <v>0</v>
      </c>
      <c r="J448" s="3">
        <f>IF((I448+'Monthly Reserve Generation'!J448-'Stoping Schedule'!J448)&gt;1,(I448+'Monthly Reserve Generation'!J448-'Stoping Schedule'!J448),0)</f>
        <v>0</v>
      </c>
      <c r="K448" s="3">
        <f>IF((J448+'Monthly Reserve Generation'!K448-'Stoping Schedule'!K448)&gt;1,(J448+'Monthly Reserve Generation'!K448-'Stoping Schedule'!K448),0)</f>
        <v>0</v>
      </c>
      <c r="L448" s="3">
        <f>IF((K448+'Monthly Reserve Generation'!L448-'Stoping Schedule'!L448)&gt;1,(K448+'Monthly Reserve Generation'!L448-'Stoping Schedule'!L448),0)</f>
        <v>0</v>
      </c>
      <c r="M448" s="3">
        <f>IF((L448+'Monthly Reserve Generation'!M448-'Stoping Schedule'!M448)&gt;1,(L448+'Monthly Reserve Generation'!M448-'Stoping Schedule'!M448),0)</f>
        <v>0</v>
      </c>
      <c r="N448" s="3">
        <f>IF((M448+'Monthly Reserve Generation'!N448-'Stoping Schedule'!N448)&gt;1,(M448+'Monthly Reserve Generation'!N448-'Stoping Schedule'!N448),0)</f>
        <v>0</v>
      </c>
      <c r="O448" s="3">
        <f>IF((N448+'Monthly Reserve Generation'!O448-'Stoping Schedule'!O448)&gt;1,(N448+'Monthly Reserve Generation'!O448-'Stoping Schedule'!O448),0)</f>
        <v>0</v>
      </c>
      <c r="P448" s="3">
        <f>IF((O448+'Monthly Reserve Generation'!P448-'Stoping Schedule'!P448)&gt;1,(O448+'Monthly Reserve Generation'!P448-'Stoping Schedule'!P448),0)</f>
        <v>0</v>
      </c>
      <c r="Q448" s="3">
        <f>IF((P448+'Monthly Reserve Generation'!Q448-'Stoping Schedule'!Q448)&gt;1,(P448+'Monthly Reserve Generation'!Q448-'Stoping Schedule'!Q448),0)</f>
        <v>0</v>
      </c>
      <c r="R448" s="3">
        <f>IF((Q448+'Monthly Reserve Generation'!R448-'Stoping Schedule'!R448)&gt;1,(Q448+'Monthly Reserve Generation'!R448-'Stoping Schedule'!R448),0)</f>
        <v>0</v>
      </c>
      <c r="S448" s="3">
        <f>IF((R448+'Monthly Reserve Generation'!S448-'Stoping Schedule'!S448)&gt;1,(R448+'Monthly Reserve Generation'!S448-'Stoping Schedule'!S448),0)</f>
        <v>0</v>
      </c>
      <c r="T448" s="3">
        <f>IF((S448+'Monthly Reserve Generation'!T448-'Stoping Schedule'!T448)&gt;1,(S448+'Monthly Reserve Generation'!T448-'Stoping Schedule'!T448),0)</f>
        <v>0</v>
      </c>
      <c r="U448" s="3">
        <f>IF((T448+'Monthly Reserve Generation'!U448-'Stoping Schedule'!U448)&gt;1,(T448+'Monthly Reserve Generation'!U448-'Stoping Schedule'!U448),0)</f>
        <v>0</v>
      </c>
      <c r="V448" s="3">
        <f>IF((U448+'Monthly Reserve Generation'!V448-'Stoping Schedule'!V448)&gt;1,(U448+'Monthly Reserve Generation'!V448-'Stoping Schedule'!V448),0)</f>
        <v>0</v>
      </c>
      <c r="W448" s="3">
        <f>IF((V448+'Monthly Reserve Generation'!W448-'Stoping Schedule'!W448)&gt;1,(V448+'Monthly Reserve Generation'!W448-'Stoping Schedule'!W448),0)</f>
        <v>0</v>
      </c>
      <c r="X448" s="3">
        <f>IF((W448+'Monthly Reserve Generation'!X448-'Stoping Schedule'!X448)&gt;1,(W448+'Monthly Reserve Generation'!X448-'Stoping Schedule'!X448),0)</f>
        <v>0</v>
      </c>
      <c r="Y448" s="3">
        <f>IF((X448+'Monthly Reserve Generation'!Y448-'Stoping Schedule'!Y448)&gt;1,(X448+'Monthly Reserve Generation'!Y448-'Stoping Schedule'!Y448),0)</f>
        <v>0</v>
      </c>
      <c r="Z448" s="3">
        <f>IF((Y448+'Monthly Reserve Generation'!Z448-'Stoping Schedule'!Z448)&gt;1,(Y448+'Monthly Reserve Generation'!Z448-'Stoping Schedule'!Z448),0)</f>
        <v>0</v>
      </c>
      <c r="AA448" s="3">
        <f>IF((Z448+'Monthly Reserve Generation'!AA448-'Stoping Schedule'!AA448)&gt;1,(Z448+'Monthly Reserve Generation'!AA448-'Stoping Schedule'!AA448),0)</f>
        <v>0</v>
      </c>
      <c r="AB448" s="3">
        <f>IF((AA448+'Monthly Reserve Generation'!AB448-'Stoping Schedule'!AB448)&gt;1,(AA448+'Monthly Reserve Generation'!AB448-'Stoping Schedule'!AB448),0)</f>
        <v>0</v>
      </c>
      <c r="AC448" s="3">
        <f>IF((AB448+'Monthly Reserve Generation'!AC448-'Stoping Schedule'!AC448)&gt;1,(AB448+'Monthly Reserve Generation'!AC448-'Stoping Schedule'!AC448),0)</f>
        <v>0</v>
      </c>
      <c r="AD448" s="3">
        <f>IF((AC448+'Monthly Reserve Generation'!AD448-'Stoping Schedule'!AD448)&gt;1,(AC448+'Monthly Reserve Generation'!AD448-'Stoping Schedule'!AD448),0)</f>
        <v>0</v>
      </c>
      <c r="AE448" s="3">
        <f>IF((AD448+'Monthly Reserve Generation'!AE448-'Stoping Schedule'!AE448)&gt;1,(AD448+'Monthly Reserve Generation'!AE448-'Stoping Schedule'!AE448),0)</f>
        <v>0</v>
      </c>
      <c r="AF448" s="3">
        <f>IF((AE448+'Monthly Reserve Generation'!AF448-'Stoping Schedule'!AF448)&gt;1,(AE448+'Monthly Reserve Generation'!AF448-'Stoping Schedule'!AF448),0)</f>
        <v>0</v>
      </c>
      <c r="AG448" s="3">
        <f>IF((AF448+'Monthly Reserve Generation'!AG448-'Stoping Schedule'!AG448)&gt;1,(AF448+'Monthly Reserve Generation'!AG448-'Stoping Schedule'!AG448),0)</f>
        <v>0</v>
      </c>
      <c r="AH448" s="3">
        <f>IF((AG448+'Monthly Reserve Generation'!AH448-'Stoping Schedule'!AH448)&gt;1,(AG448+'Monthly Reserve Generation'!AH448-'Stoping Schedule'!AH448),0)</f>
        <v>0</v>
      </c>
      <c r="AI448" s="3">
        <f>IF((AH448+'Monthly Reserve Generation'!AI448-'Stoping Schedule'!AI448)&gt;1,(AH448+'Monthly Reserve Generation'!AI448-'Stoping Schedule'!AI448),0)</f>
        <v>0</v>
      </c>
      <c r="AJ448" s="3">
        <f>IF((AI448+'Monthly Reserve Generation'!AJ448-'Stoping Schedule'!AJ448)&gt;1,(AI448+'Monthly Reserve Generation'!AJ448-'Stoping Schedule'!AJ448),0)</f>
        <v>0</v>
      </c>
      <c r="AK448" s="3">
        <f>IF((AJ448+'Monthly Reserve Generation'!AK448-'Stoping Schedule'!AK448)&gt;1,(AJ448+'Monthly Reserve Generation'!AK448-'Stoping Schedule'!AK448),0)</f>
        <v>0</v>
      </c>
      <c r="AL448" s="3">
        <f>IF((AK448+'Monthly Reserve Generation'!AL448-'Stoping Schedule'!AL448)&gt;1,(AK448+'Monthly Reserve Generation'!AL448-'Stoping Schedule'!AL448),0)</f>
        <v>7464</v>
      </c>
      <c r="AM448" s="3">
        <f>IF((AL448+'Monthly Reserve Generation'!AM448-'Stoping Schedule'!AM448)&gt;1,(AL448+'Monthly Reserve Generation'!AM448-'Stoping Schedule'!AM448),0)</f>
        <v>7464</v>
      </c>
      <c r="AN448" s="3">
        <f>IF((AM448+'Monthly Reserve Generation'!AN448-'Stoping Schedule'!AN448)&gt;1,(AM448+'Monthly Reserve Generation'!AN448-'Stoping Schedule'!AN448),0)</f>
        <v>7464</v>
      </c>
      <c r="AO448" s="3">
        <f>IF((AN448+'Monthly Reserve Generation'!AO448-'Stoping Schedule'!AO448)&gt;1,(AN448+'Monthly Reserve Generation'!AO448-'Stoping Schedule'!AO448),0)</f>
        <v>7464</v>
      </c>
      <c r="AP448" s="3">
        <f>IF((AO448+'Monthly Reserve Generation'!AP448-'Stoping Schedule'!AP448)&gt;1,(AO448+'Monthly Reserve Generation'!AP448-'Stoping Schedule'!AP448),0)</f>
        <v>7464</v>
      </c>
      <c r="AQ448" s="3">
        <f>IF((AP448+'Monthly Reserve Generation'!AQ448-'Stoping Schedule'!AQ448)&gt;1,(AP448+'Monthly Reserve Generation'!AQ448-'Stoping Schedule'!AQ448),0)</f>
        <v>7464</v>
      </c>
      <c r="AR448" s="3">
        <f>IF((AQ448+'Monthly Reserve Generation'!AR448-'Stoping Schedule'!AR448)&gt;1,(AQ448+'Monthly Reserve Generation'!AR448-'Stoping Schedule'!AR448),0)</f>
        <v>5517</v>
      </c>
      <c r="AS448" s="3">
        <f>IF((AR448+'Monthly Reserve Generation'!AS448-'Stoping Schedule'!AS448)&gt;1,(AR448+'Monthly Reserve Generation'!AS448-'Stoping Schedule'!AS448),0)</f>
        <v>3570</v>
      </c>
      <c r="AT448" s="3">
        <f>IF((AS448+'Monthly Reserve Generation'!AT448-'Stoping Schedule'!AT448)&gt;1,(AS448+'Monthly Reserve Generation'!AT448-'Stoping Schedule'!AT448),0)</f>
        <v>1698</v>
      </c>
      <c r="AU448" s="3">
        <f>IF((AT448+'Monthly Reserve Generation'!AU448-'Stoping Schedule'!AU448)&gt;1,(AT448+'Monthly Reserve Generation'!AU448-'Stoping Schedule'!AU448),0)</f>
        <v>0</v>
      </c>
      <c r="AV448" s="3">
        <f>IF((AU448+'Monthly Reserve Generation'!AV448-'Stoping Schedule'!AV448)&gt;1,(AU448+'Monthly Reserve Generation'!AV448-'Stoping Schedule'!AV448),0)</f>
        <v>0</v>
      </c>
      <c r="AW448" s="3">
        <f>IF((AV448+'Monthly Reserve Generation'!AW448-'Stoping Schedule'!AW448)&gt;1,(AV448+'Monthly Reserve Generation'!AW448-'Stoping Schedule'!AW448),0)</f>
        <v>0</v>
      </c>
      <c r="AX448" s="3">
        <f>IF((AW448+'Monthly Reserve Generation'!AX448-'Stoping Schedule'!AX448)&gt;1,(AW448+'Monthly Reserve Generation'!AX448-'Stoping Schedule'!AX448),0)</f>
        <v>0</v>
      </c>
      <c r="AY448" s="3">
        <f>IF((AX448+'Monthly Reserve Generation'!AY448-'Stoping Schedule'!AY448)&gt;1,(AX448+'Monthly Reserve Generation'!AY448-'Stoping Schedule'!AY448),0)</f>
        <v>0</v>
      </c>
      <c r="AZ448" s="3">
        <f>IF((AY448+'Monthly Reserve Generation'!AZ448-'Stoping Schedule'!AZ448)&gt;1,(AY448+'Monthly Reserve Generation'!AZ448-'Stoping Schedule'!AZ448),0)</f>
        <v>0</v>
      </c>
      <c r="BA448" s="3">
        <f>IF((AZ448+'Monthly Reserve Generation'!BA448-'Stoping Schedule'!BA448)&gt;1,(AZ448+'Monthly Reserve Generation'!BA448-'Stoping Schedule'!BA448),0)</f>
        <v>0</v>
      </c>
      <c r="BB448" s="3">
        <f>IF((BA448+'Monthly Reserve Generation'!BB448-'Stoping Schedule'!BB448)&gt;1,(BA448+'Monthly Reserve Generation'!BB448-'Stoping Schedule'!BB448),0)</f>
        <v>0</v>
      </c>
      <c r="BC448" s="3">
        <f>IF((BB448+'Monthly Reserve Generation'!BC448-'Stoping Schedule'!BC448)&gt;1,(BB448+'Monthly Reserve Generation'!BC448-'Stoping Schedule'!BC448),0)</f>
        <v>0</v>
      </c>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row>
    <row r="449" spans="1:123" hidden="1" outlineLevel="1" x14ac:dyDescent="0.3">
      <c r="A449" t="s">
        <v>108</v>
      </c>
      <c r="B449" t="s">
        <v>111</v>
      </c>
      <c r="C449" t="s">
        <v>4</v>
      </c>
      <c r="D449" s="3">
        <f>+IFERROR(('Monthly Reserve Generation'!D448*'Monthly Reserve Generation'!D449-'Stoping Schedule'!D448*'Stoping Schedule'!D449)/D448,0)</f>
        <v>0</v>
      </c>
      <c r="E449" s="3">
        <f>+IFERROR((D448*D449+'Monthly Reserve Generation'!E448*'Monthly Reserve Generation'!E449-'Stoping Schedule'!E448*'Stoping Schedule'!E449)/E448,0)</f>
        <v>0</v>
      </c>
      <c r="F449" s="3">
        <f>+IFERROR((E448*E449+'Monthly Reserve Generation'!F448*'Monthly Reserve Generation'!F449-'Stoping Schedule'!F448*'Stoping Schedule'!F449)/F448,0)</f>
        <v>0</v>
      </c>
      <c r="G449" s="3">
        <f>+IFERROR((F448*F449+'Monthly Reserve Generation'!G448*'Monthly Reserve Generation'!G449-'Stoping Schedule'!G448*'Stoping Schedule'!G449)/G448,0)</f>
        <v>0</v>
      </c>
      <c r="H449" s="3">
        <f>+IFERROR((G448*G449+'Monthly Reserve Generation'!H448*'Monthly Reserve Generation'!H449-'Stoping Schedule'!H448*'Stoping Schedule'!H449)/H448,0)</f>
        <v>0</v>
      </c>
      <c r="I449" s="3">
        <f>+IFERROR((H448*H449+'Monthly Reserve Generation'!I448*'Monthly Reserve Generation'!I449-'Stoping Schedule'!I448*'Stoping Schedule'!I449)/I448,0)</f>
        <v>0</v>
      </c>
      <c r="J449" s="3">
        <f>+IFERROR((I448*I449+'Monthly Reserve Generation'!J448*'Monthly Reserve Generation'!J449-'Stoping Schedule'!J448*'Stoping Schedule'!J449)/J448,0)</f>
        <v>0</v>
      </c>
      <c r="K449" s="3">
        <f>+IFERROR((J448*J449+'Monthly Reserve Generation'!K448*'Monthly Reserve Generation'!K449-'Stoping Schedule'!K448*'Stoping Schedule'!K449)/K448,0)</f>
        <v>0</v>
      </c>
      <c r="L449" s="3">
        <f>+IFERROR((K448*K449+'Monthly Reserve Generation'!L448*'Monthly Reserve Generation'!L449-'Stoping Schedule'!L448*'Stoping Schedule'!L449)/L448,0)</f>
        <v>0</v>
      </c>
      <c r="M449" s="3">
        <f>+IFERROR((L448*L449+'Monthly Reserve Generation'!M448*'Monthly Reserve Generation'!M449-'Stoping Schedule'!M448*'Stoping Schedule'!M449)/M448,0)</f>
        <v>0</v>
      </c>
      <c r="N449" s="3">
        <f>+IFERROR((M448*M449+'Monthly Reserve Generation'!N448*'Monthly Reserve Generation'!N449-'Stoping Schedule'!N448*'Stoping Schedule'!N449)/N448,0)</f>
        <v>0</v>
      </c>
      <c r="O449" s="3">
        <f>+IFERROR((N448*N449+'Monthly Reserve Generation'!O448*'Monthly Reserve Generation'!O449-'Stoping Schedule'!O448*'Stoping Schedule'!O449)/O448,0)</f>
        <v>0</v>
      </c>
      <c r="P449" s="3">
        <f>+IFERROR((O448*O449+'Monthly Reserve Generation'!P448*'Monthly Reserve Generation'!P449-'Stoping Schedule'!P448*'Stoping Schedule'!P449)/P448,0)</f>
        <v>0</v>
      </c>
      <c r="Q449" s="3">
        <f>+IFERROR((P448*P449+'Monthly Reserve Generation'!Q448*'Monthly Reserve Generation'!Q449-'Stoping Schedule'!Q448*'Stoping Schedule'!Q449)/Q448,0)</f>
        <v>0</v>
      </c>
      <c r="R449" s="3">
        <f>+IFERROR((Q448*Q449+'Monthly Reserve Generation'!R448*'Monthly Reserve Generation'!R449-'Stoping Schedule'!R448*'Stoping Schedule'!R449)/R448,0)</f>
        <v>0</v>
      </c>
      <c r="S449" s="3">
        <f>+IFERROR((R448*R449+'Monthly Reserve Generation'!S448*'Monthly Reserve Generation'!S449-'Stoping Schedule'!S448*'Stoping Schedule'!S449)/S448,0)</f>
        <v>0</v>
      </c>
      <c r="T449" s="3">
        <f>+IFERROR((S448*S449+'Monthly Reserve Generation'!T448*'Monthly Reserve Generation'!T449-'Stoping Schedule'!T448*'Stoping Schedule'!T449)/T448,0)</f>
        <v>0</v>
      </c>
      <c r="U449" s="3">
        <f>+IFERROR((T448*T449+'Monthly Reserve Generation'!U448*'Monthly Reserve Generation'!U449-'Stoping Schedule'!U448*'Stoping Schedule'!U449)/U448,0)</f>
        <v>0</v>
      </c>
      <c r="V449" s="3">
        <f>+IFERROR((U448*U449+'Monthly Reserve Generation'!V448*'Monthly Reserve Generation'!V449-'Stoping Schedule'!V448*'Stoping Schedule'!V449)/V448,0)</f>
        <v>0</v>
      </c>
      <c r="W449" s="3">
        <f>+IFERROR((V448*V449+'Monthly Reserve Generation'!W448*'Monthly Reserve Generation'!W449-'Stoping Schedule'!W448*'Stoping Schedule'!W449)/W448,0)</f>
        <v>0</v>
      </c>
      <c r="X449" s="3">
        <f>+IFERROR((W448*W449+'Monthly Reserve Generation'!X448*'Monthly Reserve Generation'!X449-'Stoping Schedule'!X448*'Stoping Schedule'!X449)/X448,0)</f>
        <v>0</v>
      </c>
      <c r="Y449" s="3">
        <f>+IFERROR((X448*X449+'Monthly Reserve Generation'!Y448*'Monthly Reserve Generation'!Y449-'Stoping Schedule'!Y448*'Stoping Schedule'!Y449)/Y448,0)</f>
        <v>0</v>
      </c>
      <c r="Z449" s="3">
        <f>+IFERROR((Y448*Y449+'Monthly Reserve Generation'!Z448*'Monthly Reserve Generation'!Z449-'Stoping Schedule'!Z448*'Stoping Schedule'!Z449)/Z448,0)</f>
        <v>0</v>
      </c>
      <c r="AA449" s="3">
        <f>+IFERROR((Z448*Z449+'Monthly Reserve Generation'!AA448*'Monthly Reserve Generation'!AA449-'Stoping Schedule'!AA448*'Stoping Schedule'!AA449)/AA448,0)</f>
        <v>0</v>
      </c>
      <c r="AB449" s="3">
        <f>+IFERROR((AA448*AA449+'Monthly Reserve Generation'!AB448*'Monthly Reserve Generation'!AB449-'Stoping Schedule'!AB448*'Stoping Schedule'!AB449)/AB448,0)</f>
        <v>0</v>
      </c>
      <c r="AC449" s="3">
        <f>+IFERROR((AB448*AB449+'Monthly Reserve Generation'!AC448*'Monthly Reserve Generation'!AC449-'Stoping Schedule'!AC448*'Stoping Schedule'!AC449)/AC448,0)</f>
        <v>0</v>
      </c>
      <c r="AD449" s="3">
        <f>+IFERROR((AC448*AC449+'Monthly Reserve Generation'!AD448*'Monthly Reserve Generation'!AD449-'Stoping Schedule'!AD448*'Stoping Schedule'!AD449)/AD448,0)</f>
        <v>0</v>
      </c>
      <c r="AE449" s="3">
        <f>+IFERROR((AD448*AD449+'Monthly Reserve Generation'!AE448*'Monthly Reserve Generation'!AE449-'Stoping Schedule'!AE448*'Stoping Schedule'!AE449)/AE448,0)</f>
        <v>0</v>
      </c>
      <c r="AF449" s="3">
        <f>+IFERROR((AE448*AE449+'Monthly Reserve Generation'!AF448*'Monthly Reserve Generation'!AF449-'Stoping Schedule'!AF448*'Stoping Schedule'!AF449)/AF448,0)</f>
        <v>0</v>
      </c>
      <c r="AG449" s="3">
        <f>+IFERROR((AF448*AF449+'Monthly Reserve Generation'!AG448*'Monthly Reserve Generation'!AG449-'Stoping Schedule'!AG448*'Stoping Schedule'!AG449)/AG448,0)</f>
        <v>0</v>
      </c>
      <c r="AH449" s="3">
        <f>+IFERROR((AG448*AG449+'Monthly Reserve Generation'!AH448*'Monthly Reserve Generation'!AH449-'Stoping Schedule'!AH448*'Stoping Schedule'!AH449)/AH448,0)</f>
        <v>0</v>
      </c>
      <c r="AI449" s="3">
        <f>+IFERROR((AH448*AH449+'Monthly Reserve Generation'!AI448*'Monthly Reserve Generation'!AI449-'Stoping Schedule'!AI448*'Stoping Schedule'!AI449)/AI448,0)</f>
        <v>0</v>
      </c>
      <c r="AJ449" s="3">
        <f>+IFERROR((AI448*AI449+'Monthly Reserve Generation'!AJ448*'Monthly Reserve Generation'!AJ449-'Stoping Schedule'!AJ448*'Stoping Schedule'!AJ449)/AJ448,0)</f>
        <v>0</v>
      </c>
      <c r="AK449" s="3">
        <f>+IFERROR((AJ448*AJ449+'Monthly Reserve Generation'!AK448*'Monthly Reserve Generation'!AK449-'Stoping Schedule'!AK448*'Stoping Schedule'!AK449)/AK448,0)</f>
        <v>0</v>
      </c>
      <c r="AL449" s="3">
        <f>+IFERROR((AK448*AK449+'Monthly Reserve Generation'!AL448*'Monthly Reserve Generation'!AL449-'Stoping Schedule'!AL448*'Stoping Schedule'!AL449)/AL448,0)</f>
        <v>2.69</v>
      </c>
      <c r="AM449" s="3">
        <f>+IFERROR((AL448*AL449+'Monthly Reserve Generation'!AM448*'Monthly Reserve Generation'!AM449-'Stoping Schedule'!AM448*'Stoping Schedule'!AM449)/AM448,0)</f>
        <v>2.69</v>
      </c>
      <c r="AN449" s="3">
        <f>+IFERROR((AM448*AM449+'Monthly Reserve Generation'!AN448*'Monthly Reserve Generation'!AN449-'Stoping Schedule'!AN448*'Stoping Schedule'!AN449)/AN448,0)</f>
        <v>2.69</v>
      </c>
      <c r="AO449" s="3">
        <f>+IFERROR((AN448*AN449+'Monthly Reserve Generation'!AO448*'Monthly Reserve Generation'!AO449-'Stoping Schedule'!AO448*'Stoping Schedule'!AO449)/AO448,0)</f>
        <v>2.69</v>
      </c>
      <c r="AP449" s="3">
        <f>+IFERROR((AO448*AO449+'Monthly Reserve Generation'!AP448*'Monthly Reserve Generation'!AP449-'Stoping Schedule'!AP448*'Stoping Schedule'!AP449)/AP448,0)</f>
        <v>2.69</v>
      </c>
      <c r="AQ449" s="3">
        <f>+IFERROR((AP448*AP449+'Monthly Reserve Generation'!AQ448*'Monthly Reserve Generation'!AQ449-'Stoping Schedule'!AQ448*'Stoping Schedule'!AQ449)/AQ448,0)</f>
        <v>2.69</v>
      </c>
      <c r="AR449" s="3">
        <f>+IFERROR((AQ448*AQ449+'Monthly Reserve Generation'!AR448*'Monthly Reserve Generation'!AR449-'Stoping Schedule'!AR448*'Stoping Schedule'!AR449)/AR448,0)</f>
        <v>2.69</v>
      </c>
      <c r="AS449" s="3">
        <f>+IFERROR((AR448*AR449+'Monthly Reserve Generation'!AS448*'Monthly Reserve Generation'!AS449-'Stoping Schedule'!AS448*'Stoping Schedule'!AS449)/AS448,0)</f>
        <v>2.69</v>
      </c>
      <c r="AT449" s="3">
        <f>+IFERROR((AS448*AS449+'Monthly Reserve Generation'!AT448*'Monthly Reserve Generation'!AT449-'Stoping Schedule'!AT448*'Stoping Schedule'!AT449)/AT448,0)</f>
        <v>2.6899999999999995</v>
      </c>
      <c r="AU449" s="3">
        <f>+IFERROR((AT448*AT449+'Monthly Reserve Generation'!AU448*'Monthly Reserve Generation'!AU449-'Stoping Schedule'!AU448*'Stoping Schedule'!AU449)/AU448,0)</f>
        <v>0</v>
      </c>
      <c r="AV449" s="3">
        <f>+IFERROR((AU448*AU449+'Monthly Reserve Generation'!AV448*'Monthly Reserve Generation'!AV449-'Stoping Schedule'!AV448*'Stoping Schedule'!AV449)/AV448,0)</f>
        <v>0</v>
      </c>
      <c r="AW449" s="3">
        <f>+IFERROR((AV448*AV449+'Monthly Reserve Generation'!AW448*'Monthly Reserve Generation'!AW449-'Stoping Schedule'!AW448*'Stoping Schedule'!AW449)/AW448,0)</f>
        <v>0</v>
      </c>
      <c r="AX449" s="3">
        <f>+IFERROR((AW448*AW449+'Monthly Reserve Generation'!AX448*'Monthly Reserve Generation'!AX449-'Stoping Schedule'!AX448*'Stoping Schedule'!AX449)/AX448,0)</f>
        <v>0</v>
      </c>
      <c r="AY449" s="3">
        <f>+IFERROR((AX448*AX449+'Monthly Reserve Generation'!AY448*'Monthly Reserve Generation'!AY449-'Stoping Schedule'!AY448*'Stoping Schedule'!AY449)/AY448,0)</f>
        <v>0</v>
      </c>
      <c r="AZ449" s="3">
        <f>+IFERROR((AY448*AY449+'Monthly Reserve Generation'!AZ448*'Monthly Reserve Generation'!AZ449-'Stoping Schedule'!AZ448*'Stoping Schedule'!AZ449)/AZ448,0)</f>
        <v>0</v>
      </c>
      <c r="BA449" s="3">
        <f>+IFERROR((AZ448*AZ449+'Monthly Reserve Generation'!BA448*'Monthly Reserve Generation'!BA449-'Stoping Schedule'!BA448*'Stoping Schedule'!BA449)/BA448,0)</f>
        <v>0</v>
      </c>
      <c r="BB449" s="3">
        <f>+IFERROR((BA448*BA449+'Monthly Reserve Generation'!BB448*'Monthly Reserve Generation'!BB449-'Stoping Schedule'!BB448*'Stoping Schedule'!BB449)/BB448,0)</f>
        <v>0</v>
      </c>
      <c r="BC449" s="3">
        <f>+IFERROR((BB448*BB449+'Monthly Reserve Generation'!BC448*'Monthly Reserve Generation'!BC449-'Stoping Schedule'!BC448*'Stoping Schedule'!BC449)/BC448,0)</f>
        <v>0</v>
      </c>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row>
    <row r="450" spans="1:123" hidden="1" outlineLevel="1" x14ac:dyDescent="0.3">
      <c r="A450" t="s">
        <v>108</v>
      </c>
      <c r="B450" t="s">
        <v>112</v>
      </c>
      <c r="C450" t="s">
        <v>3</v>
      </c>
      <c r="D450" s="3">
        <f>+'Monthly Reserve Generation'!D450-'Stoping Schedule'!D450</f>
        <v>0</v>
      </c>
      <c r="E450" s="3">
        <f>IF((D450+'Monthly Reserve Generation'!E450-'Stoping Schedule'!E450)&gt;1,(D450+'Monthly Reserve Generation'!E450-'Stoping Schedule'!E450),0)</f>
        <v>0</v>
      </c>
      <c r="F450" s="3">
        <f>IF((E450+'Monthly Reserve Generation'!F450-'Stoping Schedule'!F450)&gt;1,(E450+'Monthly Reserve Generation'!F450-'Stoping Schedule'!F450),0)</f>
        <v>0</v>
      </c>
      <c r="G450" s="3">
        <f>IF((F450+'Monthly Reserve Generation'!G450-'Stoping Schedule'!G450)&gt;1,(F450+'Monthly Reserve Generation'!G450-'Stoping Schedule'!G450),0)</f>
        <v>0</v>
      </c>
      <c r="H450" s="3">
        <f>IF((G450+'Monthly Reserve Generation'!H450-'Stoping Schedule'!H450)&gt;1,(G450+'Monthly Reserve Generation'!H450-'Stoping Schedule'!H450),0)</f>
        <v>0</v>
      </c>
      <c r="I450" s="3">
        <f>IF((H450+'Monthly Reserve Generation'!I450-'Stoping Schedule'!I450)&gt;1,(H450+'Monthly Reserve Generation'!I450-'Stoping Schedule'!I450),0)</f>
        <v>0</v>
      </c>
      <c r="J450" s="3">
        <f>IF((I450+'Monthly Reserve Generation'!J450-'Stoping Schedule'!J450)&gt;1,(I450+'Monthly Reserve Generation'!J450-'Stoping Schedule'!J450),0)</f>
        <v>0</v>
      </c>
      <c r="K450" s="3">
        <f>IF((J450+'Monthly Reserve Generation'!K450-'Stoping Schedule'!K450)&gt;1,(J450+'Monthly Reserve Generation'!K450-'Stoping Schedule'!K450),0)</f>
        <v>0</v>
      </c>
      <c r="L450" s="3">
        <f>IF((K450+'Monthly Reserve Generation'!L450-'Stoping Schedule'!L450)&gt;1,(K450+'Monthly Reserve Generation'!L450-'Stoping Schedule'!L450),0)</f>
        <v>0</v>
      </c>
      <c r="M450" s="3">
        <f>IF((L450+'Monthly Reserve Generation'!M450-'Stoping Schedule'!M450)&gt;1,(L450+'Monthly Reserve Generation'!M450-'Stoping Schedule'!M450),0)</f>
        <v>0</v>
      </c>
      <c r="N450" s="3">
        <f>IF((M450+'Monthly Reserve Generation'!N450-'Stoping Schedule'!N450)&gt;1,(M450+'Monthly Reserve Generation'!N450-'Stoping Schedule'!N450),0)</f>
        <v>0</v>
      </c>
      <c r="O450" s="3">
        <f>IF((N450+'Monthly Reserve Generation'!O450-'Stoping Schedule'!O450)&gt;1,(N450+'Monthly Reserve Generation'!O450-'Stoping Schedule'!O450),0)</f>
        <v>0</v>
      </c>
      <c r="P450" s="3">
        <f>IF((O450+'Monthly Reserve Generation'!P450-'Stoping Schedule'!P450)&gt;1,(O450+'Monthly Reserve Generation'!P450-'Stoping Schedule'!P450),0)</f>
        <v>0</v>
      </c>
      <c r="Q450" s="3">
        <f>IF((P450+'Monthly Reserve Generation'!Q450-'Stoping Schedule'!Q450)&gt;1,(P450+'Monthly Reserve Generation'!Q450-'Stoping Schedule'!Q450),0)</f>
        <v>0</v>
      </c>
      <c r="R450" s="3">
        <f>IF((Q450+'Monthly Reserve Generation'!R450-'Stoping Schedule'!R450)&gt;1,(Q450+'Monthly Reserve Generation'!R450-'Stoping Schedule'!R450),0)</f>
        <v>0</v>
      </c>
      <c r="S450" s="3">
        <f>IF((R450+'Monthly Reserve Generation'!S450-'Stoping Schedule'!S450)&gt;1,(R450+'Monthly Reserve Generation'!S450-'Stoping Schedule'!S450),0)</f>
        <v>0</v>
      </c>
      <c r="T450" s="3">
        <f>IF((S450+'Monthly Reserve Generation'!T450-'Stoping Schedule'!T450)&gt;1,(S450+'Monthly Reserve Generation'!T450-'Stoping Schedule'!T450),0)</f>
        <v>0</v>
      </c>
      <c r="U450" s="3">
        <f>IF((T450+'Monthly Reserve Generation'!U450-'Stoping Schedule'!U450)&gt;1,(T450+'Monthly Reserve Generation'!U450-'Stoping Schedule'!U450),0)</f>
        <v>0</v>
      </c>
      <c r="V450" s="3">
        <f>IF((U450+'Monthly Reserve Generation'!V450-'Stoping Schedule'!V450)&gt;1,(U450+'Monthly Reserve Generation'!V450-'Stoping Schedule'!V450),0)</f>
        <v>0</v>
      </c>
      <c r="W450" s="3">
        <f>IF((V450+'Monthly Reserve Generation'!W450-'Stoping Schedule'!W450)&gt;1,(V450+'Monthly Reserve Generation'!W450-'Stoping Schedule'!W450),0)</f>
        <v>0</v>
      </c>
      <c r="X450" s="3">
        <f>IF((W450+'Monthly Reserve Generation'!X450-'Stoping Schedule'!X450)&gt;1,(W450+'Monthly Reserve Generation'!X450-'Stoping Schedule'!X450),0)</f>
        <v>0</v>
      </c>
      <c r="Y450" s="3">
        <f>IF((X450+'Monthly Reserve Generation'!Y450-'Stoping Schedule'!Y450)&gt;1,(X450+'Monthly Reserve Generation'!Y450-'Stoping Schedule'!Y450),0)</f>
        <v>0</v>
      </c>
      <c r="Z450" s="3">
        <f>IF((Y450+'Monthly Reserve Generation'!Z450-'Stoping Schedule'!Z450)&gt;1,(Y450+'Monthly Reserve Generation'!Z450-'Stoping Schedule'!Z450),0)</f>
        <v>0</v>
      </c>
      <c r="AA450" s="3">
        <f>IF((Z450+'Monthly Reserve Generation'!AA450-'Stoping Schedule'!AA450)&gt;1,(Z450+'Monthly Reserve Generation'!AA450-'Stoping Schedule'!AA450),0)</f>
        <v>0</v>
      </c>
      <c r="AB450" s="3">
        <f>IF((AA450+'Monthly Reserve Generation'!AB450-'Stoping Schedule'!AB450)&gt;1,(AA450+'Monthly Reserve Generation'!AB450-'Stoping Schedule'!AB450),0)</f>
        <v>0</v>
      </c>
      <c r="AC450" s="3">
        <f>IF((AB450+'Monthly Reserve Generation'!AC450-'Stoping Schedule'!AC450)&gt;1,(AB450+'Monthly Reserve Generation'!AC450-'Stoping Schedule'!AC450),0)</f>
        <v>0</v>
      </c>
      <c r="AD450" s="3">
        <f>IF((AC450+'Monthly Reserve Generation'!AD450-'Stoping Schedule'!AD450)&gt;1,(AC450+'Monthly Reserve Generation'!AD450-'Stoping Schedule'!AD450),0)</f>
        <v>0</v>
      </c>
      <c r="AE450" s="3">
        <f>IF((AD450+'Monthly Reserve Generation'!AE450-'Stoping Schedule'!AE450)&gt;1,(AD450+'Monthly Reserve Generation'!AE450-'Stoping Schedule'!AE450),0)</f>
        <v>0</v>
      </c>
      <c r="AF450" s="3">
        <f>IF((AE450+'Monthly Reserve Generation'!AF450-'Stoping Schedule'!AF450)&gt;1,(AE450+'Monthly Reserve Generation'!AF450-'Stoping Schedule'!AF450),0)</f>
        <v>0</v>
      </c>
      <c r="AG450" s="3">
        <f>IF((AF450+'Monthly Reserve Generation'!AG450-'Stoping Schedule'!AG450)&gt;1,(AF450+'Monthly Reserve Generation'!AG450-'Stoping Schedule'!AG450),0)</f>
        <v>0</v>
      </c>
      <c r="AH450" s="3">
        <f>IF((AG450+'Monthly Reserve Generation'!AH450-'Stoping Schedule'!AH450)&gt;1,(AG450+'Monthly Reserve Generation'!AH450-'Stoping Schedule'!AH450),0)</f>
        <v>0</v>
      </c>
      <c r="AI450" s="3">
        <f>IF((AH450+'Monthly Reserve Generation'!AI450-'Stoping Schedule'!AI450)&gt;1,(AH450+'Monthly Reserve Generation'!AI450-'Stoping Schedule'!AI450),0)</f>
        <v>0</v>
      </c>
      <c r="AJ450" s="3">
        <f>IF((AI450+'Monthly Reserve Generation'!AJ450-'Stoping Schedule'!AJ450)&gt;1,(AI450+'Monthly Reserve Generation'!AJ450-'Stoping Schedule'!AJ450),0)</f>
        <v>0</v>
      </c>
      <c r="AK450" s="3">
        <f>IF((AJ450+'Monthly Reserve Generation'!AK450-'Stoping Schedule'!AK450)&gt;1,(AJ450+'Monthly Reserve Generation'!AK450-'Stoping Schedule'!AK450),0)</f>
        <v>0</v>
      </c>
      <c r="AL450" s="3">
        <f>IF((AK450+'Monthly Reserve Generation'!AL450-'Stoping Schedule'!AL450)&gt;1,(AK450+'Monthly Reserve Generation'!AL450-'Stoping Schedule'!AL450),0)</f>
        <v>7025</v>
      </c>
      <c r="AM450" s="3">
        <f>IF((AL450+'Monthly Reserve Generation'!AM450-'Stoping Schedule'!AM450)&gt;1,(AL450+'Monthly Reserve Generation'!AM450-'Stoping Schedule'!AM450),0)</f>
        <v>7025</v>
      </c>
      <c r="AN450" s="3">
        <f>IF((AM450+'Monthly Reserve Generation'!AN450-'Stoping Schedule'!AN450)&gt;1,(AM450+'Monthly Reserve Generation'!AN450-'Stoping Schedule'!AN450),0)</f>
        <v>7025</v>
      </c>
      <c r="AO450" s="3">
        <f>IF((AN450+'Monthly Reserve Generation'!AO450-'Stoping Schedule'!AO450)&gt;1,(AN450+'Monthly Reserve Generation'!AO450-'Stoping Schedule'!AO450),0)</f>
        <v>7025</v>
      </c>
      <c r="AP450" s="3">
        <f>IF((AO450+'Monthly Reserve Generation'!AP450-'Stoping Schedule'!AP450)&gt;1,(AO450+'Monthly Reserve Generation'!AP450-'Stoping Schedule'!AP450),0)</f>
        <v>5227</v>
      </c>
      <c r="AQ450" s="3">
        <f>IF((AP450+'Monthly Reserve Generation'!AQ450-'Stoping Schedule'!AQ450)&gt;1,(AP450+'Monthly Reserve Generation'!AQ450-'Stoping Schedule'!AQ450),0)</f>
        <v>3280</v>
      </c>
      <c r="AR450" s="3">
        <f>IF((AQ450+'Monthly Reserve Generation'!AR450-'Stoping Schedule'!AR450)&gt;1,(AQ450+'Monthly Reserve Generation'!AR450-'Stoping Schedule'!AR450),0)</f>
        <v>1333</v>
      </c>
      <c r="AS450" s="3">
        <f>IF((AR450+'Monthly Reserve Generation'!AS450-'Stoping Schedule'!AS450)&gt;1,(AR450+'Monthly Reserve Generation'!AS450-'Stoping Schedule'!AS450),0)</f>
        <v>0</v>
      </c>
      <c r="AT450" s="3">
        <f>IF((AS450+'Monthly Reserve Generation'!AT450-'Stoping Schedule'!AT450)&gt;1,(AS450+'Monthly Reserve Generation'!AT450-'Stoping Schedule'!AT450),0)</f>
        <v>0</v>
      </c>
      <c r="AU450" s="3">
        <f>IF((AT450+'Monthly Reserve Generation'!AU450-'Stoping Schedule'!AU450)&gt;1,(AT450+'Monthly Reserve Generation'!AU450-'Stoping Schedule'!AU450),0)</f>
        <v>0</v>
      </c>
      <c r="AV450" s="3">
        <f>IF((AU450+'Monthly Reserve Generation'!AV450-'Stoping Schedule'!AV450)&gt;1,(AU450+'Monthly Reserve Generation'!AV450-'Stoping Schedule'!AV450),0)</f>
        <v>0</v>
      </c>
      <c r="AW450" s="3">
        <f>IF((AV450+'Monthly Reserve Generation'!AW450-'Stoping Schedule'!AW450)&gt;1,(AV450+'Monthly Reserve Generation'!AW450-'Stoping Schedule'!AW450),0)</f>
        <v>0</v>
      </c>
      <c r="AX450" s="3">
        <f>IF((AW450+'Monthly Reserve Generation'!AX450-'Stoping Schedule'!AX450)&gt;1,(AW450+'Monthly Reserve Generation'!AX450-'Stoping Schedule'!AX450),0)</f>
        <v>0</v>
      </c>
      <c r="AY450" s="3">
        <f>IF((AX450+'Monthly Reserve Generation'!AY450-'Stoping Schedule'!AY450)&gt;1,(AX450+'Monthly Reserve Generation'!AY450-'Stoping Schedule'!AY450),0)</f>
        <v>0</v>
      </c>
      <c r="AZ450" s="3">
        <f>IF((AY450+'Monthly Reserve Generation'!AZ450-'Stoping Schedule'!AZ450)&gt;1,(AY450+'Monthly Reserve Generation'!AZ450-'Stoping Schedule'!AZ450),0)</f>
        <v>0</v>
      </c>
      <c r="BA450" s="3">
        <f>IF((AZ450+'Monthly Reserve Generation'!BA450-'Stoping Schedule'!BA450)&gt;1,(AZ450+'Monthly Reserve Generation'!BA450-'Stoping Schedule'!BA450),0)</f>
        <v>0</v>
      </c>
      <c r="BB450" s="3">
        <f>IF((BA450+'Monthly Reserve Generation'!BB450-'Stoping Schedule'!BB450)&gt;1,(BA450+'Monthly Reserve Generation'!BB450-'Stoping Schedule'!BB450),0)</f>
        <v>0</v>
      </c>
      <c r="BC450" s="3">
        <f>IF((BB450+'Monthly Reserve Generation'!BC450-'Stoping Schedule'!BC450)&gt;1,(BB450+'Monthly Reserve Generation'!BC450-'Stoping Schedule'!BC450),0)</f>
        <v>0</v>
      </c>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row>
    <row r="451" spans="1:123" hidden="1" outlineLevel="1" x14ac:dyDescent="0.3">
      <c r="A451" t="s">
        <v>108</v>
      </c>
      <c r="B451" t="s">
        <v>112</v>
      </c>
      <c r="C451" t="s">
        <v>4</v>
      </c>
      <c r="D451" s="3">
        <f>+IFERROR(('Monthly Reserve Generation'!D450*'Monthly Reserve Generation'!D451-'Stoping Schedule'!D450*'Stoping Schedule'!D451)/D450,0)</f>
        <v>0</v>
      </c>
      <c r="E451" s="3">
        <f>+IFERROR((D450*D451+'Monthly Reserve Generation'!E450*'Monthly Reserve Generation'!E451-'Stoping Schedule'!E450*'Stoping Schedule'!E451)/E450,0)</f>
        <v>0</v>
      </c>
      <c r="F451" s="3">
        <f>+IFERROR((E450*E451+'Monthly Reserve Generation'!F450*'Monthly Reserve Generation'!F451-'Stoping Schedule'!F450*'Stoping Schedule'!F451)/F450,0)</f>
        <v>0</v>
      </c>
      <c r="G451" s="3">
        <f>+IFERROR((F450*F451+'Monthly Reserve Generation'!G450*'Monthly Reserve Generation'!G451-'Stoping Schedule'!G450*'Stoping Schedule'!G451)/G450,0)</f>
        <v>0</v>
      </c>
      <c r="H451" s="3">
        <f>+IFERROR((G450*G451+'Monthly Reserve Generation'!H450*'Monthly Reserve Generation'!H451-'Stoping Schedule'!H450*'Stoping Schedule'!H451)/H450,0)</f>
        <v>0</v>
      </c>
      <c r="I451" s="3">
        <f>+IFERROR((H450*H451+'Monthly Reserve Generation'!I450*'Monthly Reserve Generation'!I451-'Stoping Schedule'!I450*'Stoping Schedule'!I451)/I450,0)</f>
        <v>0</v>
      </c>
      <c r="J451" s="3">
        <f>+IFERROR((I450*I451+'Monthly Reserve Generation'!J450*'Monthly Reserve Generation'!J451-'Stoping Schedule'!J450*'Stoping Schedule'!J451)/J450,0)</f>
        <v>0</v>
      </c>
      <c r="K451" s="3">
        <f>+IFERROR((J450*J451+'Monthly Reserve Generation'!K450*'Monthly Reserve Generation'!K451-'Stoping Schedule'!K450*'Stoping Schedule'!K451)/K450,0)</f>
        <v>0</v>
      </c>
      <c r="L451" s="3">
        <f>+IFERROR((K450*K451+'Monthly Reserve Generation'!L450*'Monthly Reserve Generation'!L451-'Stoping Schedule'!L450*'Stoping Schedule'!L451)/L450,0)</f>
        <v>0</v>
      </c>
      <c r="M451" s="3">
        <f>+IFERROR((L450*L451+'Monthly Reserve Generation'!M450*'Monthly Reserve Generation'!M451-'Stoping Schedule'!M450*'Stoping Schedule'!M451)/M450,0)</f>
        <v>0</v>
      </c>
      <c r="N451" s="3">
        <f>+IFERROR((M450*M451+'Monthly Reserve Generation'!N450*'Monthly Reserve Generation'!N451-'Stoping Schedule'!N450*'Stoping Schedule'!N451)/N450,0)</f>
        <v>0</v>
      </c>
      <c r="O451" s="3">
        <f>+IFERROR((N450*N451+'Monthly Reserve Generation'!O450*'Monthly Reserve Generation'!O451-'Stoping Schedule'!O450*'Stoping Schedule'!O451)/O450,0)</f>
        <v>0</v>
      </c>
      <c r="P451" s="3">
        <f>+IFERROR((O450*O451+'Monthly Reserve Generation'!P450*'Monthly Reserve Generation'!P451-'Stoping Schedule'!P450*'Stoping Schedule'!P451)/P450,0)</f>
        <v>0</v>
      </c>
      <c r="Q451" s="3">
        <f>+IFERROR((P450*P451+'Monthly Reserve Generation'!Q450*'Monthly Reserve Generation'!Q451-'Stoping Schedule'!Q450*'Stoping Schedule'!Q451)/Q450,0)</f>
        <v>0</v>
      </c>
      <c r="R451" s="3">
        <f>+IFERROR((Q450*Q451+'Monthly Reserve Generation'!R450*'Monthly Reserve Generation'!R451-'Stoping Schedule'!R450*'Stoping Schedule'!R451)/R450,0)</f>
        <v>0</v>
      </c>
      <c r="S451" s="3">
        <f>+IFERROR((R450*R451+'Monthly Reserve Generation'!S450*'Monthly Reserve Generation'!S451-'Stoping Schedule'!S450*'Stoping Schedule'!S451)/S450,0)</f>
        <v>0</v>
      </c>
      <c r="T451" s="3">
        <f>+IFERROR((S450*S451+'Monthly Reserve Generation'!T450*'Monthly Reserve Generation'!T451-'Stoping Schedule'!T450*'Stoping Schedule'!T451)/T450,0)</f>
        <v>0</v>
      </c>
      <c r="U451" s="3">
        <f>+IFERROR((T450*T451+'Monthly Reserve Generation'!U450*'Monthly Reserve Generation'!U451-'Stoping Schedule'!U450*'Stoping Schedule'!U451)/U450,0)</f>
        <v>0</v>
      </c>
      <c r="V451" s="3">
        <f>+IFERROR((U450*U451+'Monthly Reserve Generation'!V450*'Monthly Reserve Generation'!V451-'Stoping Schedule'!V450*'Stoping Schedule'!V451)/V450,0)</f>
        <v>0</v>
      </c>
      <c r="W451" s="3">
        <f>+IFERROR((V450*V451+'Monthly Reserve Generation'!W450*'Monthly Reserve Generation'!W451-'Stoping Schedule'!W450*'Stoping Schedule'!W451)/W450,0)</f>
        <v>0</v>
      </c>
      <c r="X451" s="3">
        <f>+IFERROR((W450*W451+'Monthly Reserve Generation'!X450*'Monthly Reserve Generation'!X451-'Stoping Schedule'!X450*'Stoping Schedule'!X451)/X450,0)</f>
        <v>0</v>
      </c>
      <c r="Y451" s="3">
        <f>+IFERROR((X450*X451+'Monthly Reserve Generation'!Y450*'Monthly Reserve Generation'!Y451-'Stoping Schedule'!Y450*'Stoping Schedule'!Y451)/Y450,0)</f>
        <v>0</v>
      </c>
      <c r="Z451" s="3">
        <f>+IFERROR((Y450*Y451+'Monthly Reserve Generation'!Z450*'Monthly Reserve Generation'!Z451-'Stoping Schedule'!Z450*'Stoping Schedule'!Z451)/Z450,0)</f>
        <v>0</v>
      </c>
      <c r="AA451" s="3">
        <f>+IFERROR((Z450*Z451+'Monthly Reserve Generation'!AA450*'Monthly Reserve Generation'!AA451-'Stoping Schedule'!AA450*'Stoping Schedule'!AA451)/AA450,0)</f>
        <v>0</v>
      </c>
      <c r="AB451" s="3">
        <f>+IFERROR((AA450*AA451+'Monthly Reserve Generation'!AB450*'Monthly Reserve Generation'!AB451-'Stoping Schedule'!AB450*'Stoping Schedule'!AB451)/AB450,0)</f>
        <v>0</v>
      </c>
      <c r="AC451" s="3">
        <f>+IFERROR((AB450*AB451+'Monthly Reserve Generation'!AC450*'Monthly Reserve Generation'!AC451-'Stoping Schedule'!AC450*'Stoping Schedule'!AC451)/AC450,0)</f>
        <v>0</v>
      </c>
      <c r="AD451" s="3">
        <f>+IFERROR((AC450*AC451+'Monthly Reserve Generation'!AD450*'Monthly Reserve Generation'!AD451-'Stoping Schedule'!AD450*'Stoping Schedule'!AD451)/AD450,0)</f>
        <v>0</v>
      </c>
      <c r="AE451" s="3">
        <f>+IFERROR((AD450*AD451+'Monthly Reserve Generation'!AE450*'Monthly Reserve Generation'!AE451-'Stoping Schedule'!AE450*'Stoping Schedule'!AE451)/AE450,0)</f>
        <v>0</v>
      </c>
      <c r="AF451" s="3">
        <f>+IFERROR((AE450*AE451+'Monthly Reserve Generation'!AF450*'Monthly Reserve Generation'!AF451-'Stoping Schedule'!AF450*'Stoping Schedule'!AF451)/AF450,0)</f>
        <v>0</v>
      </c>
      <c r="AG451" s="3">
        <f>+IFERROR((AF450*AF451+'Monthly Reserve Generation'!AG450*'Monthly Reserve Generation'!AG451-'Stoping Schedule'!AG450*'Stoping Schedule'!AG451)/AG450,0)</f>
        <v>0</v>
      </c>
      <c r="AH451" s="3">
        <f>+IFERROR((AG450*AG451+'Monthly Reserve Generation'!AH450*'Monthly Reserve Generation'!AH451-'Stoping Schedule'!AH450*'Stoping Schedule'!AH451)/AH450,0)</f>
        <v>0</v>
      </c>
      <c r="AI451" s="3">
        <f>+IFERROR((AH450*AH451+'Monthly Reserve Generation'!AI450*'Monthly Reserve Generation'!AI451-'Stoping Schedule'!AI450*'Stoping Schedule'!AI451)/AI450,0)</f>
        <v>0</v>
      </c>
      <c r="AJ451" s="3">
        <f>+IFERROR((AI450*AI451+'Monthly Reserve Generation'!AJ450*'Monthly Reserve Generation'!AJ451-'Stoping Schedule'!AJ450*'Stoping Schedule'!AJ451)/AJ450,0)</f>
        <v>0</v>
      </c>
      <c r="AK451" s="3">
        <f>+IFERROR((AJ450*AJ451+'Monthly Reserve Generation'!AK450*'Monthly Reserve Generation'!AK451-'Stoping Schedule'!AK450*'Stoping Schedule'!AK451)/AK450,0)</f>
        <v>0</v>
      </c>
      <c r="AL451" s="3">
        <f>+IFERROR((AK450*AK451+'Monthly Reserve Generation'!AL450*'Monthly Reserve Generation'!AL451-'Stoping Schedule'!AL450*'Stoping Schedule'!AL451)/AL450,0)</f>
        <v>3.31</v>
      </c>
      <c r="AM451" s="3">
        <f>+IFERROR((AL450*AL451+'Monthly Reserve Generation'!AM450*'Monthly Reserve Generation'!AM451-'Stoping Schedule'!AM450*'Stoping Schedule'!AM451)/AM450,0)</f>
        <v>3.31</v>
      </c>
      <c r="AN451" s="3">
        <f>+IFERROR((AM450*AM451+'Monthly Reserve Generation'!AN450*'Monthly Reserve Generation'!AN451-'Stoping Schedule'!AN450*'Stoping Schedule'!AN451)/AN450,0)</f>
        <v>3.31</v>
      </c>
      <c r="AO451" s="3">
        <f>+IFERROR((AN450*AN451+'Monthly Reserve Generation'!AO450*'Monthly Reserve Generation'!AO451-'Stoping Schedule'!AO450*'Stoping Schedule'!AO451)/AO450,0)</f>
        <v>3.31</v>
      </c>
      <c r="AP451" s="3">
        <f>+IFERROR((AO450*AO451+'Monthly Reserve Generation'!AP450*'Monthly Reserve Generation'!AP451-'Stoping Schedule'!AP450*'Stoping Schedule'!AP451)/AP450,0)</f>
        <v>3.3099999999999996</v>
      </c>
      <c r="AQ451" s="3">
        <f>+IFERROR((AP450*AP451+'Monthly Reserve Generation'!AQ450*'Monthly Reserve Generation'!AQ451-'Stoping Schedule'!AQ450*'Stoping Schedule'!AQ451)/AQ450,0)</f>
        <v>3.3099999999999996</v>
      </c>
      <c r="AR451" s="3">
        <f>+IFERROR((AQ450*AQ451+'Monthly Reserve Generation'!AR450*'Monthly Reserve Generation'!AR451-'Stoping Schedule'!AR450*'Stoping Schedule'!AR451)/AR450,0)</f>
        <v>3.3099999999999996</v>
      </c>
      <c r="AS451" s="3">
        <f>+IFERROR((AR450*AR451+'Monthly Reserve Generation'!AS450*'Monthly Reserve Generation'!AS451-'Stoping Schedule'!AS450*'Stoping Schedule'!AS451)/AS450,0)</f>
        <v>0</v>
      </c>
      <c r="AT451" s="3">
        <f>+IFERROR((AS450*AS451+'Monthly Reserve Generation'!AT450*'Monthly Reserve Generation'!AT451-'Stoping Schedule'!AT450*'Stoping Schedule'!AT451)/AT450,0)</f>
        <v>0</v>
      </c>
      <c r="AU451" s="3">
        <f>+IFERROR((AT450*AT451+'Monthly Reserve Generation'!AU450*'Monthly Reserve Generation'!AU451-'Stoping Schedule'!AU450*'Stoping Schedule'!AU451)/AU450,0)</f>
        <v>0</v>
      </c>
      <c r="AV451" s="3">
        <f>+IFERROR((AU450*AU451+'Monthly Reserve Generation'!AV450*'Monthly Reserve Generation'!AV451-'Stoping Schedule'!AV450*'Stoping Schedule'!AV451)/AV450,0)</f>
        <v>0</v>
      </c>
      <c r="AW451" s="3">
        <f>+IFERROR((AV450*AV451+'Monthly Reserve Generation'!AW450*'Monthly Reserve Generation'!AW451-'Stoping Schedule'!AW450*'Stoping Schedule'!AW451)/AW450,0)</f>
        <v>0</v>
      </c>
      <c r="AX451" s="3">
        <f>+IFERROR((AW450*AW451+'Monthly Reserve Generation'!AX450*'Monthly Reserve Generation'!AX451-'Stoping Schedule'!AX450*'Stoping Schedule'!AX451)/AX450,0)</f>
        <v>0</v>
      </c>
      <c r="AY451" s="3">
        <f>+IFERROR((AX450*AX451+'Monthly Reserve Generation'!AY450*'Monthly Reserve Generation'!AY451-'Stoping Schedule'!AY450*'Stoping Schedule'!AY451)/AY450,0)</f>
        <v>0</v>
      </c>
      <c r="AZ451" s="3">
        <f>+IFERROR((AY450*AY451+'Monthly Reserve Generation'!AZ450*'Monthly Reserve Generation'!AZ451-'Stoping Schedule'!AZ450*'Stoping Schedule'!AZ451)/AZ450,0)</f>
        <v>0</v>
      </c>
      <c r="BA451" s="3">
        <f>+IFERROR((AZ450*AZ451+'Monthly Reserve Generation'!BA450*'Monthly Reserve Generation'!BA451-'Stoping Schedule'!BA450*'Stoping Schedule'!BA451)/BA450,0)</f>
        <v>0</v>
      </c>
      <c r="BB451" s="3">
        <f>+IFERROR((BA450*BA451+'Monthly Reserve Generation'!BB450*'Monthly Reserve Generation'!BB451-'Stoping Schedule'!BB450*'Stoping Schedule'!BB451)/BB450,0)</f>
        <v>0</v>
      </c>
      <c r="BC451" s="3">
        <f>+IFERROR((BB450*BB451+'Monthly Reserve Generation'!BC450*'Monthly Reserve Generation'!BC451-'Stoping Schedule'!BC450*'Stoping Schedule'!BC451)/BC450,0)</f>
        <v>0</v>
      </c>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row>
    <row r="452" spans="1:123" hidden="1" outlineLevel="1" x14ac:dyDescent="0.3">
      <c r="A452" t="s">
        <v>108</v>
      </c>
      <c r="B452" t="s">
        <v>113</v>
      </c>
      <c r="C452" t="s">
        <v>3</v>
      </c>
      <c r="D452" s="3">
        <f>+'Monthly Reserve Generation'!D452-'Stoping Schedule'!D452</f>
        <v>0</v>
      </c>
      <c r="E452" s="3">
        <f>IF((D452+'Monthly Reserve Generation'!E452-'Stoping Schedule'!E452)&gt;1,(D452+'Monthly Reserve Generation'!E452-'Stoping Schedule'!E452),0)</f>
        <v>0</v>
      </c>
      <c r="F452" s="3">
        <f>IF((E452+'Monthly Reserve Generation'!F452-'Stoping Schedule'!F452)&gt;1,(E452+'Monthly Reserve Generation'!F452-'Stoping Schedule'!F452),0)</f>
        <v>0</v>
      </c>
      <c r="G452" s="3">
        <f>IF((F452+'Monthly Reserve Generation'!G452-'Stoping Schedule'!G452)&gt;1,(F452+'Monthly Reserve Generation'!G452-'Stoping Schedule'!G452),0)</f>
        <v>0</v>
      </c>
      <c r="H452" s="3">
        <f>IF((G452+'Monthly Reserve Generation'!H452-'Stoping Schedule'!H452)&gt;1,(G452+'Monthly Reserve Generation'!H452-'Stoping Schedule'!H452),0)</f>
        <v>0</v>
      </c>
      <c r="I452" s="3">
        <f>IF((H452+'Monthly Reserve Generation'!I452-'Stoping Schedule'!I452)&gt;1,(H452+'Monthly Reserve Generation'!I452-'Stoping Schedule'!I452),0)</f>
        <v>0</v>
      </c>
      <c r="J452" s="3">
        <f>IF((I452+'Monthly Reserve Generation'!J452-'Stoping Schedule'!J452)&gt;1,(I452+'Monthly Reserve Generation'!J452-'Stoping Schedule'!J452),0)</f>
        <v>0</v>
      </c>
      <c r="K452" s="3">
        <f>IF((J452+'Monthly Reserve Generation'!K452-'Stoping Schedule'!K452)&gt;1,(J452+'Monthly Reserve Generation'!K452-'Stoping Schedule'!K452),0)</f>
        <v>0</v>
      </c>
      <c r="L452" s="3">
        <f>IF((K452+'Monthly Reserve Generation'!L452-'Stoping Schedule'!L452)&gt;1,(K452+'Monthly Reserve Generation'!L452-'Stoping Schedule'!L452),0)</f>
        <v>0</v>
      </c>
      <c r="M452" s="3">
        <f>IF((L452+'Monthly Reserve Generation'!M452-'Stoping Schedule'!M452)&gt;1,(L452+'Monthly Reserve Generation'!M452-'Stoping Schedule'!M452),0)</f>
        <v>0</v>
      </c>
      <c r="N452" s="3">
        <f>IF((M452+'Monthly Reserve Generation'!N452-'Stoping Schedule'!N452)&gt;1,(M452+'Monthly Reserve Generation'!N452-'Stoping Schedule'!N452),0)</f>
        <v>0</v>
      </c>
      <c r="O452" s="3">
        <f>IF((N452+'Monthly Reserve Generation'!O452-'Stoping Schedule'!O452)&gt;1,(N452+'Monthly Reserve Generation'!O452-'Stoping Schedule'!O452),0)</f>
        <v>0</v>
      </c>
      <c r="P452" s="3">
        <f>IF((O452+'Monthly Reserve Generation'!P452-'Stoping Schedule'!P452)&gt;1,(O452+'Monthly Reserve Generation'!P452-'Stoping Schedule'!P452),0)</f>
        <v>0</v>
      </c>
      <c r="Q452" s="3">
        <f>IF((P452+'Monthly Reserve Generation'!Q452-'Stoping Schedule'!Q452)&gt;1,(P452+'Monthly Reserve Generation'!Q452-'Stoping Schedule'!Q452),0)</f>
        <v>0</v>
      </c>
      <c r="R452" s="3">
        <f>IF((Q452+'Monthly Reserve Generation'!R452-'Stoping Schedule'!R452)&gt;1,(Q452+'Monthly Reserve Generation'!R452-'Stoping Schedule'!R452),0)</f>
        <v>0</v>
      </c>
      <c r="S452" s="3">
        <f>IF((R452+'Monthly Reserve Generation'!S452-'Stoping Schedule'!S452)&gt;1,(R452+'Monthly Reserve Generation'!S452-'Stoping Schedule'!S452),0)</f>
        <v>0</v>
      </c>
      <c r="T452" s="3">
        <f>IF((S452+'Monthly Reserve Generation'!T452-'Stoping Schedule'!T452)&gt;1,(S452+'Monthly Reserve Generation'!T452-'Stoping Schedule'!T452),0)</f>
        <v>0</v>
      </c>
      <c r="U452" s="3">
        <f>IF((T452+'Monthly Reserve Generation'!U452-'Stoping Schedule'!U452)&gt;1,(T452+'Monthly Reserve Generation'!U452-'Stoping Schedule'!U452),0)</f>
        <v>0</v>
      </c>
      <c r="V452" s="3">
        <f>IF((U452+'Monthly Reserve Generation'!V452-'Stoping Schedule'!V452)&gt;1,(U452+'Monthly Reserve Generation'!V452-'Stoping Schedule'!V452),0)</f>
        <v>0</v>
      </c>
      <c r="W452" s="3">
        <f>IF((V452+'Monthly Reserve Generation'!W452-'Stoping Schedule'!W452)&gt;1,(V452+'Monthly Reserve Generation'!W452-'Stoping Schedule'!W452),0)</f>
        <v>0</v>
      </c>
      <c r="X452" s="3">
        <f>IF((W452+'Monthly Reserve Generation'!X452-'Stoping Schedule'!X452)&gt;1,(W452+'Monthly Reserve Generation'!X452-'Stoping Schedule'!X452),0)</f>
        <v>0</v>
      </c>
      <c r="Y452" s="3">
        <f>IF((X452+'Monthly Reserve Generation'!Y452-'Stoping Schedule'!Y452)&gt;1,(X452+'Monthly Reserve Generation'!Y452-'Stoping Schedule'!Y452),0)</f>
        <v>0</v>
      </c>
      <c r="Z452" s="3">
        <f>IF((Y452+'Monthly Reserve Generation'!Z452-'Stoping Schedule'!Z452)&gt;1,(Y452+'Monthly Reserve Generation'!Z452-'Stoping Schedule'!Z452),0)</f>
        <v>0</v>
      </c>
      <c r="AA452" s="3">
        <f>IF((Z452+'Monthly Reserve Generation'!AA452-'Stoping Schedule'!AA452)&gt;1,(Z452+'Monthly Reserve Generation'!AA452-'Stoping Schedule'!AA452),0)</f>
        <v>0</v>
      </c>
      <c r="AB452" s="3">
        <f>IF((AA452+'Monthly Reserve Generation'!AB452-'Stoping Schedule'!AB452)&gt;1,(AA452+'Monthly Reserve Generation'!AB452-'Stoping Schedule'!AB452),0)</f>
        <v>0</v>
      </c>
      <c r="AC452" s="3">
        <f>IF((AB452+'Monthly Reserve Generation'!AC452-'Stoping Schedule'!AC452)&gt;1,(AB452+'Monthly Reserve Generation'!AC452-'Stoping Schedule'!AC452),0)</f>
        <v>0</v>
      </c>
      <c r="AD452" s="3">
        <f>IF((AC452+'Monthly Reserve Generation'!AD452-'Stoping Schedule'!AD452)&gt;1,(AC452+'Monthly Reserve Generation'!AD452-'Stoping Schedule'!AD452),0)</f>
        <v>0</v>
      </c>
      <c r="AE452" s="3">
        <f>IF((AD452+'Monthly Reserve Generation'!AE452-'Stoping Schedule'!AE452)&gt;1,(AD452+'Monthly Reserve Generation'!AE452-'Stoping Schedule'!AE452),0)</f>
        <v>0</v>
      </c>
      <c r="AF452" s="3">
        <f>IF((AE452+'Monthly Reserve Generation'!AF452-'Stoping Schedule'!AF452)&gt;1,(AE452+'Monthly Reserve Generation'!AF452-'Stoping Schedule'!AF452),0)</f>
        <v>0</v>
      </c>
      <c r="AG452" s="3">
        <f>IF((AF452+'Monthly Reserve Generation'!AG452-'Stoping Schedule'!AG452)&gt;1,(AF452+'Monthly Reserve Generation'!AG452-'Stoping Schedule'!AG452),0)</f>
        <v>0</v>
      </c>
      <c r="AH452" s="3">
        <f>IF((AG452+'Monthly Reserve Generation'!AH452-'Stoping Schedule'!AH452)&gt;1,(AG452+'Monthly Reserve Generation'!AH452-'Stoping Schedule'!AH452),0)</f>
        <v>0</v>
      </c>
      <c r="AI452" s="3">
        <f>IF((AH452+'Monthly Reserve Generation'!AI452-'Stoping Schedule'!AI452)&gt;1,(AH452+'Monthly Reserve Generation'!AI452-'Stoping Schedule'!AI452),0)</f>
        <v>0</v>
      </c>
      <c r="AJ452" s="3">
        <f>IF((AI452+'Monthly Reserve Generation'!AJ452-'Stoping Schedule'!AJ452)&gt;1,(AI452+'Monthly Reserve Generation'!AJ452-'Stoping Schedule'!AJ452),0)</f>
        <v>0</v>
      </c>
      <c r="AK452" s="3">
        <f>IF((AJ452+'Monthly Reserve Generation'!AK452-'Stoping Schedule'!AK452)&gt;1,(AJ452+'Monthly Reserve Generation'!AK452-'Stoping Schedule'!AK452),0)</f>
        <v>0</v>
      </c>
      <c r="AL452" s="3">
        <f>IF((AK452+'Monthly Reserve Generation'!AL452-'Stoping Schedule'!AL452)&gt;1,(AK452+'Monthly Reserve Generation'!AL452-'Stoping Schedule'!AL452),0)</f>
        <v>767</v>
      </c>
      <c r="AM452" s="3">
        <f>IF((AL452+'Monthly Reserve Generation'!AM452-'Stoping Schedule'!AM452)&gt;1,(AL452+'Monthly Reserve Generation'!AM452-'Stoping Schedule'!AM452),0)</f>
        <v>767</v>
      </c>
      <c r="AN452" s="3">
        <f>IF((AM452+'Monthly Reserve Generation'!AN452-'Stoping Schedule'!AN452)&gt;1,(AM452+'Monthly Reserve Generation'!AN452-'Stoping Schedule'!AN452),0)</f>
        <v>767</v>
      </c>
      <c r="AO452" s="3">
        <f>IF((AN452+'Monthly Reserve Generation'!AO452-'Stoping Schedule'!AO452)&gt;1,(AN452+'Monthly Reserve Generation'!AO452-'Stoping Schedule'!AO452),0)</f>
        <v>767</v>
      </c>
      <c r="AP452" s="3">
        <f>IF((AO452+'Monthly Reserve Generation'!AP452-'Stoping Schedule'!AP452)&gt;1,(AO452+'Monthly Reserve Generation'!AP452-'Stoping Schedule'!AP452),0)</f>
        <v>767</v>
      </c>
      <c r="AQ452" s="3">
        <f>IF((AP452+'Monthly Reserve Generation'!AQ452-'Stoping Schedule'!AQ452)&gt;1,(AP452+'Monthly Reserve Generation'!AQ452-'Stoping Schedule'!AQ452),0)</f>
        <v>767</v>
      </c>
      <c r="AR452" s="3">
        <f>IF((AQ452+'Monthly Reserve Generation'!AR452-'Stoping Schedule'!AR452)&gt;1,(AQ452+'Monthly Reserve Generation'!AR452-'Stoping Schedule'!AR452),0)</f>
        <v>767</v>
      </c>
      <c r="AS452" s="3">
        <f>IF((AR452+'Monthly Reserve Generation'!AS452-'Stoping Schedule'!AS452)&gt;1,(AR452+'Monthly Reserve Generation'!AS452-'Stoping Schedule'!AS452),0)</f>
        <v>0</v>
      </c>
      <c r="AT452" s="3">
        <f>IF((AS452+'Monthly Reserve Generation'!AT452-'Stoping Schedule'!AT452)&gt;1,(AS452+'Monthly Reserve Generation'!AT452-'Stoping Schedule'!AT452),0)</f>
        <v>0</v>
      </c>
      <c r="AU452" s="3">
        <f>IF((AT452+'Monthly Reserve Generation'!AU452-'Stoping Schedule'!AU452)&gt;1,(AT452+'Monthly Reserve Generation'!AU452-'Stoping Schedule'!AU452),0)</f>
        <v>0</v>
      </c>
      <c r="AV452" s="3">
        <f>IF((AU452+'Monthly Reserve Generation'!AV452-'Stoping Schedule'!AV452)&gt;1,(AU452+'Monthly Reserve Generation'!AV452-'Stoping Schedule'!AV452),0)</f>
        <v>0</v>
      </c>
      <c r="AW452" s="3">
        <f>IF((AV452+'Monthly Reserve Generation'!AW452-'Stoping Schedule'!AW452)&gt;1,(AV452+'Monthly Reserve Generation'!AW452-'Stoping Schedule'!AW452),0)</f>
        <v>0</v>
      </c>
      <c r="AX452" s="3">
        <f>IF((AW452+'Monthly Reserve Generation'!AX452-'Stoping Schedule'!AX452)&gt;1,(AW452+'Monthly Reserve Generation'!AX452-'Stoping Schedule'!AX452),0)</f>
        <v>0</v>
      </c>
      <c r="AY452" s="3">
        <f>IF((AX452+'Monthly Reserve Generation'!AY452-'Stoping Schedule'!AY452)&gt;1,(AX452+'Monthly Reserve Generation'!AY452-'Stoping Schedule'!AY452),0)</f>
        <v>0</v>
      </c>
      <c r="AZ452" s="3">
        <f>IF((AY452+'Monthly Reserve Generation'!AZ452-'Stoping Schedule'!AZ452)&gt;1,(AY452+'Monthly Reserve Generation'!AZ452-'Stoping Schedule'!AZ452),0)</f>
        <v>0</v>
      </c>
      <c r="BA452" s="3">
        <f>IF((AZ452+'Monthly Reserve Generation'!BA452-'Stoping Schedule'!BA452)&gt;1,(AZ452+'Monthly Reserve Generation'!BA452-'Stoping Schedule'!BA452),0)</f>
        <v>0</v>
      </c>
      <c r="BB452" s="3">
        <f>IF((BA452+'Monthly Reserve Generation'!BB452-'Stoping Schedule'!BB452)&gt;1,(BA452+'Monthly Reserve Generation'!BB452-'Stoping Schedule'!BB452),0)</f>
        <v>0</v>
      </c>
      <c r="BC452" s="3">
        <f>IF((BB452+'Monthly Reserve Generation'!BC452-'Stoping Schedule'!BC452)&gt;1,(BB452+'Monthly Reserve Generation'!BC452-'Stoping Schedule'!BC452),0)</f>
        <v>0</v>
      </c>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row>
    <row r="453" spans="1:123" hidden="1" outlineLevel="1" x14ac:dyDescent="0.3">
      <c r="A453" t="s">
        <v>108</v>
      </c>
      <c r="B453" t="s">
        <v>113</v>
      </c>
      <c r="C453" t="s">
        <v>4</v>
      </c>
      <c r="D453" s="3">
        <f>+IFERROR(('Monthly Reserve Generation'!D452*'Monthly Reserve Generation'!D453-'Stoping Schedule'!D452*'Stoping Schedule'!D453)/D452,0)</f>
        <v>0</v>
      </c>
      <c r="E453" s="3">
        <f>+IFERROR((D452*D453+'Monthly Reserve Generation'!E452*'Monthly Reserve Generation'!E453-'Stoping Schedule'!E452*'Stoping Schedule'!E453)/E452,0)</f>
        <v>0</v>
      </c>
      <c r="F453" s="3">
        <f>+IFERROR((E452*E453+'Monthly Reserve Generation'!F452*'Monthly Reserve Generation'!F453-'Stoping Schedule'!F452*'Stoping Schedule'!F453)/F452,0)</f>
        <v>0</v>
      </c>
      <c r="G453" s="3">
        <f>+IFERROR((F452*F453+'Monthly Reserve Generation'!G452*'Monthly Reserve Generation'!G453-'Stoping Schedule'!G452*'Stoping Schedule'!G453)/G452,0)</f>
        <v>0</v>
      </c>
      <c r="H453" s="3">
        <f>+IFERROR((G452*G453+'Monthly Reserve Generation'!H452*'Monthly Reserve Generation'!H453-'Stoping Schedule'!H452*'Stoping Schedule'!H453)/H452,0)</f>
        <v>0</v>
      </c>
      <c r="I453" s="3">
        <f>+IFERROR((H452*H453+'Monthly Reserve Generation'!I452*'Monthly Reserve Generation'!I453-'Stoping Schedule'!I452*'Stoping Schedule'!I453)/I452,0)</f>
        <v>0</v>
      </c>
      <c r="J453" s="3">
        <f>+IFERROR((I452*I453+'Monthly Reserve Generation'!J452*'Monthly Reserve Generation'!J453-'Stoping Schedule'!J452*'Stoping Schedule'!J453)/J452,0)</f>
        <v>0</v>
      </c>
      <c r="K453" s="3">
        <f>+IFERROR((J452*J453+'Monthly Reserve Generation'!K452*'Monthly Reserve Generation'!K453-'Stoping Schedule'!K452*'Stoping Schedule'!K453)/K452,0)</f>
        <v>0</v>
      </c>
      <c r="L453" s="3">
        <f>+IFERROR((K452*K453+'Monthly Reserve Generation'!L452*'Monthly Reserve Generation'!L453-'Stoping Schedule'!L452*'Stoping Schedule'!L453)/L452,0)</f>
        <v>0</v>
      </c>
      <c r="M453" s="3">
        <f>+IFERROR((L452*L453+'Monthly Reserve Generation'!M452*'Monthly Reserve Generation'!M453-'Stoping Schedule'!M452*'Stoping Schedule'!M453)/M452,0)</f>
        <v>0</v>
      </c>
      <c r="N453" s="3">
        <f>+IFERROR((M452*M453+'Monthly Reserve Generation'!N452*'Monthly Reserve Generation'!N453-'Stoping Schedule'!N452*'Stoping Schedule'!N453)/N452,0)</f>
        <v>0</v>
      </c>
      <c r="O453" s="3">
        <f>+IFERROR((N452*N453+'Monthly Reserve Generation'!O452*'Monthly Reserve Generation'!O453-'Stoping Schedule'!O452*'Stoping Schedule'!O453)/O452,0)</f>
        <v>0</v>
      </c>
      <c r="P453" s="3">
        <f>+IFERROR((O452*O453+'Monthly Reserve Generation'!P452*'Monthly Reserve Generation'!P453-'Stoping Schedule'!P452*'Stoping Schedule'!P453)/P452,0)</f>
        <v>0</v>
      </c>
      <c r="Q453" s="3">
        <f>+IFERROR((P452*P453+'Monthly Reserve Generation'!Q452*'Monthly Reserve Generation'!Q453-'Stoping Schedule'!Q452*'Stoping Schedule'!Q453)/Q452,0)</f>
        <v>0</v>
      </c>
      <c r="R453" s="3">
        <f>+IFERROR((Q452*Q453+'Monthly Reserve Generation'!R452*'Monthly Reserve Generation'!R453-'Stoping Schedule'!R452*'Stoping Schedule'!R453)/R452,0)</f>
        <v>0</v>
      </c>
      <c r="S453" s="3">
        <f>+IFERROR((R452*R453+'Monthly Reserve Generation'!S452*'Monthly Reserve Generation'!S453-'Stoping Schedule'!S452*'Stoping Schedule'!S453)/S452,0)</f>
        <v>0</v>
      </c>
      <c r="T453" s="3">
        <f>+IFERROR((S452*S453+'Monthly Reserve Generation'!T452*'Monthly Reserve Generation'!T453-'Stoping Schedule'!T452*'Stoping Schedule'!T453)/T452,0)</f>
        <v>0</v>
      </c>
      <c r="U453" s="3">
        <f>+IFERROR((T452*T453+'Monthly Reserve Generation'!U452*'Monthly Reserve Generation'!U453-'Stoping Schedule'!U452*'Stoping Schedule'!U453)/U452,0)</f>
        <v>0</v>
      </c>
      <c r="V453" s="3">
        <f>+IFERROR((U452*U453+'Monthly Reserve Generation'!V452*'Monthly Reserve Generation'!V453-'Stoping Schedule'!V452*'Stoping Schedule'!V453)/V452,0)</f>
        <v>0</v>
      </c>
      <c r="W453" s="3">
        <f>+IFERROR((V452*V453+'Monthly Reserve Generation'!W452*'Monthly Reserve Generation'!W453-'Stoping Schedule'!W452*'Stoping Schedule'!W453)/W452,0)</f>
        <v>0</v>
      </c>
      <c r="X453" s="3">
        <f>+IFERROR((W452*W453+'Monthly Reserve Generation'!X452*'Monthly Reserve Generation'!X453-'Stoping Schedule'!X452*'Stoping Schedule'!X453)/X452,0)</f>
        <v>0</v>
      </c>
      <c r="Y453" s="3">
        <f>+IFERROR((X452*X453+'Monthly Reserve Generation'!Y452*'Monthly Reserve Generation'!Y453-'Stoping Schedule'!Y452*'Stoping Schedule'!Y453)/Y452,0)</f>
        <v>0</v>
      </c>
      <c r="Z453" s="3">
        <f>+IFERROR((Y452*Y453+'Monthly Reserve Generation'!Z452*'Monthly Reserve Generation'!Z453-'Stoping Schedule'!Z452*'Stoping Schedule'!Z453)/Z452,0)</f>
        <v>0</v>
      </c>
      <c r="AA453" s="3">
        <f>+IFERROR((Z452*Z453+'Monthly Reserve Generation'!AA452*'Monthly Reserve Generation'!AA453-'Stoping Schedule'!AA452*'Stoping Schedule'!AA453)/AA452,0)</f>
        <v>0</v>
      </c>
      <c r="AB453" s="3">
        <f>+IFERROR((AA452*AA453+'Monthly Reserve Generation'!AB452*'Monthly Reserve Generation'!AB453-'Stoping Schedule'!AB452*'Stoping Schedule'!AB453)/AB452,0)</f>
        <v>0</v>
      </c>
      <c r="AC453" s="3">
        <f>+IFERROR((AB452*AB453+'Monthly Reserve Generation'!AC452*'Monthly Reserve Generation'!AC453-'Stoping Schedule'!AC452*'Stoping Schedule'!AC453)/AC452,0)</f>
        <v>0</v>
      </c>
      <c r="AD453" s="3">
        <f>+IFERROR((AC452*AC453+'Monthly Reserve Generation'!AD452*'Monthly Reserve Generation'!AD453-'Stoping Schedule'!AD452*'Stoping Schedule'!AD453)/AD452,0)</f>
        <v>0</v>
      </c>
      <c r="AE453" s="3">
        <f>+IFERROR((AD452*AD453+'Monthly Reserve Generation'!AE452*'Monthly Reserve Generation'!AE453-'Stoping Schedule'!AE452*'Stoping Schedule'!AE453)/AE452,0)</f>
        <v>0</v>
      </c>
      <c r="AF453" s="3">
        <f>+IFERROR((AE452*AE453+'Monthly Reserve Generation'!AF452*'Monthly Reserve Generation'!AF453-'Stoping Schedule'!AF452*'Stoping Schedule'!AF453)/AF452,0)</f>
        <v>0</v>
      </c>
      <c r="AG453" s="3">
        <f>+IFERROR((AF452*AF453+'Monthly Reserve Generation'!AG452*'Monthly Reserve Generation'!AG453-'Stoping Schedule'!AG452*'Stoping Schedule'!AG453)/AG452,0)</f>
        <v>0</v>
      </c>
      <c r="AH453" s="3">
        <f>+IFERROR((AG452*AG453+'Monthly Reserve Generation'!AH452*'Monthly Reserve Generation'!AH453-'Stoping Schedule'!AH452*'Stoping Schedule'!AH453)/AH452,0)</f>
        <v>0</v>
      </c>
      <c r="AI453" s="3">
        <f>+IFERROR((AH452*AH453+'Monthly Reserve Generation'!AI452*'Monthly Reserve Generation'!AI453-'Stoping Schedule'!AI452*'Stoping Schedule'!AI453)/AI452,0)</f>
        <v>0</v>
      </c>
      <c r="AJ453" s="3">
        <f>+IFERROR((AI452*AI453+'Monthly Reserve Generation'!AJ452*'Monthly Reserve Generation'!AJ453-'Stoping Schedule'!AJ452*'Stoping Schedule'!AJ453)/AJ452,0)</f>
        <v>0</v>
      </c>
      <c r="AK453" s="3">
        <f>+IFERROR((AJ452*AJ453+'Monthly Reserve Generation'!AK452*'Monthly Reserve Generation'!AK453-'Stoping Schedule'!AK452*'Stoping Schedule'!AK453)/AK452,0)</f>
        <v>0</v>
      </c>
      <c r="AL453" s="3">
        <f>+IFERROR((AK452*AK453+'Monthly Reserve Generation'!AL452*'Monthly Reserve Generation'!AL453-'Stoping Schedule'!AL452*'Stoping Schedule'!AL453)/AL452,0)</f>
        <v>3.59</v>
      </c>
      <c r="AM453" s="3">
        <f>+IFERROR((AL452*AL453+'Monthly Reserve Generation'!AM452*'Monthly Reserve Generation'!AM453-'Stoping Schedule'!AM452*'Stoping Schedule'!AM453)/AM452,0)</f>
        <v>3.59</v>
      </c>
      <c r="AN453" s="3">
        <f>+IFERROR((AM452*AM453+'Monthly Reserve Generation'!AN452*'Monthly Reserve Generation'!AN453-'Stoping Schedule'!AN452*'Stoping Schedule'!AN453)/AN452,0)</f>
        <v>3.59</v>
      </c>
      <c r="AO453" s="3">
        <f>+IFERROR((AN452*AN453+'Monthly Reserve Generation'!AO452*'Monthly Reserve Generation'!AO453-'Stoping Schedule'!AO452*'Stoping Schedule'!AO453)/AO452,0)</f>
        <v>3.59</v>
      </c>
      <c r="AP453" s="3">
        <f>+IFERROR((AO452*AO453+'Monthly Reserve Generation'!AP452*'Monthly Reserve Generation'!AP453-'Stoping Schedule'!AP452*'Stoping Schedule'!AP453)/AP452,0)</f>
        <v>3.59</v>
      </c>
      <c r="AQ453" s="3">
        <f>+IFERROR((AP452*AP453+'Monthly Reserve Generation'!AQ452*'Monthly Reserve Generation'!AQ453-'Stoping Schedule'!AQ452*'Stoping Schedule'!AQ453)/AQ452,0)</f>
        <v>3.59</v>
      </c>
      <c r="AR453" s="3">
        <f>+IFERROR((AQ452*AQ453+'Monthly Reserve Generation'!AR452*'Monthly Reserve Generation'!AR453-'Stoping Schedule'!AR452*'Stoping Schedule'!AR453)/AR452,0)</f>
        <v>3.59</v>
      </c>
      <c r="AS453" s="3">
        <f>+IFERROR((AR452*AR453+'Monthly Reserve Generation'!AS452*'Monthly Reserve Generation'!AS453-'Stoping Schedule'!AS452*'Stoping Schedule'!AS453)/AS452,0)</f>
        <v>0</v>
      </c>
      <c r="AT453" s="3">
        <f>+IFERROR((AS452*AS453+'Monthly Reserve Generation'!AT452*'Monthly Reserve Generation'!AT453-'Stoping Schedule'!AT452*'Stoping Schedule'!AT453)/AT452,0)</f>
        <v>0</v>
      </c>
      <c r="AU453" s="3">
        <f>+IFERROR((AT452*AT453+'Monthly Reserve Generation'!AU452*'Monthly Reserve Generation'!AU453-'Stoping Schedule'!AU452*'Stoping Schedule'!AU453)/AU452,0)</f>
        <v>0</v>
      </c>
      <c r="AV453" s="3">
        <f>+IFERROR((AU452*AU453+'Monthly Reserve Generation'!AV452*'Monthly Reserve Generation'!AV453-'Stoping Schedule'!AV452*'Stoping Schedule'!AV453)/AV452,0)</f>
        <v>0</v>
      </c>
      <c r="AW453" s="3">
        <f>+IFERROR((AV452*AV453+'Monthly Reserve Generation'!AW452*'Monthly Reserve Generation'!AW453-'Stoping Schedule'!AW452*'Stoping Schedule'!AW453)/AW452,0)</f>
        <v>0</v>
      </c>
      <c r="AX453" s="3">
        <f>+IFERROR((AW452*AW453+'Monthly Reserve Generation'!AX452*'Monthly Reserve Generation'!AX453-'Stoping Schedule'!AX452*'Stoping Schedule'!AX453)/AX452,0)</f>
        <v>0</v>
      </c>
      <c r="AY453" s="3">
        <f>+IFERROR((AX452*AX453+'Monthly Reserve Generation'!AY452*'Monthly Reserve Generation'!AY453-'Stoping Schedule'!AY452*'Stoping Schedule'!AY453)/AY452,0)</f>
        <v>0</v>
      </c>
      <c r="AZ453" s="3">
        <f>+IFERROR((AY452*AY453+'Monthly Reserve Generation'!AZ452*'Monthly Reserve Generation'!AZ453-'Stoping Schedule'!AZ452*'Stoping Schedule'!AZ453)/AZ452,0)</f>
        <v>0</v>
      </c>
      <c r="BA453" s="3">
        <f>+IFERROR((AZ452*AZ453+'Monthly Reserve Generation'!BA452*'Monthly Reserve Generation'!BA453-'Stoping Schedule'!BA452*'Stoping Schedule'!BA453)/BA452,0)</f>
        <v>0</v>
      </c>
      <c r="BB453" s="3">
        <f>+IFERROR((BA452*BA453+'Monthly Reserve Generation'!BB452*'Monthly Reserve Generation'!BB453-'Stoping Schedule'!BB452*'Stoping Schedule'!BB453)/BB452,0)</f>
        <v>0</v>
      </c>
      <c r="BC453" s="3">
        <f>+IFERROR((BB452*BB453+'Monthly Reserve Generation'!BC452*'Monthly Reserve Generation'!BC453-'Stoping Schedule'!BC452*'Stoping Schedule'!BC453)/BC452,0)</f>
        <v>0</v>
      </c>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row>
    <row r="454" spans="1:123" hidden="1" outlineLevel="1" x14ac:dyDescent="0.3">
      <c r="A454" t="s">
        <v>108</v>
      </c>
      <c r="B454" t="s">
        <v>114</v>
      </c>
      <c r="C454" t="s">
        <v>3</v>
      </c>
      <c r="D454" s="3">
        <f>+'Monthly Reserve Generation'!D454-'Stoping Schedule'!D454</f>
        <v>0</v>
      </c>
      <c r="E454" s="3">
        <f>IF((D454+'Monthly Reserve Generation'!E454-'Stoping Schedule'!E454)&gt;1,(D454+'Monthly Reserve Generation'!E454-'Stoping Schedule'!E454),0)</f>
        <v>0</v>
      </c>
      <c r="F454" s="3">
        <f>IF((E454+'Monthly Reserve Generation'!F454-'Stoping Schedule'!F454)&gt;1,(E454+'Monthly Reserve Generation'!F454-'Stoping Schedule'!F454),0)</f>
        <v>0</v>
      </c>
      <c r="G454" s="3">
        <f>IF((F454+'Monthly Reserve Generation'!G454-'Stoping Schedule'!G454)&gt;1,(F454+'Monthly Reserve Generation'!G454-'Stoping Schedule'!G454),0)</f>
        <v>0</v>
      </c>
      <c r="H454" s="3">
        <f>IF((G454+'Monthly Reserve Generation'!H454-'Stoping Schedule'!H454)&gt;1,(G454+'Monthly Reserve Generation'!H454-'Stoping Schedule'!H454),0)</f>
        <v>0</v>
      </c>
      <c r="I454" s="3">
        <f>IF((H454+'Monthly Reserve Generation'!I454-'Stoping Schedule'!I454)&gt;1,(H454+'Monthly Reserve Generation'!I454-'Stoping Schedule'!I454),0)</f>
        <v>0</v>
      </c>
      <c r="J454" s="3">
        <f>IF((I454+'Monthly Reserve Generation'!J454-'Stoping Schedule'!J454)&gt;1,(I454+'Monthly Reserve Generation'!J454-'Stoping Schedule'!J454),0)</f>
        <v>0</v>
      </c>
      <c r="K454" s="3">
        <f>IF((J454+'Monthly Reserve Generation'!K454-'Stoping Schedule'!K454)&gt;1,(J454+'Monthly Reserve Generation'!K454-'Stoping Schedule'!K454),0)</f>
        <v>0</v>
      </c>
      <c r="L454" s="3">
        <f>IF((K454+'Monthly Reserve Generation'!L454-'Stoping Schedule'!L454)&gt;1,(K454+'Monthly Reserve Generation'!L454-'Stoping Schedule'!L454),0)</f>
        <v>0</v>
      </c>
      <c r="M454" s="3">
        <f>IF((L454+'Monthly Reserve Generation'!M454-'Stoping Schedule'!M454)&gt;1,(L454+'Monthly Reserve Generation'!M454-'Stoping Schedule'!M454),0)</f>
        <v>0</v>
      </c>
      <c r="N454" s="3">
        <f>IF((M454+'Monthly Reserve Generation'!N454-'Stoping Schedule'!N454)&gt;1,(M454+'Monthly Reserve Generation'!N454-'Stoping Schedule'!N454),0)</f>
        <v>0</v>
      </c>
      <c r="O454" s="3">
        <f>IF((N454+'Monthly Reserve Generation'!O454-'Stoping Schedule'!O454)&gt;1,(N454+'Monthly Reserve Generation'!O454-'Stoping Schedule'!O454),0)</f>
        <v>0</v>
      </c>
      <c r="P454" s="3">
        <f>IF((O454+'Monthly Reserve Generation'!P454-'Stoping Schedule'!P454)&gt;1,(O454+'Monthly Reserve Generation'!P454-'Stoping Schedule'!P454),0)</f>
        <v>0</v>
      </c>
      <c r="Q454" s="3">
        <f>IF((P454+'Monthly Reserve Generation'!Q454-'Stoping Schedule'!Q454)&gt;1,(P454+'Monthly Reserve Generation'!Q454-'Stoping Schedule'!Q454),0)</f>
        <v>0</v>
      </c>
      <c r="R454" s="3">
        <f>IF((Q454+'Monthly Reserve Generation'!R454-'Stoping Schedule'!R454)&gt;1,(Q454+'Monthly Reserve Generation'!R454-'Stoping Schedule'!R454),0)</f>
        <v>0</v>
      </c>
      <c r="S454" s="3">
        <f>IF((R454+'Monthly Reserve Generation'!S454-'Stoping Schedule'!S454)&gt;1,(R454+'Monthly Reserve Generation'!S454-'Stoping Schedule'!S454),0)</f>
        <v>0</v>
      </c>
      <c r="T454" s="3">
        <f>IF((S454+'Monthly Reserve Generation'!T454-'Stoping Schedule'!T454)&gt;1,(S454+'Monthly Reserve Generation'!T454-'Stoping Schedule'!T454),0)</f>
        <v>0</v>
      </c>
      <c r="U454" s="3">
        <f>IF((T454+'Monthly Reserve Generation'!U454-'Stoping Schedule'!U454)&gt;1,(T454+'Monthly Reserve Generation'!U454-'Stoping Schedule'!U454),0)</f>
        <v>0</v>
      </c>
      <c r="V454" s="3">
        <f>IF((U454+'Monthly Reserve Generation'!V454-'Stoping Schedule'!V454)&gt;1,(U454+'Monthly Reserve Generation'!V454-'Stoping Schedule'!V454),0)</f>
        <v>0</v>
      </c>
      <c r="W454" s="3">
        <f>IF((V454+'Monthly Reserve Generation'!W454-'Stoping Schedule'!W454)&gt;1,(V454+'Monthly Reserve Generation'!W454-'Stoping Schedule'!W454),0)</f>
        <v>0</v>
      </c>
      <c r="X454" s="3">
        <f>IF((W454+'Monthly Reserve Generation'!X454-'Stoping Schedule'!X454)&gt;1,(W454+'Monthly Reserve Generation'!X454-'Stoping Schedule'!X454),0)</f>
        <v>0</v>
      </c>
      <c r="Y454" s="3">
        <f>IF((X454+'Monthly Reserve Generation'!Y454-'Stoping Schedule'!Y454)&gt;1,(X454+'Monthly Reserve Generation'!Y454-'Stoping Schedule'!Y454),0)</f>
        <v>0</v>
      </c>
      <c r="Z454" s="3">
        <f>IF((Y454+'Monthly Reserve Generation'!Z454-'Stoping Schedule'!Z454)&gt;1,(Y454+'Monthly Reserve Generation'!Z454-'Stoping Schedule'!Z454),0)</f>
        <v>0</v>
      </c>
      <c r="AA454" s="3">
        <f>IF((Z454+'Monthly Reserve Generation'!AA454-'Stoping Schedule'!AA454)&gt;1,(Z454+'Monthly Reserve Generation'!AA454-'Stoping Schedule'!AA454),0)</f>
        <v>0</v>
      </c>
      <c r="AB454" s="3">
        <f>IF((AA454+'Monthly Reserve Generation'!AB454-'Stoping Schedule'!AB454)&gt;1,(AA454+'Monthly Reserve Generation'!AB454-'Stoping Schedule'!AB454),0)</f>
        <v>0</v>
      </c>
      <c r="AC454" s="3">
        <f>IF((AB454+'Monthly Reserve Generation'!AC454-'Stoping Schedule'!AC454)&gt;1,(AB454+'Monthly Reserve Generation'!AC454-'Stoping Schedule'!AC454),0)</f>
        <v>0</v>
      </c>
      <c r="AD454" s="3">
        <f>IF((AC454+'Monthly Reserve Generation'!AD454-'Stoping Schedule'!AD454)&gt;1,(AC454+'Monthly Reserve Generation'!AD454-'Stoping Schedule'!AD454),0)</f>
        <v>0</v>
      </c>
      <c r="AE454" s="3">
        <f>IF((AD454+'Monthly Reserve Generation'!AE454-'Stoping Schedule'!AE454)&gt;1,(AD454+'Monthly Reserve Generation'!AE454-'Stoping Schedule'!AE454),0)</f>
        <v>0</v>
      </c>
      <c r="AF454" s="3">
        <f>IF((AE454+'Monthly Reserve Generation'!AF454-'Stoping Schedule'!AF454)&gt;1,(AE454+'Monthly Reserve Generation'!AF454-'Stoping Schedule'!AF454),0)</f>
        <v>0</v>
      </c>
      <c r="AG454" s="3">
        <f>IF((AF454+'Monthly Reserve Generation'!AG454-'Stoping Schedule'!AG454)&gt;1,(AF454+'Monthly Reserve Generation'!AG454-'Stoping Schedule'!AG454),0)</f>
        <v>0</v>
      </c>
      <c r="AH454" s="3">
        <f>IF((AG454+'Monthly Reserve Generation'!AH454-'Stoping Schedule'!AH454)&gt;1,(AG454+'Monthly Reserve Generation'!AH454-'Stoping Schedule'!AH454),0)</f>
        <v>0</v>
      </c>
      <c r="AI454" s="3">
        <f>IF((AH454+'Monthly Reserve Generation'!AI454-'Stoping Schedule'!AI454)&gt;1,(AH454+'Monthly Reserve Generation'!AI454-'Stoping Schedule'!AI454),0)</f>
        <v>0</v>
      </c>
      <c r="AJ454" s="3">
        <f>IF((AI454+'Monthly Reserve Generation'!AJ454-'Stoping Schedule'!AJ454)&gt;1,(AI454+'Monthly Reserve Generation'!AJ454-'Stoping Schedule'!AJ454),0)</f>
        <v>0</v>
      </c>
      <c r="AK454" s="3">
        <f>IF((AJ454+'Monthly Reserve Generation'!AK454-'Stoping Schedule'!AK454)&gt;1,(AJ454+'Monthly Reserve Generation'!AK454-'Stoping Schedule'!AK454),0)</f>
        <v>0</v>
      </c>
      <c r="AL454" s="3">
        <f>IF((AK454+'Monthly Reserve Generation'!AL454-'Stoping Schedule'!AL454)&gt;1,(AK454+'Monthly Reserve Generation'!AL454-'Stoping Schedule'!AL454),0)</f>
        <v>0</v>
      </c>
      <c r="AM454" s="3">
        <f>IF((AL454+'Monthly Reserve Generation'!AM454-'Stoping Schedule'!AM454)&gt;1,(AL454+'Monthly Reserve Generation'!AM454-'Stoping Schedule'!AM454),0)</f>
        <v>1835</v>
      </c>
      <c r="AN454" s="3">
        <f>IF((AM454+'Monthly Reserve Generation'!AN454-'Stoping Schedule'!AN454)&gt;1,(AM454+'Monthly Reserve Generation'!AN454-'Stoping Schedule'!AN454),0)</f>
        <v>1835</v>
      </c>
      <c r="AO454" s="3">
        <f>IF((AN454+'Monthly Reserve Generation'!AO454-'Stoping Schedule'!AO454)&gt;1,(AN454+'Monthly Reserve Generation'!AO454-'Stoping Schedule'!AO454),0)</f>
        <v>1835</v>
      </c>
      <c r="AP454" s="3">
        <f>IF((AO454+'Monthly Reserve Generation'!AP454-'Stoping Schedule'!AP454)&gt;1,(AO454+'Monthly Reserve Generation'!AP454-'Stoping Schedule'!AP454),0)</f>
        <v>1835</v>
      </c>
      <c r="AQ454" s="3">
        <f>IF((AP454+'Monthly Reserve Generation'!AQ454-'Stoping Schedule'!AQ454)&gt;1,(AP454+'Monthly Reserve Generation'!AQ454-'Stoping Schedule'!AQ454),0)</f>
        <v>0</v>
      </c>
      <c r="AR454" s="3">
        <f>IF((AQ454+'Monthly Reserve Generation'!AR454-'Stoping Schedule'!AR454)&gt;1,(AQ454+'Monthly Reserve Generation'!AR454-'Stoping Schedule'!AR454),0)</f>
        <v>0</v>
      </c>
      <c r="AS454" s="3">
        <f>IF((AR454+'Monthly Reserve Generation'!AS454-'Stoping Schedule'!AS454)&gt;1,(AR454+'Monthly Reserve Generation'!AS454-'Stoping Schedule'!AS454),0)</f>
        <v>0</v>
      </c>
      <c r="AT454" s="3">
        <f>IF((AS454+'Monthly Reserve Generation'!AT454-'Stoping Schedule'!AT454)&gt;1,(AS454+'Monthly Reserve Generation'!AT454-'Stoping Schedule'!AT454),0)</f>
        <v>0</v>
      </c>
      <c r="AU454" s="3">
        <f>IF((AT454+'Monthly Reserve Generation'!AU454-'Stoping Schedule'!AU454)&gt;1,(AT454+'Monthly Reserve Generation'!AU454-'Stoping Schedule'!AU454),0)</f>
        <v>0</v>
      </c>
      <c r="AV454" s="3">
        <f>IF((AU454+'Monthly Reserve Generation'!AV454-'Stoping Schedule'!AV454)&gt;1,(AU454+'Monthly Reserve Generation'!AV454-'Stoping Schedule'!AV454),0)</f>
        <v>0</v>
      </c>
      <c r="AW454" s="3">
        <f>IF((AV454+'Monthly Reserve Generation'!AW454-'Stoping Schedule'!AW454)&gt;1,(AV454+'Monthly Reserve Generation'!AW454-'Stoping Schedule'!AW454),0)</f>
        <v>0</v>
      </c>
      <c r="AX454" s="3">
        <f>IF((AW454+'Monthly Reserve Generation'!AX454-'Stoping Schedule'!AX454)&gt;1,(AW454+'Monthly Reserve Generation'!AX454-'Stoping Schedule'!AX454),0)</f>
        <v>0</v>
      </c>
      <c r="AY454" s="3">
        <f>IF((AX454+'Monthly Reserve Generation'!AY454-'Stoping Schedule'!AY454)&gt;1,(AX454+'Monthly Reserve Generation'!AY454-'Stoping Schedule'!AY454),0)</f>
        <v>0</v>
      </c>
      <c r="AZ454" s="3">
        <f>IF((AY454+'Monthly Reserve Generation'!AZ454-'Stoping Schedule'!AZ454)&gt;1,(AY454+'Monthly Reserve Generation'!AZ454-'Stoping Schedule'!AZ454),0)</f>
        <v>0</v>
      </c>
      <c r="BA454" s="3">
        <f>IF((AZ454+'Monthly Reserve Generation'!BA454-'Stoping Schedule'!BA454)&gt;1,(AZ454+'Monthly Reserve Generation'!BA454-'Stoping Schedule'!BA454),0)</f>
        <v>0</v>
      </c>
      <c r="BB454" s="3">
        <f>IF((BA454+'Monthly Reserve Generation'!BB454-'Stoping Schedule'!BB454)&gt;1,(BA454+'Monthly Reserve Generation'!BB454-'Stoping Schedule'!BB454),0)</f>
        <v>0</v>
      </c>
      <c r="BC454" s="3">
        <f>IF((BB454+'Monthly Reserve Generation'!BC454-'Stoping Schedule'!BC454)&gt;1,(BB454+'Monthly Reserve Generation'!BC454-'Stoping Schedule'!BC454),0)</f>
        <v>0</v>
      </c>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row>
    <row r="455" spans="1:123" hidden="1" outlineLevel="1" x14ac:dyDescent="0.3">
      <c r="A455" t="s">
        <v>108</v>
      </c>
      <c r="B455" t="s">
        <v>114</v>
      </c>
      <c r="C455" t="s">
        <v>4</v>
      </c>
      <c r="D455" s="3">
        <f>+IFERROR(('Monthly Reserve Generation'!D454*'Monthly Reserve Generation'!D455-'Stoping Schedule'!D454*'Stoping Schedule'!D455)/D454,0)</f>
        <v>0</v>
      </c>
      <c r="E455" s="3">
        <f>+IFERROR((D454*D455+'Monthly Reserve Generation'!E454*'Monthly Reserve Generation'!E455-'Stoping Schedule'!E454*'Stoping Schedule'!E455)/E454,0)</f>
        <v>0</v>
      </c>
      <c r="F455" s="3">
        <f>+IFERROR((E454*E455+'Monthly Reserve Generation'!F454*'Monthly Reserve Generation'!F455-'Stoping Schedule'!F454*'Stoping Schedule'!F455)/F454,0)</f>
        <v>0</v>
      </c>
      <c r="G455" s="3">
        <f>+IFERROR((F454*F455+'Monthly Reserve Generation'!G454*'Monthly Reserve Generation'!G455-'Stoping Schedule'!G454*'Stoping Schedule'!G455)/G454,0)</f>
        <v>0</v>
      </c>
      <c r="H455" s="3">
        <f>+IFERROR((G454*G455+'Monthly Reserve Generation'!H454*'Monthly Reserve Generation'!H455-'Stoping Schedule'!H454*'Stoping Schedule'!H455)/H454,0)</f>
        <v>0</v>
      </c>
      <c r="I455" s="3">
        <f>+IFERROR((H454*H455+'Monthly Reserve Generation'!I454*'Monthly Reserve Generation'!I455-'Stoping Schedule'!I454*'Stoping Schedule'!I455)/I454,0)</f>
        <v>0</v>
      </c>
      <c r="J455" s="3">
        <f>+IFERROR((I454*I455+'Monthly Reserve Generation'!J454*'Monthly Reserve Generation'!J455-'Stoping Schedule'!J454*'Stoping Schedule'!J455)/J454,0)</f>
        <v>0</v>
      </c>
      <c r="K455" s="3">
        <f>+IFERROR((J454*J455+'Monthly Reserve Generation'!K454*'Monthly Reserve Generation'!K455-'Stoping Schedule'!K454*'Stoping Schedule'!K455)/K454,0)</f>
        <v>0</v>
      </c>
      <c r="L455" s="3">
        <f>+IFERROR((K454*K455+'Monthly Reserve Generation'!L454*'Monthly Reserve Generation'!L455-'Stoping Schedule'!L454*'Stoping Schedule'!L455)/L454,0)</f>
        <v>0</v>
      </c>
      <c r="M455" s="3">
        <f>+IFERROR((L454*L455+'Monthly Reserve Generation'!M454*'Monthly Reserve Generation'!M455-'Stoping Schedule'!M454*'Stoping Schedule'!M455)/M454,0)</f>
        <v>0</v>
      </c>
      <c r="N455" s="3">
        <f>+IFERROR((M454*M455+'Monthly Reserve Generation'!N454*'Monthly Reserve Generation'!N455-'Stoping Schedule'!N454*'Stoping Schedule'!N455)/N454,0)</f>
        <v>0</v>
      </c>
      <c r="O455" s="3">
        <f>+IFERROR((N454*N455+'Monthly Reserve Generation'!O454*'Monthly Reserve Generation'!O455-'Stoping Schedule'!O454*'Stoping Schedule'!O455)/O454,0)</f>
        <v>0</v>
      </c>
      <c r="P455" s="3">
        <f>+IFERROR((O454*O455+'Monthly Reserve Generation'!P454*'Monthly Reserve Generation'!P455-'Stoping Schedule'!P454*'Stoping Schedule'!P455)/P454,0)</f>
        <v>0</v>
      </c>
      <c r="Q455" s="3">
        <f>+IFERROR((P454*P455+'Monthly Reserve Generation'!Q454*'Monthly Reserve Generation'!Q455-'Stoping Schedule'!Q454*'Stoping Schedule'!Q455)/Q454,0)</f>
        <v>0</v>
      </c>
      <c r="R455" s="3">
        <f>+IFERROR((Q454*Q455+'Monthly Reserve Generation'!R454*'Monthly Reserve Generation'!R455-'Stoping Schedule'!R454*'Stoping Schedule'!R455)/R454,0)</f>
        <v>0</v>
      </c>
      <c r="S455" s="3">
        <f>+IFERROR((R454*R455+'Monthly Reserve Generation'!S454*'Monthly Reserve Generation'!S455-'Stoping Schedule'!S454*'Stoping Schedule'!S455)/S454,0)</f>
        <v>0</v>
      </c>
      <c r="T455" s="3">
        <f>+IFERROR((S454*S455+'Monthly Reserve Generation'!T454*'Monthly Reserve Generation'!T455-'Stoping Schedule'!T454*'Stoping Schedule'!T455)/T454,0)</f>
        <v>0</v>
      </c>
      <c r="U455" s="3">
        <f>+IFERROR((T454*T455+'Monthly Reserve Generation'!U454*'Monthly Reserve Generation'!U455-'Stoping Schedule'!U454*'Stoping Schedule'!U455)/U454,0)</f>
        <v>0</v>
      </c>
      <c r="V455" s="3">
        <f>+IFERROR((U454*U455+'Monthly Reserve Generation'!V454*'Monthly Reserve Generation'!V455-'Stoping Schedule'!V454*'Stoping Schedule'!V455)/V454,0)</f>
        <v>0</v>
      </c>
      <c r="W455" s="3">
        <f>+IFERROR((V454*V455+'Monthly Reserve Generation'!W454*'Monthly Reserve Generation'!W455-'Stoping Schedule'!W454*'Stoping Schedule'!W455)/W454,0)</f>
        <v>0</v>
      </c>
      <c r="X455" s="3">
        <f>+IFERROR((W454*W455+'Monthly Reserve Generation'!X454*'Monthly Reserve Generation'!X455-'Stoping Schedule'!X454*'Stoping Schedule'!X455)/X454,0)</f>
        <v>0</v>
      </c>
      <c r="Y455" s="3">
        <f>+IFERROR((X454*X455+'Monthly Reserve Generation'!Y454*'Monthly Reserve Generation'!Y455-'Stoping Schedule'!Y454*'Stoping Schedule'!Y455)/Y454,0)</f>
        <v>0</v>
      </c>
      <c r="Z455" s="3">
        <f>+IFERROR((Y454*Y455+'Monthly Reserve Generation'!Z454*'Monthly Reserve Generation'!Z455-'Stoping Schedule'!Z454*'Stoping Schedule'!Z455)/Z454,0)</f>
        <v>0</v>
      </c>
      <c r="AA455" s="3">
        <f>+IFERROR((Z454*Z455+'Monthly Reserve Generation'!AA454*'Monthly Reserve Generation'!AA455-'Stoping Schedule'!AA454*'Stoping Schedule'!AA455)/AA454,0)</f>
        <v>0</v>
      </c>
      <c r="AB455" s="3">
        <f>+IFERROR((AA454*AA455+'Monthly Reserve Generation'!AB454*'Monthly Reserve Generation'!AB455-'Stoping Schedule'!AB454*'Stoping Schedule'!AB455)/AB454,0)</f>
        <v>0</v>
      </c>
      <c r="AC455" s="3">
        <f>+IFERROR((AB454*AB455+'Monthly Reserve Generation'!AC454*'Monthly Reserve Generation'!AC455-'Stoping Schedule'!AC454*'Stoping Schedule'!AC455)/AC454,0)</f>
        <v>0</v>
      </c>
      <c r="AD455" s="3">
        <f>+IFERROR((AC454*AC455+'Monthly Reserve Generation'!AD454*'Monthly Reserve Generation'!AD455-'Stoping Schedule'!AD454*'Stoping Schedule'!AD455)/AD454,0)</f>
        <v>0</v>
      </c>
      <c r="AE455" s="3">
        <f>+IFERROR((AD454*AD455+'Monthly Reserve Generation'!AE454*'Monthly Reserve Generation'!AE455-'Stoping Schedule'!AE454*'Stoping Schedule'!AE455)/AE454,0)</f>
        <v>0</v>
      </c>
      <c r="AF455" s="3">
        <f>+IFERROR((AE454*AE455+'Monthly Reserve Generation'!AF454*'Monthly Reserve Generation'!AF455-'Stoping Schedule'!AF454*'Stoping Schedule'!AF455)/AF454,0)</f>
        <v>0</v>
      </c>
      <c r="AG455" s="3">
        <f>+IFERROR((AF454*AF455+'Monthly Reserve Generation'!AG454*'Monthly Reserve Generation'!AG455-'Stoping Schedule'!AG454*'Stoping Schedule'!AG455)/AG454,0)</f>
        <v>0</v>
      </c>
      <c r="AH455" s="3">
        <f>+IFERROR((AG454*AG455+'Monthly Reserve Generation'!AH454*'Monthly Reserve Generation'!AH455-'Stoping Schedule'!AH454*'Stoping Schedule'!AH455)/AH454,0)</f>
        <v>0</v>
      </c>
      <c r="AI455" s="3">
        <f>+IFERROR((AH454*AH455+'Monthly Reserve Generation'!AI454*'Monthly Reserve Generation'!AI455-'Stoping Schedule'!AI454*'Stoping Schedule'!AI455)/AI454,0)</f>
        <v>0</v>
      </c>
      <c r="AJ455" s="3">
        <f>+IFERROR((AI454*AI455+'Monthly Reserve Generation'!AJ454*'Monthly Reserve Generation'!AJ455-'Stoping Schedule'!AJ454*'Stoping Schedule'!AJ455)/AJ454,0)</f>
        <v>0</v>
      </c>
      <c r="AK455" s="3">
        <f>+IFERROR((AJ454*AJ455+'Monthly Reserve Generation'!AK454*'Monthly Reserve Generation'!AK455-'Stoping Schedule'!AK454*'Stoping Schedule'!AK455)/AK454,0)</f>
        <v>0</v>
      </c>
      <c r="AL455" s="3">
        <f>+IFERROR((AK454*AK455+'Monthly Reserve Generation'!AL454*'Monthly Reserve Generation'!AL455-'Stoping Schedule'!AL454*'Stoping Schedule'!AL455)/AL454,0)</f>
        <v>0</v>
      </c>
      <c r="AM455" s="3">
        <f>+IFERROR((AL454*AL455+'Monthly Reserve Generation'!AM454*'Monthly Reserve Generation'!AM455-'Stoping Schedule'!AM454*'Stoping Schedule'!AM455)/AM454,0)</f>
        <v>3.51</v>
      </c>
      <c r="AN455" s="3">
        <f>+IFERROR((AM454*AM455+'Monthly Reserve Generation'!AN454*'Monthly Reserve Generation'!AN455-'Stoping Schedule'!AN454*'Stoping Schedule'!AN455)/AN454,0)</f>
        <v>3.51</v>
      </c>
      <c r="AO455" s="3">
        <f>+IFERROR((AN454*AN455+'Monthly Reserve Generation'!AO454*'Monthly Reserve Generation'!AO455-'Stoping Schedule'!AO454*'Stoping Schedule'!AO455)/AO454,0)</f>
        <v>3.51</v>
      </c>
      <c r="AP455" s="3">
        <f>+IFERROR((AO454*AO455+'Monthly Reserve Generation'!AP454*'Monthly Reserve Generation'!AP455-'Stoping Schedule'!AP454*'Stoping Schedule'!AP455)/AP454,0)</f>
        <v>3.51</v>
      </c>
      <c r="AQ455" s="3">
        <f>+IFERROR((AP454*AP455+'Monthly Reserve Generation'!AQ454*'Monthly Reserve Generation'!AQ455-'Stoping Schedule'!AQ454*'Stoping Schedule'!AQ455)/AQ454,0)</f>
        <v>0</v>
      </c>
      <c r="AR455" s="3">
        <f>+IFERROR((AQ454*AQ455+'Monthly Reserve Generation'!AR454*'Monthly Reserve Generation'!AR455-'Stoping Schedule'!AR454*'Stoping Schedule'!AR455)/AR454,0)</f>
        <v>0</v>
      </c>
      <c r="AS455" s="3">
        <f>+IFERROR((AR454*AR455+'Monthly Reserve Generation'!AS454*'Monthly Reserve Generation'!AS455-'Stoping Schedule'!AS454*'Stoping Schedule'!AS455)/AS454,0)</f>
        <v>0</v>
      </c>
      <c r="AT455" s="3">
        <f>+IFERROR((AS454*AS455+'Monthly Reserve Generation'!AT454*'Monthly Reserve Generation'!AT455-'Stoping Schedule'!AT454*'Stoping Schedule'!AT455)/AT454,0)</f>
        <v>0</v>
      </c>
      <c r="AU455" s="3">
        <f>+IFERROR((AT454*AT455+'Monthly Reserve Generation'!AU454*'Monthly Reserve Generation'!AU455-'Stoping Schedule'!AU454*'Stoping Schedule'!AU455)/AU454,0)</f>
        <v>0</v>
      </c>
      <c r="AV455" s="3">
        <f>+IFERROR((AU454*AU455+'Monthly Reserve Generation'!AV454*'Monthly Reserve Generation'!AV455-'Stoping Schedule'!AV454*'Stoping Schedule'!AV455)/AV454,0)</f>
        <v>0</v>
      </c>
      <c r="AW455" s="3">
        <f>+IFERROR((AV454*AV455+'Monthly Reserve Generation'!AW454*'Monthly Reserve Generation'!AW455-'Stoping Schedule'!AW454*'Stoping Schedule'!AW455)/AW454,0)</f>
        <v>0</v>
      </c>
      <c r="AX455" s="3">
        <f>+IFERROR((AW454*AW455+'Monthly Reserve Generation'!AX454*'Monthly Reserve Generation'!AX455-'Stoping Schedule'!AX454*'Stoping Schedule'!AX455)/AX454,0)</f>
        <v>0</v>
      </c>
      <c r="AY455" s="3">
        <f>+IFERROR((AX454*AX455+'Monthly Reserve Generation'!AY454*'Monthly Reserve Generation'!AY455-'Stoping Schedule'!AY454*'Stoping Schedule'!AY455)/AY454,0)</f>
        <v>0</v>
      </c>
      <c r="AZ455" s="3">
        <f>+IFERROR((AY454*AY455+'Monthly Reserve Generation'!AZ454*'Monthly Reserve Generation'!AZ455-'Stoping Schedule'!AZ454*'Stoping Schedule'!AZ455)/AZ454,0)</f>
        <v>0</v>
      </c>
      <c r="BA455" s="3">
        <f>+IFERROR((AZ454*AZ455+'Monthly Reserve Generation'!BA454*'Monthly Reserve Generation'!BA455-'Stoping Schedule'!BA454*'Stoping Schedule'!BA455)/BA454,0)</f>
        <v>0</v>
      </c>
      <c r="BB455" s="3">
        <f>+IFERROR((BA454*BA455+'Monthly Reserve Generation'!BB454*'Monthly Reserve Generation'!BB455-'Stoping Schedule'!BB454*'Stoping Schedule'!BB455)/BB454,0)</f>
        <v>0</v>
      </c>
      <c r="BC455" s="3">
        <f>+IFERROR((BB454*BB455+'Monthly Reserve Generation'!BC454*'Monthly Reserve Generation'!BC455-'Stoping Schedule'!BC454*'Stoping Schedule'!BC455)/BC454,0)</f>
        <v>0</v>
      </c>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row>
    <row r="456" spans="1:123" hidden="1" outlineLevel="1" x14ac:dyDescent="0.3">
      <c r="A456" t="s">
        <v>108</v>
      </c>
      <c r="B456" t="s">
        <v>115</v>
      </c>
      <c r="C456" t="s">
        <v>3</v>
      </c>
      <c r="D456" s="3">
        <f>+'Monthly Reserve Generation'!D456-'Stoping Schedule'!D456</f>
        <v>0</v>
      </c>
      <c r="E456" s="3">
        <f>IF((D456+'Monthly Reserve Generation'!E456-'Stoping Schedule'!E456)&gt;1,(D456+'Monthly Reserve Generation'!E456-'Stoping Schedule'!E456),0)</f>
        <v>0</v>
      </c>
      <c r="F456" s="3">
        <f>IF((E456+'Monthly Reserve Generation'!F456-'Stoping Schedule'!F456)&gt;1,(E456+'Monthly Reserve Generation'!F456-'Stoping Schedule'!F456),0)</f>
        <v>0</v>
      </c>
      <c r="G456" s="3">
        <f>IF((F456+'Monthly Reserve Generation'!G456-'Stoping Schedule'!G456)&gt;1,(F456+'Monthly Reserve Generation'!G456-'Stoping Schedule'!G456),0)</f>
        <v>0</v>
      </c>
      <c r="H456" s="3">
        <f>IF((G456+'Monthly Reserve Generation'!H456-'Stoping Schedule'!H456)&gt;1,(G456+'Monthly Reserve Generation'!H456-'Stoping Schedule'!H456),0)</f>
        <v>0</v>
      </c>
      <c r="I456" s="3">
        <f>IF((H456+'Monthly Reserve Generation'!I456-'Stoping Schedule'!I456)&gt;1,(H456+'Monthly Reserve Generation'!I456-'Stoping Schedule'!I456),0)</f>
        <v>0</v>
      </c>
      <c r="J456" s="3">
        <f>IF((I456+'Monthly Reserve Generation'!J456-'Stoping Schedule'!J456)&gt;1,(I456+'Monthly Reserve Generation'!J456-'Stoping Schedule'!J456),0)</f>
        <v>0</v>
      </c>
      <c r="K456" s="3">
        <f>IF((J456+'Monthly Reserve Generation'!K456-'Stoping Schedule'!K456)&gt;1,(J456+'Monthly Reserve Generation'!K456-'Stoping Schedule'!K456),0)</f>
        <v>0</v>
      </c>
      <c r="L456" s="3">
        <f>IF((K456+'Monthly Reserve Generation'!L456-'Stoping Schedule'!L456)&gt;1,(K456+'Monthly Reserve Generation'!L456-'Stoping Schedule'!L456),0)</f>
        <v>0</v>
      </c>
      <c r="M456" s="3">
        <f>IF((L456+'Monthly Reserve Generation'!M456-'Stoping Schedule'!M456)&gt;1,(L456+'Monthly Reserve Generation'!M456-'Stoping Schedule'!M456),0)</f>
        <v>0</v>
      </c>
      <c r="N456" s="3">
        <f>IF((M456+'Monthly Reserve Generation'!N456-'Stoping Schedule'!N456)&gt;1,(M456+'Monthly Reserve Generation'!N456-'Stoping Schedule'!N456),0)</f>
        <v>0</v>
      </c>
      <c r="O456" s="3">
        <f>IF((N456+'Monthly Reserve Generation'!O456-'Stoping Schedule'!O456)&gt;1,(N456+'Monthly Reserve Generation'!O456-'Stoping Schedule'!O456),0)</f>
        <v>0</v>
      </c>
      <c r="P456" s="3">
        <f>IF((O456+'Monthly Reserve Generation'!P456-'Stoping Schedule'!P456)&gt;1,(O456+'Monthly Reserve Generation'!P456-'Stoping Schedule'!P456),0)</f>
        <v>0</v>
      </c>
      <c r="Q456" s="3">
        <f>IF((P456+'Monthly Reserve Generation'!Q456-'Stoping Schedule'!Q456)&gt;1,(P456+'Monthly Reserve Generation'!Q456-'Stoping Schedule'!Q456),0)</f>
        <v>0</v>
      </c>
      <c r="R456" s="3">
        <f>IF((Q456+'Monthly Reserve Generation'!R456-'Stoping Schedule'!R456)&gt;1,(Q456+'Monthly Reserve Generation'!R456-'Stoping Schedule'!R456),0)</f>
        <v>0</v>
      </c>
      <c r="S456" s="3">
        <f>IF((R456+'Monthly Reserve Generation'!S456-'Stoping Schedule'!S456)&gt;1,(R456+'Monthly Reserve Generation'!S456-'Stoping Schedule'!S456),0)</f>
        <v>0</v>
      </c>
      <c r="T456" s="3">
        <f>IF((S456+'Monthly Reserve Generation'!T456-'Stoping Schedule'!T456)&gt;1,(S456+'Monthly Reserve Generation'!T456-'Stoping Schedule'!T456),0)</f>
        <v>0</v>
      </c>
      <c r="U456" s="3">
        <f>IF((T456+'Monthly Reserve Generation'!U456-'Stoping Schedule'!U456)&gt;1,(T456+'Monthly Reserve Generation'!U456-'Stoping Schedule'!U456),0)</f>
        <v>0</v>
      </c>
      <c r="V456" s="3">
        <f>IF((U456+'Monthly Reserve Generation'!V456-'Stoping Schedule'!V456)&gt;1,(U456+'Monthly Reserve Generation'!V456-'Stoping Schedule'!V456),0)</f>
        <v>0</v>
      </c>
      <c r="W456" s="3">
        <f>IF((V456+'Monthly Reserve Generation'!W456-'Stoping Schedule'!W456)&gt;1,(V456+'Monthly Reserve Generation'!W456-'Stoping Schedule'!W456),0)</f>
        <v>0</v>
      </c>
      <c r="X456" s="3">
        <f>IF((W456+'Monthly Reserve Generation'!X456-'Stoping Schedule'!X456)&gt;1,(W456+'Monthly Reserve Generation'!X456-'Stoping Schedule'!X456),0)</f>
        <v>0</v>
      </c>
      <c r="Y456" s="3">
        <f>IF((X456+'Monthly Reserve Generation'!Y456-'Stoping Schedule'!Y456)&gt;1,(X456+'Monthly Reserve Generation'!Y456-'Stoping Schedule'!Y456),0)</f>
        <v>0</v>
      </c>
      <c r="Z456" s="3">
        <f>IF((Y456+'Monthly Reserve Generation'!Z456-'Stoping Schedule'!Z456)&gt;1,(Y456+'Monthly Reserve Generation'!Z456-'Stoping Schedule'!Z456),0)</f>
        <v>0</v>
      </c>
      <c r="AA456" s="3">
        <f>IF((Z456+'Monthly Reserve Generation'!AA456-'Stoping Schedule'!AA456)&gt;1,(Z456+'Monthly Reserve Generation'!AA456-'Stoping Schedule'!AA456),0)</f>
        <v>0</v>
      </c>
      <c r="AB456" s="3">
        <f>IF((AA456+'Monthly Reserve Generation'!AB456-'Stoping Schedule'!AB456)&gt;1,(AA456+'Monthly Reserve Generation'!AB456-'Stoping Schedule'!AB456),0)</f>
        <v>0</v>
      </c>
      <c r="AC456" s="3">
        <f>IF((AB456+'Monthly Reserve Generation'!AC456-'Stoping Schedule'!AC456)&gt;1,(AB456+'Monthly Reserve Generation'!AC456-'Stoping Schedule'!AC456),0)</f>
        <v>0</v>
      </c>
      <c r="AD456" s="3">
        <f>IF((AC456+'Monthly Reserve Generation'!AD456-'Stoping Schedule'!AD456)&gt;1,(AC456+'Monthly Reserve Generation'!AD456-'Stoping Schedule'!AD456),0)</f>
        <v>0</v>
      </c>
      <c r="AE456" s="3">
        <f>IF((AD456+'Monthly Reserve Generation'!AE456-'Stoping Schedule'!AE456)&gt;1,(AD456+'Monthly Reserve Generation'!AE456-'Stoping Schedule'!AE456),0)</f>
        <v>0</v>
      </c>
      <c r="AF456" s="3">
        <f>IF((AE456+'Monthly Reserve Generation'!AF456-'Stoping Schedule'!AF456)&gt;1,(AE456+'Monthly Reserve Generation'!AF456-'Stoping Schedule'!AF456),0)</f>
        <v>0</v>
      </c>
      <c r="AG456" s="3">
        <f>IF((AF456+'Monthly Reserve Generation'!AG456-'Stoping Schedule'!AG456)&gt;1,(AF456+'Monthly Reserve Generation'!AG456-'Stoping Schedule'!AG456),0)</f>
        <v>0</v>
      </c>
      <c r="AH456" s="3">
        <f>IF((AG456+'Monthly Reserve Generation'!AH456-'Stoping Schedule'!AH456)&gt;1,(AG456+'Monthly Reserve Generation'!AH456-'Stoping Schedule'!AH456),0)</f>
        <v>0</v>
      </c>
      <c r="AI456" s="3">
        <f>IF((AH456+'Monthly Reserve Generation'!AI456-'Stoping Schedule'!AI456)&gt;1,(AH456+'Monthly Reserve Generation'!AI456-'Stoping Schedule'!AI456),0)</f>
        <v>0</v>
      </c>
      <c r="AJ456" s="3">
        <f>IF((AI456+'Monthly Reserve Generation'!AJ456-'Stoping Schedule'!AJ456)&gt;1,(AI456+'Monthly Reserve Generation'!AJ456-'Stoping Schedule'!AJ456),0)</f>
        <v>0</v>
      </c>
      <c r="AK456" s="3">
        <f>IF((AJ456+'Monthly Reserve Generation'!AK456-'Stoping Schedule'!AK456)&gt;1,(AJ456+'Monthly Reserve Generation'!AK456-'Stoping Schedule'!AK456),0)</f>
        <v>0</v>
      </c>
      <c r="AL456" s="3">
        <f>IF((AK456+'Monthly Reserve Generation'!AL456-'Stoping Schedule'!AL456)&gt;1,(AK456+'Monthly Reserve Generation'!AL456-'Stoping Schedule'!AL456),0)</f>
        <v>0</v>
      </c>
      <c r="AM456" s="3">
        <f>IF((AL456+'Monthly Reserve Generation'!AM456-'Stoping Schedule'!AM456)&gt;1,(AL456+'Monthly Reserve Generation'!AM456-'Stoping Schedule'!AM456),0)</f>
        <v>0</v>
      </c>
      <c r="AN456" s="3">
        <f>IF((AM456+'Monthly Reserve Generation'!AN456-'Stoping Schedule'!AN456)&gt;1,(AM456+'Monthly Reserve Generation'!AN456-'Stoping Schedule'!AN456),0)</f>
        <v>0</v>
      </c>
      <c r="AO456" s="3">
        <f>IF((AN456+'Monthly Reserve Generation'!AO456-'Stoping Schedule'!AO456)&gt;1,(AN456+'Monthly Reserve Generation'!AO456-'Stoping Schedule'!AO456),0)</f>
        <v>0</v>
      </c>
      <c r="AP456" s="3">
        <f>IF((AO456+'Monthly Reserve Generation'!AP456-'Stoping Schedule'!AP456)&gt;1,(AO456+'Monthly Reserve Generation'!AP456-'Stoping Schedule'!AP456),0)</f>
        <v>4309</v>
      </c>
      <c r="AQ456" s="3">
        <f>IF((AP456+'Monthly Reserve Generation'!AQ456-'Stoping Schedule'!AQ456)&gt;1,(AP456+'Monthly Reserve Generation'!AQ456-'Stoping Schedule'!AQ456),0)</f>
        <v>4309</v>
      </c>
      <c r="AR456" s="3">
        <f>IF((AQ456+'Monthly Reserve Generation'!AR456-'Stoping Schedule'!AR456)&gt;1,(AQ456+'Monthly Reserve Generation'!AR456-'Stoping Schedule'!AR456),0)</f>
        <v>4309</v>
      </c>
      <c r="AS456" s="3">
        <f>IF((AR456+'Monthly Reserve Generation'!AS456-'Stoping Schedule'!AS456)&gt;1,(AR456+'Monthly Reserve Generation'!AS456-'Stoping Schedule'!AS456),0)</f>
        <v>4309</v>
      </c>
      <c r="AT456" s="3">
        <f>IF((AS456+'Monthly Reserve Generation'!AT456-'Stoping Schedule'!AT456)&gt;1,(AS456+'Monthly Reserve Generation'!AT456-'Stoping Schedule'!AT456),0)</f>
        <v>4309</v>
      </c>
      <c r="AU456" s="3">
        <f>IF((AT456+'Monthly Reserve Generation'!AU456-'Stoping Schedule'!AU456)&gt;1,(AT456+'Monthly Reserve Generation'!AU456-'Stoping Schedule'!AU456),0)</f>
        <v>2982</v>
      </c>
      <c r="AV456" s="3">
        <f>IF((AU456+'Monthly Reserve Generation'!AV456-'Stoping Schedule'!AV456)&gt;1,(AU456+'Monthly Reserve Generation'!AV456-'Stoping Schedule'!AV456),0)</f>
        <v>1184</v>
      </c>
      <c r="AW456" s="3">
        <f>IF((AV456+'Monthly Reserve Generation'!AW456-'Stoping Schedule'!AW456)&gt;1,(AV456+'Monthly Reserve Generation'!AW456-'Stoping Schedule'!AW456),0)</f>
        <v>0</v>
      </c>
      <c r="AX456" s="3">
        <f>IF((AW456+'Monthly Reserve Generation'!AX456-'Stoping Schedule'!AX456)&gt;1,(AW456+'Monthly Reserve Generation'!AX456-'Stoping Schedule'!AX456),0)</f>
        <v>0</v>
      </c>
      <c r="AY456" s="3">
        <f>IF((AX456+'Monthly Reserve Generation'!AY456-'Stoping Schedule'!AY456)&gt;1,(AX456+'Monthly Reserve Generation'!AY456-'Stoping Schedule'!AY456),0)</f>
        <v>0</v>
      </c>
      <c r="AZ456" s="3">
        <f>IF((AY456+'Monthly Reserve Generation'!AZ456-'Stoping Schedule'!AZ456)&gt;1,(AY456+'Monthly Reserve Generation'!AZ456-'Stoping Schedule'!AZ456),0)</f>
        <v>0</v>
      </c>
      <c r="BA456" s="3">
        <f>IF((AZ456+'Monthly Reserve Generation'!BA456-'Stoping Schedule'!BA456)&gt;1,(AZ456+'Monthly Reserve Generation'!BA456-'Stoping Schedule'!BA456),0)</f>
        <v>0</v>
      </c>
      <c r="BB456" s="3">
        <f>IF((BA456+'Monthly Reserve Generation'!BB456-'Stoping Schedule'!BB456)&gt;1,(BA456+'Monthly Reserve Generation'!BB456-'Stoping Schedule'!BB456),0)</f>
        <v>0</v>
      </c>
      <c r="BC456" s="3">
        <f>IF((BB456+'Monthly Reserve Generation'!BC456-'Stoping Schedule'!BC456)&gt;1,(BB456+'Monthly Reserve Generation'!BC456-'Stoping Schedule'!BC456),0)</f>
        <v>0</v>
      </c>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row>
    <row r="457" spans="1:123" hidden="1" outlineLevel="1" x14ac:dyDescent="0.3">
      <c r="A457" t="s">
        <v>108</v>
      </c>
      <c r="B457" t="s">
        <v>115</v>
      </c>
      <c r="C457" t="s">
        <v>4</v>
      </c>
      <c r="D457" s="3">
        <f>+IFERROR(('Monthly Reserve Generation'!D456*'Monthly Reserve Generation'!D457-'Stoping Schedule'!D456*'Stoping Schedule'!D457)/D456,0)</f>
        <v>0</v>
      </c>
      <c r="E457" s="3">
        <f>+IFERROR((D456*D457+'Monthly Reserve Generation'!E456*'Monthly Reserve Generation'!E457-'Stoping Schedule'!E456*'Stoping Schedule'!E457)/E456,0)</f>
        <v>0</v>
      </c>
      <c r="F457" s="3">
        <f>+IFERROR((E456*E457+'Monthly Reserve Generation'!F456*'Monthly Reserve Generation'!F457-'Stoping Schedule'!F456*'Stoping Schedule'!F457)/F456,0)</f>
        <v>0</v>
      </c>
      <c r="G457" s="3">
        <f>+IFERROR((F456*F457+'Monthly Reserve Generation'!G456*'Monthly Reserve Generation'!G457-'Stoping Schedule'!G456*'Stoping Schedule'!G457)/G456,0)</f>
        <v>0</v>
      </c>
      <c r="H457" s="3">
        <f>+IFERROR((G456*G457+'Monthly Reserve Generation'!H456*'Monthly Reserve Generation'!H457-'Stoping Schedule'!H456*'Stoping Schedule'!H457)/H456,0)</f>
        <v>0</v>
      </c>
      <c r="I457" s="3">
        <f>+IFERROR((H456*H457+'Monthly Reserve Generation'!I456*'Monthly Reserve Generation'!I457-'Stoping Schedule'!I456*'Stoping Schedule'!I457)/I456,0)</f>
        <v>0</v>
      </c>
      <c r="J457" s="3">
        <f>+IFERROR((I456*I457+'Monthly Reserve Generation'!J456*'Monthly Reserve Generation'!J457-'Stoping Schedule'!J456*'Stoping Schedule'!J457)/J456,0)</f>
        <v>0</v>
      </c>
      <c r="K457" s="3">
        <f>+IFERROR((J456*J457+'Monthly Reserve Generation'!K456*'Monthly Reserve Generation'!K457-'Stoping Schedule'!K456*'Stoping Schedule'!K457)/K456,0)</f>
        <v>0</v>
      </c>
      <c r="L457" s="3">
        <f>+IFERROR((K456*K457+'Monthly Reserve Generation'!L456*'Monthly Reserve Generation'!L457-'Stoping Schedule'!L456*'Stoping Schedule'!L457)/L456,0)</f>
        <v>0</v>
      </c>
      <c r="M457" s="3">
        <f>+IFERROR((L456*L457+'Monthly Reserve Generation'!M456*'Monthly Reserve Generation'!M457-'Stoping Schedule'!M456*'Stoping Schedule'!M457)/M456,0)</f>
        <v>0</v>
      </c>
      <c r="N457" s="3">
        <f>+IFERROR((M456*M457+'Monthly Reserve Generation'!N456*'Monthly Reserve Generation'!N457-'Stoping Schedule'!N456*'Stoping Schedule'!N457)/N456,0)</f>
        <v>0</v>
      </c>
      <c r="O457" s="3">
        <f>+IFERROR((N456*N457+'Monthly Reserve Generation'!O456*'Monthly Reserve Generation'!O457-'Stoping Schedule'!O456*'Stoping Schedule'!O457)/O456,0)</f>
        <v>0</v>
      </c>
      <c r="P457" s="3">
        <f>+IFERROR((O456*O457+'Monthly Reserve Generation'!P456*'Monthly Reserve Generation'!P457-'Stoping Schedule'!P456*'Stoping Schedule'!P457)/P456,0)</f>
        <v>0</v>
      </c>
      <c r="Q457" s="3">
        <f>+IFERROR((P456*P457+'Monthly Reserve Generation'!Q456*'Monthly Reserve Generation'!Q457-'Stoping Schedule'!Q456*'Stoping Schedule'!Q457)/Q456,0)</f>
        <v>0</v>
      </c>
      <c r="R457" s="3">
        <f>+IFERROR((Q456*Q457+'Monthly Reserve Generation'!R456*'Monthly Reserve Generation'!R457-'Stoping Schedule'!R456*'Stoping Schedule'!R457)/R456,0)</f>
        <v>0</v>
      </c>
      <c r="S457" s="3">
        <f>+IFERROR((R456*R457+'Monthly Reserve Generation'!S456*'Monthly Reserve Generation'!S457-'Stoping Schedule'!S456*'Stoping Schedule'!S457)/S456,0)</f>
        <v>0</v>
      </c>
      <c r="T457" s="3">
        <f>+IFERROR((S456*S457+'Monthly Reserve Generation'!T456*'Monthly Reserve Generation'!T457-'Stoping Schedule'!T456*'Stoping Schedule'!T457)/T456,0)</f>
        <v>0</v>
      </c>
      <c r="U457" s="3">
        <f>+IFERROR((T456*T457+'Monthly Reserve Generation'!U456*'Monthly Reserve Generation'!U457-'Stoping Schedule'!U456*'Stoping Schedule'!U457)/U456,0)</f>
        <v>0</v>
      </c>
      <c r="V457" s="3">
        <f>+IFERROR((U456*U457+'Monthly Reserve Generation'!V456*'Monthly Reserve Generation'!V457-'Stoping Schedule'!V456*'Stoping Schedule'!V457)/V456,0)</f>
        <v>0</v>
      </c>
      <c r="W457" s="3">
        <f>+IFERROR((V456*V457+'Monthly Reserve Generation'!W456*'Monthly Reserve Generation'!W457-'Stoping Schedule'!W456*'Stoping Schedule'!W457)/W456,0)</f>
        <v>0</v>
      </c>
      <c r="X457" s="3">
        <f>+IFERROR((W456*W457+'Monthly Reserve Generation'!X456*'Monthly Reserve Generation'!X457-'Stoping Schedule'!X456*'Stoping Schedule'!X457)/X456,0)</f>
        <v>0</v>
      </c>
      <c r="Y457" s="3">
        <f>+IFERROR((X456*X457+'Monthly Reserve Generation'!Y456*'Monthly Reserve Generation'!Y457-'Stoping Schedule'!Y456*'Stoping Schedule'!Y457)/Y456,0)</f>
        <v>0</v>
      </c>
      <c r="Z457" s="3">
        <f>+IFERROR((Y456*Y457+'Monthly Reserve Generation'!Z456*'Monthly Reserve Generation'!Z457-'Stoping Schedule'!Z456*'Stoping Schedule'!Z457)/Z456,0)</f>
        <v>0</v>
      </c>
      <c r="AA457" s="3">
        <f>+IFERROR((Z456*Z457+'Monthly Reserve Generation'!AA456*'Monthly Reserve Generation'!AA457-'Stoping Schedule'!AA456*'Stoping Schedule'!AA457)/AA456,0)</f>
        <v>0</v>
      </c>
      <c r="AB457" s="3">
        <f>+IFERROR((AA456*AA457+'Monthly Reserve Generation'!AB456*'Monthly Reserve Generation'!AB457-'Stoping Schedule'!AB456*'Stoping Schedule'!AB457)/AB456,0)</f>
        <v>0</v>
      </c>
      <c r="AC457" s="3">
        <f>+IFERROR((AB456*AB457+'Monthly Reserve Generation'!AC456*'Monthly Reserve Generation'!AC457-'Stoping Schedule'!AC456*'Stoping Schedule'!AC457)/AC456,0)</f>
        <v>0</v>
      </c>
      <c r="AD457" s="3">
        <f>+IFERROR((AC456*AC457+'Monthly Reserve Generation'!AD456*'Monthly Reserve Generation'!AD457-'Stoping Schedule'!AD456*'Stoping Schedule'!AD457)/AD456,0)</f>
        <v>0</v>
      </c>
      <c r="AE457" s="3">
        <f>+IFERROR((AD456*AD457+'Monthly Reserve Generation'!AE456*'Monthly Reserve Generation'!AE457-'Stoping Schedule'!AE456*'Stoping Schedule'!AE457)/AE456,0)</f>
        <v>0</v>
      </c>
      <c r="AF457" s="3">
        <f>+IFERROR((AE456*AE457+'Monthly Reserve Generation'!AF456*'Monthly Reserve Generation'!AF457-'Stoping Schedule'!AF456*'Stoping Schedule'!AF457)/AF456,0)</f>
        <v>0</v>
      </c>
      <c r="AG457" s="3">
        <f>+IFERROR((AF456*AF457+'Monthly Reserve Generation'!AG456*'Monthly Reserve Generation'!AG457-'Stoping Schedule'!AG456*'Stoping Schedule'!AG457)/AG456,0)</f>
        <v>0</v>
      </c>
      <c r="AH457" s="3">
        <f>+IFERROR((AG456*AG457+'Monthly Reserve Generation'!AH456*'Monthly Reserve Generation'!AH457-'Stoping Schedule'!AH456*'Stoping Schedule'!AH457)/AH456,0)</f>
        <v>0</v>
      </c>
      <c r="AI457" s="3">
        <f>+IFERROR((AH456*AH457+'Monthly Reserve Generation'!AI456*'Monthly Reserve Generation'!AI457-'Stoping Schedule'!AI456*'Stoping Schedule'!AI457)/AI456,0)</f>
        <v>0</v>
      </c>
      <c r="AJ457" s="3">
        <f>+IFERROR((AI456*AI457+'Monthly Reserve Generation'!AJ456*'Monthly Reserve Generation'!AJ457-'Stoping Schedule'!AJ456*'Stoping Schedule'!AJ457)/AJ456,0)</f>
        <v>0</v>
      </c>
      <c r="AK457" s="3">
        <f>+IFERROR((AJ456*AJ457+'Monthly Reserve Generation'!AK456*'Monthly Reserve Generation'!AK457-'Stoping Schedule'!AK456*'Stoping Schedule'!AK457)/AK456,0)</f>
        <v>0</v>
      </c>
      <c r="AL457" s="3">
        <f>+IFERROR((AK456*AK457+'Monthly Reserve Generation'!AL456*'Monthly Reserve Generation'!AL457-'Stoping Schedule'!AL456*'Stoping Schedule'!AL457)/AL456,0)</f>
        <v>0</v>
      </c>
      <c r="AM457" s="3">
        <f>+IFERROR((AL456*AL457+'Monthly Reserve Generation'!AM456*'Monthly Reserve Generation'!AM457-'Stoping Schedule'!AM456*'Stoping Schedule'!AM457)/AM456,0)</f>
        <v>0</v>
      </c>
      <c r="AN457" s="3">
        <f>+IFERROR((AM456*AM457+'Monthly Reserve Generation'!AN456*'Monthly Reserve Generation'!AN457-'Stoping Schedule'!AN456*'Stoping Schedule'!AN457)/AN456,0)</f>
        <v>0</v>
      </c>
      <c r="AO457" s="3">
        <f>+IFERROR((AN456*AN457+'Monthly Reserve Generation'!AO456*'Monthly Reserve Generation'!AO457-'Stoping Schedule'!AO456*'Stoping Schedule'!AO457)/AO456,0)</f>
        <v>0</v>
      </c>
      <c r="AP457" s="3">
        <f>+IFERROR((AO456*AO457+'Monthly Reserve Generation'!AP456*'Monthly Reserve Generation'!AP457-'Stoping Schedule'!AP456*'Stoping Schedule'!AP457)/AP456,0)</f>
        <v>1.66</v>
      </c>
      <c r="AQ457" s="3">
        <f>+IFERROR((AP456*AP457+'Monthly Reserve Generation'!AQ456*'Monthly Reserve Generation'!AQ457-'Stoping Schedule'!AQ456*'Stoping Schedule'!AQ457)/AQ456,0)</f>
        <v>1.66</v>
      </c>
      <c r="AR457" s="3">
        <f>+IFERROR((AQ456*AQ457+'Monthly Reserve Generation'!AR456*'Monthly Reserve Generation'!AR457-'Stoping Schedule'!AR456*'Stoping Schedule'!AR457)/AR456,0)</f>
        <v>1.66</v>
      </c>
      <c r="AS457" s="3">
        <f>+IFERROR((AR456*AR457+'Monthly Reserve Generation'!AS456*'Monthly Reserve Generation'!AS457-'Stoping Schedule'!AS456*'Stoping Schedule'!AS457)/AS456,0)</f>
        <v>1.66</v>
      </c>
      <c r="AT457" s="3">
        <f>+IFERROR((AS456*AS457+'Monthly Reserve Generation'!AT456*'Monthly Reserve Generation'!AT457-'Stoping Schedule'!AT456*'Stoping Schedule'!AT457)/AT456,0)</f>
        <v>1.66</v>
      </c>
      <c r="AU457" s="3">
        <f>+IFERROR((AT456*AT457+'Monthly Reserve Generation'!AU456*'Monthly Reserve Generation'!AU457-'Stoping Schedule'!AU456*'Stoping Schedule'!AU457)/AU456,0)</f>
        <v>1.66</v>
      </c>
      <c r="AV457" s="3">
        <f>+IFERROR((AU456*AU457+'Monthly Reserve Generation'!AV456*'Monthly Reserve Generation'!AV457-'Stoping Schedule'!AV456*'Stoping Schedule'!AV457)/AV456,0)</f>
        <v>1.6600000000000001</v>
      </c>
      <c r="AW457" s="3">
        <f>+IFERROR((AV456*AV457+'Monthly Reserve Generation'!AW456*'Monthly Reserve Generation'!AW457-'Stoping Schedule'!AW456*'Stoping Schedule'!AW457)/AW456,0)</f>
        <v>0</v>
      </c>
      <c r="AX457" s="3">
        <f>+IFERROR((AW456*AW457+'Monthly Reserve Generation'!AX456*'Monthly Reserve Generation'!AX457-'Stoping Schedule'!AX456*'Stoping Schedule'!AX457)/AX456,0)</f>
        <v>0</v>
      </c>
      <c r="AY457" s="3">
        <f>+IFERROR((AX456*AX457+'Monthly Reserve Generation'!AY456*'Monthly Reserve Generation'!AY457-'Stoping Schedule'!AY456*'Stoping Schedule'!AY457)/AY456,0)</f>
        <v>0</v>
      </c>
      <c r="AZ457" s="3">
        <f>+IFERROR((AY456*AY457+'Monthly Reserve Generation'!AZ456*'Monthly Reserve Generation'!AZ457-'Stoping Schedule'!AZ456*'Stoping Schedule'!AZ457)/AZ456,0)</f>
        <v>0</v>
      </c>
      <c r="BA457" s="3">
        <f>+IFERROR((AZ456*AZ457+'Monthly Reserve Generation'!BA456*'Monthly Reserve Generation'!BA457-'Stoping Schedule'!BA456*'Stoping Schedule'!BA457)/BA456,0)</f>
        <v>0</v>
      </c>
      <c r="BB457" s="3">
        <f>+IFERROR((BA456*BA457+'Monthly Reserve Generation'!BB456*'Monthly Reserve Generation'!BB457-'Stoping Schedule'!BB456*'Stoping Schedule'!BB457)/BB456,0)</f>
        <v>0</v>
      </c>
      <c r="BC457" s="3">
        <f>+IFERROR((BB456*BB457+'Monthly Reserve Generation'!BC456*'Monthly Reserve Generation'!BC457-'Stoping Schedule'!BC456*'Stoping Schedule'!BC457)/BC456,0)</f>
        <v>0</v>
      </c>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row>
    <row r="458" spans="1:123" hidden="1" outlineLevel="1" x14ac:dyDescent="0.3">
      <c r="A458" t="s">
        <v>108</v>
      </c>
      <c r="B458" t="s">
        <v>116</v>
      </c>
      <c r="C458" t="s">
        <v>3</v>
      </c>
      <c r="D458" s="3">
        <f>+'Monthly Reserve Generation'!D458-'Stoping Schedule'!D458</f>
        <v>0</v>
      </c>
      <c r="E458" s="3">
        <f>IF((D458+'Monthly Reserve Generation'!E458-'Stoping Schedule'!E458)&gt;1,(D458+'Monthly Reserve Generation'!E458-'Stoping Schedule'!E458),0)</f>
        <v>0</v>
      </c>
      <c r="F458" s="3">
        <f>IF((E458+'Monthly Reserve Generation'!F458-'Stoping Schedule'!F458)&gt;1,(E458+'Monthly Reserve Generation'!F458-'Stoping Schedule'!F458),0)</f>
        <v>0</v>
      </c>
      <c r="G458" s="3">
        <f>IF((F458+'Monthly Reserve Generation'!G458-'Stoping Schedule'!G458)&gt;1,(F458+'Monthly Reserve Generation'!G458-'Stoping Schedule'!G458),0)</f>
        <v>0</v>
      </c>
      <c r="H458" s="3">
        <f>IF((G458+'Monthly Reserve Generation'!H458-'Stoping Schedule'!H458)&gt;1,(G458+'Monthly Reserve Generation'!H458-'Stoping Schedule'!H458),0)</f>
        <v>0</v>
      </c>
      <c r="I458" s="3">
        <f>IF((H458+'Monthly Reserve Generation'!I458-'Stoping Schedule'!I458)&gt;1,(H458+'Monthly Reserve Generation'!I458-'Stoping Schedule'!I458),0)</f>
        <v>0</v>
      </c>
      <c r="J458" s="3">
        <f>IF((I458+'Monthly Reserve Generation'!J458-'Stoping Schedule'!J458)&gt;1,(I458+'Monthly Reserve Generation'!J458-'Stoping Schedule'!J458),0)</f>
        <v>0</v>
      </c>
      <c r="K458" s="3">
        <f>IF((J458+'Monthly Reserve Generation'!K458-'Stoping Schedule'!K458)&gt;1,(J458+'Monthly Reserve Generation'!K458-'Stoping Schedule'!K458),0)</f>
        <v>0</v>
      </c>
      <c r="L458" s="3">
        <f>IF((K458+'Monthly Reserve Generation'!L458-'Stoping Schedule'!L458)&gt;1,(K458+'Monthly Reserve Generation'!L458-'Stoping Schedule'!L458),0)</f>
        <v>0</v>
      </c>
      <c r="M458" s="3">
        <f>IF((L458+'Monthly Reserve Generation'!M458-'Stoping Schedule'!M458)&gt;1,(L458+'Monthly Reserve Generation'!M458-'Stoping Schedule'!M458),0)</f>
        <v>0</v>
      </c>
      <c r="N458" s="3">
        <f>IF((M458+'Monthly Reserve Generation'!N458-'Stoping Schedule'!N458)&gt;1,(M458+'Monthly Reserve Generation'!N458-'Stoping Schedule'!N458),0)</f>
        <v>0</v>
      </c>
      <c r="O458" s="3">
        <f>IF((N458+'Monthly Reserve Generation'!O458-'Stoping Schedule'!O458)&gt;1,(N458+'Monthly Reserve Generation'!O458-'Stoping Schedule'!O458),0)</f>
        <v>0</v>
      </c>
      <c r="P458" s="3">
        <f>IF((O458+'Monthly Reserve Generation'!P458-'Stoping Schedule'!P458)&gt;1,(O458+'Monthly Reserve Generation'!P458-'Stoping Schedule'!P458),0)</f>
        <v>0</v>
      </c>
      <c r="Q458" s="3">
        <f>IF((P458+'Monthly Reserve Generation'!Q458-'Stoping Schedule'!Q458)&gt;1,(P458+'Monthly Reserve Generation'!Q458-'Stoping Schedule'!Q458),0)</f>
        <v>0</v>
      </c>
      <c r="R458" s="3">
        <f>IF((Q458+'Monthly Reserve Generation'!R458-'Stoping Schedule'!R458)&gt;1,(Q458+'Monthly Reserve Generation'!R458-'Stoping Schedule'!R458),0)</f>
        <v>0</v>
      </c>
      <c r="S458" s="3">
        <f>IF((R458+'Monthly Reserve Generation'!S458-'Stoping Schedule'!S458)&gt;1,(R458+'Monthly Reserve Generation'!S458-'Stoping Schedule'!S458),0)</f>
        <v>0</v>
      </c>
      <c r="T458" s="3">
        <f>IF((S458+'Monthly Reserve Generation'!T458-'Stoping Schedule'!T458)&gt;1,(S458+'Monthly Reserve Generation'!T458-'Stoping Schedule'!T458),0)</f>
        <v>0</v>
      </c>
      <c r="U458" s="3">
        <f>IF((T458+'Monthly Reserve Generation'!U458-'Stoping Schedule'!U458)&gt;1,(T458+'Monthly Reserve Generation'!U458-'Stoping Schedule'!U458),0)</f>
        <v>0</v>
      </c>
      <c r="V458" s="3">
        <f>IF((U458+'Monthly Reserve Generation'!V458-'Stoping Schedule'!V458)&gt;1,(U458+'Monthly Reserve Generation'!V458-'Stoping Schedule'!V458),0)</f>
        <v>0</v>
      </c>
      <c r="W458" s="3">
        <f>IF((V458+'Monthly Reserve Generation'!W458-'Stoping Schedule'!W458)&gt;1,(V458+'Monthly Reserve Generation'!W458-'Stoping Schedule'!W458),0)</f>
        <v>0</v>
      </c>
      <c r="X458" s="3">
        <f>IF((W458+'Monthly Reserve Generation'!X458-'Stoping Schedule'!X458)&gt;1,(W458+'Monthly Reserve Generation'!X458-'Stoping Schedule'!X458),0)</f>
        <v>0</v>
      </c>
      <c r="Y458" s="3">
        <f>IF((X458+'Monthly Reserve Generation'!Y458-'Stoping Schedule'!Y458)&gt;1,(X458+'Monthly Reserve Generation'!Y458-'Stoping Schedule'!Y458),0)</f>
        <v>0</v>
      </c>
      <c r="Z458" s="3">
        <f>IF((Y458+'Monthly Reserve Generation'!Z458-'Stoping Schedule'!Z458)&gt;1,(Y458+'Monthly Reserve Generation'!Z458-'Stoping Schedule'!Z458),0)</f>
        <v>0</v>
      </c>
      <c r="AA458" s="3">
        <f>IF((Z458+'Monthly Reserve Generation'!AA458-'Stoping Schedule'!AA458)&gt;1,(Z458+'Monthly Reserve Generation'!AA458-'Stoping Schedule'!AA458),0)</f>
        <v>0</v>
      </c>
      <c r="AB458" s="3">
        <f>IF((AA458+'Monthly Reserve Generation'!AB458-'Stoping Schedule'!AB458)&gt;1,(AA458+'Monthly Reserve Generation'!AB458-'Stoping Schedule'!AB458),0)</f>
        <v>0</v>
      </c>
      <c r="AC458" s="3">
        <f>IF((AB458+'Monthly Reserve Generation'!AC458-'Stoping Schedule'!AC458)&gt;1,(AB458+'Monthly Reserve Generation'!AC458-'Stoping Schedule'!AC458),0)</f>
        <v>0</v>
      </c>
      <c r="AD458" s="3">
        <f>IF((AC458+'Monthly Reserve Generation'!AD458-'Stoping Schedule'!AD458)&gt;1,(AC458+'Monthly Reserve Generation'!AD458-'Stoping Schedule'!AD458),0)</f>
        <v>0</v>
      </c>
      <c r="AE458" s="3">
        <f>IF((AD458+'Monthly Reserve Generation'!AE458-'Stoping Schedule'!AE458)&gt;1,(AD458+'Monthly Reserve Generation'!AE458-'Stoping Schedule'!AE458),0)</f>
        <v>0</v>
      </c>
      <c r="AF458" s="3">
        <f>IF((AE458+'Monthly Reserve Generation'!AF458-'Stoping Schedule'!AF458)&gt;1,(AE458+'Monthly Reserve Generation'!AF458-'Stoping Schedule'!AF458),0)</f>
        <v>0</v>
      </c>
      <c r="AG458" s="3">
        <f>IF((AF458+'Monthly Reserve Generation'!AG458-'Stoping Schedule'!AG458)&gt;1,(AF458+'Monthly Reserve Generation'!AG458-'Stoping Schedule'!AG458),0)</f>
        <v>0</v>
      </c>
      <c r="AH458" s="3">
        <f>IF((AG458+'Monthly Reserve Generation'!AH458-'Stoping Schedule'!AH458)&gt;1,(AG458+'Monthly Reserve Generation'!AH458-'Stoping Schedule'!AH458),0)</f>
        <v>0</v>
      </c>
      <c r="AI458" s="3">
        <f>IF((AH458+'Monthly Reserve Generation'!AI458-'Stoping Schedule'!AI458)&gt;1,(AH458+'Monthly Reserve Generation'!AI458-'Stoping Schedule'!AI458),0)</f>
        <v>0</v>
      </c>
      <c r="AJ458" s="3">
        <f>IF((AI458+'Monthly Reserve Generation'!AJ458-'Stoping Schedule'!AJ458)&gt;1,(AI458+'Monthly Reserve Generation'!AJ458-'Stoping Schedule'!AJ458),0)</f>
        <v>0</v>
      </c>
      <c r="AK458" s="3">
        <f>IF((AJ458+'Monthly Reserve Generation'!AK458-'Stoping Schedule'!AK458)&gt;1,(AJ458+'Monthly Reserve Generation'!AK458-'Stoping Schedule'!AK458),0)</f>
        <v>0</v>
      </c>
      <c r="AL458" s="3">
        <f>IF((AK458+'Monthly Reserve Generation'!AL458-'Stoping Schedule'!AL458)&gt;1,(AK458+'Monthly Reserve Generation'!AL458-'Stoping Schedule'!AL458),0)</f>
        <v>0</v>
      </c>
      <c r="AM458" s="3">
        <f>IF((AL458+'Monthly Reserve Generation'!AM458-'Stoping Schedule'!AM458)&gt;1,(AL458+'Monthly Reserve Generation'!AM458-'Stoping Schedule'!AM458),0)</f>
        <v>0</v>
      </c>
      <c r="AN458" s="3">
        <f>IF((AM458+'Monthly Reserve Generation'!AN458-'Stoping Schedule'!AN458)&gt;1,(AM458+'Monthly Reserve Generation'!AN458-'Stoping Schedule'!AN458),0)</f>
        <v>0</v>
      </c>
      <c r="AO458" s="3">
        <f>IF((AN458+'Monthly Reserve Generation'!AO458-'Stoping Schedule'!AO458)&gt;1,(AN458+'Monthly Reserve Generation'!AO458-'Stoping Schedule'!AO458),0)</f>
        <v>0</v>
      </c>
      <c r="AP458" s="3">
        <f>IF((AO458+'Monthly Reserve Generation'!AP458-'Stoping Schedule'!AP458)&gt;1,(AO458+'Monthly Reserve Generation'!AP458-'Stoping Schedule'!AP458),0)</f>
        <v>5188</v>
      </c>
      <c r="AQ458" s="3">
        <f>IF((AP458+'Monthly Reserve Generation'!AQ458-'Stoping Schedule'!AQ458)&gt;1,(AP458+'Monthly Reserve Generation'!AQ458-'Stoping Schedule'!AQ458),0)</f>
        <v>5188</v>
      </c>
      <c r="AR458" s="3">
        <f>IF((AQ458+'Monthly Reserve Generation'!AR458-'Stoping Schedule'!AR458)&gt;1,(AQ458+'Monthly Reserve Generation'!AR458-'Stoping Schedule'!AR458),0)</f>
        <v>5188</v>
      </c>
      <c r="AS458" s="3">
        <f>IF((AR458+'Monthly Reserve Generation'!AS458-'Stoping Schedule'!AS458)&gt;1,(AR458+'Monthly Reserve Generation'!AS458-'Stoping Schedule'!AS458),0)</f>
        <v>3241</v>
      </c>
      <c r="AT458" s="3">
        <f>IF((AS458+'Monthly Reserve Generation'!AT458-'Stoping Schedule'!AT458)&gt;1,(AS458+'Monthly Reserve Generation'!AT458-'Stoping Schedule'!AT458),0)</f>
        <v>1369</v>
      </c>
      <c r="AU458" s="3">
        <f>IF((AT458+'Monthly Reserve Generation'!AU458-'Stoping Schedule'!AU458)&gt;1,(AT458+'Monthly Reserve Generation'!AU458-'Stoping Schedule'!AU458),0)</f>
        <v>0</v>
      </c>
      <c r="AV458" s="3">
        <f>IF((AU458+'Monthly Reserve Generation'!AV458-'Stoping Schedule'!AV458)&gt;1,(AU458+'Monthly Reserve Generation'!AV458-'Stoping Schedule'!AV458),0)</f>
        <v>0</v>
      </c>
      <c r="AW458" s="3">
        <f>IF((AV458+'Monthly Reserve Generation'!AW458-'Stoping Schedule'!AW458)&gt;1,(AV458+'Monthly Reserve Generation'!AW458-'Stoping Schedule'!AW458),0)</f>
        <v>0</v>
      </c>
      <c r="AX458" s="3">
        <f>IF((AW458+'Monthly Reserve Generation'!AX458-'Stoping Schedule'!AX458)&gt;1,(AW458+'Monthly Reserve Generation'!AX458-'Stoping Schedule'!AX458),0)</f>
        <v>0</v>
      </c>
      <c r="AY458" s="3">
        <f>IF((AX458+'Monthly Reserve Generation'!AY458-'Stoping Schedule'!AY458)&gt;1,(AX458+'Monthly Reserve Generation'!AY458-'Stoping Schedule'!AY458),0)</f>
        <v>0</v>
      </c>
      <c r="AZ458" s="3">
        <f>IF((AY458+'Monthly Reserve Generation'!AZ458-'Stoping Schedule'!AZ458)&gt;1,(AY458+'Monthly Reserve Generation'!AZ458-'Stoping Schedule'!AZ458),0)</f>
        <v>0</v>
      </c>
      <c r="BA458" s="3">
        <f>IF((AZ458+'Monthly Reserve Generation'!BA458-'Stoping Schedule'!BA458)&gt;1,(AZ458+'Monthly Reserve Generation'!BA458-'Stoping Schedule'!BA458),0)</f>
        <v>0</v>
      </c>
      <c r="BB458" s="3">
        <f>IF((BA458+'Monthly Reserve Generation'!BB458-'Stoping Schedule'!BB458)&gt;1,(BA458+'Monthly Reserve Generation'!BB458-'Stoping Schedule'!BB458),0)</f>
        <v>0</v>
      </c>
      <c r="BC458" s="3">
        <f>IF((BB458+'Monthly Reserve Generation'!BC458-'Stoping Schedule'!BC458)&gt;1,(BB458+'Monthly Reserve Generation'!BC458-'Stoping Schedule'!BC458),0)</f>
        <v>0</v>
      </c>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row>
    <row r="459" spans="1:123" hidden="1" outlineLevel="1" x14ac:dyDescent="0.3">
      <c r="A459" t="s">
        <v>108</v>
      </c>
      <c r="B459" t="s">
        <v>116</v>
      </c>
      <c r="C459" t="s">
        <v>4</v>
      </c>
      <c r="D459" s="3">
        <f>+IFERROR(('Monthly Reserve Generation'!D458*'Monthly Reserve Generation'!D459-'Stoping Schedule'!D458*'Stoping Schedule'!D459)/D458,0)</f>
        <v>0</v>
      </c>
      <c r="E459" s="3">
        <f>+IFERROR((D458*D459+'Monthly Reserve Generation'!E458*'Monthly Reserve Generation'!E459-'Stoping Schedule'!E458*'Stoping Schedule'!E459)/E458,0)</f>
        <v>0</v>
      </c>
      <c r="F459" s="3">
        <f>+IFERROR((E458*E459+'Monthly Reserve Generation'!F458*'Monthly Reserve Generation'!F459-'Stoping Schedule'!F458*'Stoping Schedule'!F459)/F458,0)</f>
        <v>0</v>
      </c>
      <c r="G459" s="3">
        <f>+IFERROR((F458*F459+'Monthly Reserve Generation'!G458*'Monthly Reserve Generation'!G459-'Stoping Schedule'!G458*'Stoping Schedule'!G459)/G458,0)</f>
        <v>0</v>
      </c>
      <c r="H459" s="3">
        <f>+IFERROR((G458*G459+'Monthly Reserve Generation'!H458*'Monthly Reserve Generation'!H459-'Stoping Schedule'!H458*'Stoping Schedule'!H459)/H458,0)</f>
        <v>0</v>
      </c>
      <c r="I459" s="3">
        <f>+IFERROR((H458*H459+'Monthly Reserve Generation'!I458*'Monthly Reserve Generation'!I459-'Stoping Schedule'!I458*'Stoping Schedule'!I459)/I458,0)</f>
        <v>0</v>
      </c>
      <c r="J459" s="3">
        <f>+IFERROR((I458*I459+'Monthly Reserve Generation'!J458*'Monthly Reserve Generation'!J459-'Stoping Schedule'!J458*'Stoping Schedule'!J459)/J458,0)</f>
        <v>0</v>
      </c>
      <c r="K459" s="3">
        <f>+IFERROR((J458*J459+'Monthly Reserve Generation'!K458*'Monthly Reserve Generation'!K459-'Stoping Schedule'!K458*'Stoping Schedule'!K459)/K458,0)</f>
        <v>0</v>
      </c>
      <c r="L459" s="3">
        <f>+IFERROR((K458*K459+'Monthly Reserve Generation'!L458*'Monthly Reserve Generation'!L459-'Stoping Schedule'!L458*'Stoping Schedule'!L459)/L458,0)</f>
        <v>0</v>
      </c>
      <c r="M459" s="3">
        <f>+IFERROR((L458*L459+'Monthly Reserve Generation'!M458*'Monthly Reserve Generation'!M459-'Stoping Schedule'!M458*'Stoping Schedule'!M459)/M458,0)</f>
        <v>0</v>
      </c>
      <c r="N459" s="3">
        <f>+IFERROR((M458*M459+'Monthly Reserve Generation'!N458*'Monthly Reserve Generation'!N459-'Stoping Schedule'!N458*'Stoping Schedule'!N459)/N458,0)</f>
        <v>0</v>
      </c>
      <c r="O459" s="3">
        <f>+IFERROR((N458*N459+'Monthly Reserve Generation'!O458*'Monthly Reserve Generation'!O459-'Stoping Schedule'!O458*'Stoping Schedule'!O459)/O458,0)</f>
        <v>0</v>
      </c>
      <c r="P459" s="3">
        <f>+IFERROR((O458*O459+'Monthly Reserve Generation'!P458*'Monthly Reserve Generation'!P459-'Stoping Schedule'!P458*'Stoping Schedule'!P459)/P458,0)</f>
        <v>0</v>
      </c>
      <c r="Q459" s="3">
        <f>+IFERROR((P458*P459+'Monthly Reserve Generation'!Q458*'Monthly Reserve Generation'!Q459-'Stoping Schedule'!Q458*'Stoping Schedule'!Q459)/Q458,0)</f>
        <v>0</v>
      </c>
      <c r="R459" s="3">
        <f>+IFERROR((Q458*Q459+'Monthly Reserve Generation'!R458*'Monthly Reserve Generation'!R459-'Stoping Schedule'!R458*'Stoping Schedule'!R459)/R458,0)</f>
        <v>0</v>
      </c>
      <c r="S459" s="3">
        <f>+IFERROR((R458*R459+'Monthly Reserve Generation'!S458*'Monthly Reserve Generation'!S459-'Stoping Schedule'!S458*'Stoping Schedule'!S459)/S458,0)</f>
        <v>0</v>
      </c>
      <c r="T459" s="3">
        <f>+IFERROR((S458*S459+'Monthly Reserve Generation'!T458*'Monthly Reserve Generation'!T459-'Stoping Schedule'!T458*'Stoping Schedule'!T459)/T458,0)</f>
        <v>0</v>
      </c>
      <c r="U459" s="3">
        <f>+IFERROR((T458*T459+'Monthly Reserve Generation'!U458*'Monthly Reserve Generation'!U459-'Stoping Schedule'!U458*'Stoping Schedule'!U459)/U458,0)</f>
        <v>0</v>
      </c>
      <c r="V459" s="3">
        <f>+IFERROR((U458*U459+'Monthly Reserve Generation'!V458*'Monthly Reserve Generation'!V459-'Stoping Schedule'!V458*'Stoping Schedule'!V459)/V458,0)</f>
        <v>0</v>
      </c>
      <c r="W459" s="3">
        <f>+IFERROR((V458*V459+'Monthly Reserve Generation'!W458*'Monthly Reserve Generation'!W459-'Stoping Schedule'!W458*'Stoping Schedule'!W459)/W458,0)</f>
        <v>0</v>
      </c>
      <c r="X459" s="3">
        <f>+IFERROR((W458*W459+'Monthly Reserve Generation'!X458*'Monthly Reserve Generation'!X459-'Stoping Schedule'!X458*'Stoping Schedule'!X459)/X458,0)</f>
        <v>0</v>
      </c>
      <c r="Y459" s="3">
        <f>+IFERROR((X458*X459+'Monthly Reserve Generation'!Y458*'Monthly Reserve Generation'!Y459-'Stoping Schedule'!Y458*'Stoping Schedule'!Y459)/Y458,0)</f>
        <v>0</v>
      </c>
      <c r="Z459" s="3">
        <f>+IFERROR((Y458*Y459+'Monthly Reserve Generation'!Z458*'Monthly Reserve Generation'!Z459-'Stoping Schedule'!Z458*'Stoping Schedule'!Z459)/Z458,0)</f>
        <v>0</v>
      </c>
      <c r="AA459" s="3">
        <f>+IFERROR((Z458*Z459+'Monthly Reserve Generation'!AA458*'Monthly Reserve Generation'!AA459-'Stoping Schedule'!AA458*'Stoping Schedule'!AA459)/AA458,0)</f>
        <v>0</v>
      </c>
      <c r="AB459" s="3">
        <f>+IFERROR((AA458*AA459+'Monthly Reserve Generation'!AB458*'Monthly Reserve Generation'!AB459-'Stoping Schedule'!AB458*'Stoping Schedule'!AB459)/AB458,0)</f>
        <v>0</v>
      </c>
      <c r="AC459" s="3">
        <f>+IFERROR((AB458*AB459+'Monthly Reserve Generation'!AC458*'Monthly Reserve Generation'!AC459-'Stoping Schedule'!AC458*'Stoping Schedule'!AC459)/AC458,0)</f>
        <v>0</v>
      </c>
      <c r="AD459" s="3">
        <f>+IFERROR((AC458*AC459+'Monthly Reserve Generation'!AD458*'Monthly Reserve Generation'!AD459-'Stoping Schedule'!AD458*'Stoping Schedule'!AD459)/AD458,0)</f>
        <v>0</v>
      </c>
      <c r="AE459" s="3">
        <f>+IFERROR((AD458*AD459+'Monthly Reserve Generation'!AE458*'Monthly Reserve Generation'!AE459-'Stoping Schedule'!AE458*'Stoping Schedule'!AE459)/AE458,0)</f>
        <v>0</v>
      </c>
      <c r="AF459" s="3">
        <f>+IFERROR((AE458*AE459+'Monthly Reserve Generation'!AF458*'Monthly Reserve Generation'!AF459-'Stoping Schedule'!AF458*'Stoping Schedule'!AF459)/AF458,0)</f>
        <v>0</v>
      </c>
      <c r="AG459" s="3">
        <f>+IFERROR((AF458*AF459+'Monthly Reserve Generation'!AG458*'Monthly Reserve Generation'!AG459-'Stoping Schedule'!AG458*'Stoping Schedule'!AG459)/AG458,0)</f>
        <v>0</v>
      </c>
      <c r="AH459" s="3">
        <f>+IFERROR((AG458*AG459+'Monthly Reserve Generation'!AH458*'Monthly Reserve Generation'!AH459-'Stoping Schedule'!AH458*'Stoping Schedule'!AH459)/AH458,0)</f>
        <v>0</v>
      </c>
      <c r="AI459" s="3">
        <f>+IFERROR((AH458*AH459+'Monthly Reserve Generation'!AI458*'Monthly Reserve Generation'!AI459-'Stoping Schedule'!AI458*'Stoping Schedule'!AI459)/AI458,0)</f>
        <v>0</v>
      </c>
      <c r="AJ459" s="3">
        <f>+IFERROR((AI458*AI459+'Monthly Reserve Generation'!AJ458*'Monthly Reserve Generation'!AJ459-'Stoping Schedule'!AJ458*'Stoping Schedule'!AJ459)/AJ458,0)</f>
        <v>0</v>
      </c>
      <c r="AK459" s="3">
        <f>+IFERROR((AJ458*AJ459+'Monthly Reserve Generation'!AK458*'Monthly Reserve Generation'!AK459-'Stoping Schedule'!AK458*'Stoping Schedule'!AK459)/AK458,0)</f>
        <v>0</v>
      </c>
      <c r="AL459" s="3">
        <f>+IFERROR((AK458*AK459+'Monthly Reserve Generation'!AL458*'Monthly Reserve Generation'!AL459-'Stoping Schedule'!AL458*'Stoping Schedule'!AL459)/AL458,0)</f>
        <v>0</v>
      </c>
      <c r="AM459" s="3">
        <f>+IFERROR((AL458*AL459+'Monthly Reserve Generation'!AM458*'Monthly Reserve Generation'!AM459-'Stoping Schedule'!AM458*'Stoping Schedule'!AM459)/AM458,0)</f>
        <v>0</v>
      </c>
      <c r="AN459" s="3">
        <f>+IFERROR((AM458*AM459+'Monthly Reserve Generation'!AN458*'Monthly Reserve Generation'!AN459-'Stoping Schedule'!AN458*'Stoping Schedule'!AN459)/AN458,0)</f>
        <v>0</v>
      </c>
      <c r="AO459" s="3">
        <f>+IFERROR((AN458*AN459+'Monthly Reserve Generation'!AO458*'Monthly Reserve Generation'!AO459-'Stoping Schedule'!AO458*'Stoping Schedule'!AO459)/AO458,0)</f>
        <v>0</v>
      </c>
      <c r="AP459" s="3">
        <f>+IFERROR((AO458*AO459+'Monthly Reserve Generation'!AP458*'Monthly Reserve Generation'!AP459-'Stoping Schedule'!AP458*'Stoping Schedule'!AP459)/AP458,0)</f>
        <v>2.0299999999999998</v>
      </c>
      <c r="AQ459" s="3">
        <f>+IFERROR((AP458*AP459+'Monthly Reserve Generation'!AQ458*'Monthly Reserve Generation'!AQ459-'Stoping Schedule'!AQ458*'Stoping Schedule'!AQ459)/AQ458,0)</f>
        <v>2.0299999999999998</v>
      </c>
      <c r="AR459" s="3">
        <f>+IFERROR((AQ458*AQ459+'Monthly Reserve Generation'!AR458*'Monthly Reserve Generation'!AR459-'Stoping Schedule'!AR458*'Stoping Schedule'!AR459)/AR458,0)</f>
        <v>2.0299999999999998</v>
      </c>
      <c r="AS459" s="3">
        <f>+IFERROR((AR458*AR459+'Monthly Reserve Generation'!AS458*'Monthly Reserve Generation'!AS459-'Stoping Schedule'!AS458*'Stoping Schedule'!AS459)/AS458,0)</f>
        <v>2.0299999999999998</v>
      </c>
      <c r="AT459" s="3">
        <f>+IFERROR((AS458*AS459+'Monthly Reserve Generation'!AT458*'Monthly Reserve Generation'!AT459-'Stoping Schedule'!AT458*'Stoping Schedule'!AT459)/AT458,0)</f>
        <v>2.0299999999999998</v>
      </c>
      <c r="AU459" s="3">
        <f>+IFERROR((AT458*AT459+'Monthly Reserve Generation'!AU458*'Monthly Reserve Generation'!AU459-'Stoping Schedule'!AU458*'Stoping Schedule'!AU459)/AU458,0)</f>
        <v>0</v>
      </c>
      <c r="AV459" s="3">
        <f>+IFERROR((AU458*AU459+'Monthly Reserve Generation'!AV458*'Monthly Reserve Generation'!AV459-'Stoping Schedule'!AV458*'Stoping Schedule'!AV459)/AV458,0)</f>
        <v>0</v>
      </c>
      <c r="AW459" s="3">
        <f>+IFERROR((AV458*AV459+'Monthly Reserve Generation'!AW458*'Monthly Reserve Generation'!AW459-'Stoping Schedule'!AW458*'Stoping Schedule'!AW459)/AW458,0)</f>
        <v>0</v>
      </c>
      <c r="AX459" s="3">
        <f>+IFERROR((AW458*AW459+'Monthly Reserve Generation'!AX458*'Monthly Reserve Generation'!AX459-'Stoping Schedule'!AX458*'Stoping Schedule'!AX459)/AX458,0)</f>
        <v>0</v>
      </c>
      <c r="AY459" s="3">
        <f>+IFERROR((AX458*AX459+'Monthly Reserve Generation'!AY458*'Monthly Reserve Generation'!AY459-'Stoping Schedule'!AY458*'Stoping Schedule'!AY459)/AY458,0)</f>
        <v>0</v>
      </c>
      <c r="AZ459" s="3">
        <f>+IFERROR((AY458*AY459+'Monthly Reserve Generation'!AZ458*'Monthly Reserve Generation'!AZ459-'Stoping Schedule'!AZ458*'Stoping Schedule'!AZ459)/AZ458,0)</f>
        <v>0</v>
      </c>
      <c r="BA459" s="3">
        <f>+IFERROR((AZ458*AZ459+'Monthly Reserve Generation'!BA458*'Monthly Reserve Generation'!BA459-'Stoping Schedule'!BA458*'Stoping Schedule'!BA459)/BA458,0)</f>
        <v>0</v>
      </c>
      <c r="BB459" s="3">
        <f>+IFERROR((BA458*BA459+'Monthly Reserve Generation'!BB458*'Monthly Reserve Generation'!BB459-'Stoping Schedule'!BB458*'Stoping Schedule'!BB459)/BB458,0)</f>
        <v>0</v>
      </c>
      <c r="BC459" s="3">
        <f>+IFERROR((BB458*BB459+'Monthly Reserve Generation'!BC458*'Monthly Reserve Generation'!BC459-'Stoping Schedule'!BC458*'Stoping Schedule'!BC459)/BC458,0)</f>
        <v>0</v>
      </c>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row>
    <row r="460" spans="1:123" hidden="1" outlineLevel="1" x14ac:dyDescent="0.3">
      <c r="A460" t="s">
        <v>108</v>
      </c>
      <c r="B460" t="s">
        <v>117</v>
      </c>
      <c r="C460" t="s">
        <v>3</v>
      </c>
      <c r="D460" s="3">
        <f>+'Monthly Reserve Generation'!D460-'Stoping Schedule'!D460</f>
        <v>0</v>
      </c>
      <c r="E460" s="3">
        <f>IF((D460+'Monthly Reserve Generation'!E460-'Stoping Schedule'!E460)&gt;1,(D460+'Monthly Reserve Generation'!E460-'Stoping Schedule'!E460),0)</f>
        <v>0</v>
      </c>
      <c r="F460" s="3">
        <f>IF((E460+'Monthly Reserve Generation'!F460-'Stoping Schedule'!F460)&gt;1,(E460+'Monthly Reserve Generation'!F460-'Stoping Schedule'!F460),0)</f>
        <v>0</v>
      </c>
      <c r="G460" s="3">
        <f>IF((F460+'Monthly Reserve Generation'!G460-'Stoping Schedule'!G460)&gt;1,(F460+'Monthly Reserve Generation'!G460-'Stoping Schedule'!G460),0)</f>
        <v>0</v>
      </c>
      <c r="H460" s="3">
        <f>IF((G460+'Monthly Reserve Generation'!H460-'Stoping Schedule'!H460)&gt;1,(G460+'Monthly Reserve Generation'!H460-'Stoping Schedule'!H460),0)</f>
        <v>0</v>
      </c>
      <c r="I460" s="3">
        <f>IF((H460+'Monthly Reserve Generation'!I460-'Stoping Schedule'!I460)&gt;1,(H460+'Monthly Reserve Generation'!I460-'Stoping Schedule'!I460),0)</f>
        <v>0</v>
      </c>
      <c r="J460" s="3">
        <f>IF((I460+'Monthly Reserve Generation'!J460-'Stoping Schedule'!J460)&gt;1,(I460+'Monthly Reserve Generation'!J460-'Stoping Schedule'!J460),0)</f>
        <v>0</v>
      </c>
      <c r="K460" s="3">
        <f>IF((J460+'Monthly Reserve Generation'!K460-'Stoping Schedule'!K460)&gt;1,(J460+'Monthly Reserve Generation'!K460-'Stoping Schedule'!K460),0)</f>
        <v>0</v>
      </c>
      <c r="L460" s="3">
        <f>IF((K460+'Monthly Reserve Generation'!L460-'Stoping Schedule'!L460)&gt;1,(K460+'Monthly Reserve Generation'!L460-'Stoping Schedule'!L460),0)</f>
        <v>0</v>
      </c>
      <c r="M460" s="3">
        <f>IF((L460+'Monthly Reserve Generation'!M460-'Stoping Schedule'!M460)&gt;1,(L460+'Monthly Reserve Generation'!M460-'Stoping Schedule'!M460),0)</f>
        <v>0</v>
      </c>
      <c r="N460" s="3">
        <f>IF((M460+'Monthly Reserve Generation'!N460-'Stoping Schedule'!N460)&gt;1,(M460+'Monthly Reserve Generation'!N460-'Stoping Schedule'!N460),0)</f>
        <v>0</v>
      </c>
      <c r="O460" s="3">
        <f>IF((N460+'Monthly Reserve Generation'!O460-'Stoping Schedule'!O460)&gt;1,(N460+'Monthly Reserve Generation'!O460-'Stoping Schedule'!O460),0)</f>
        <v>0</v>
      </c>
      <c r="P460" s="3">
        <f>IF((O460+'Monthly Reserve Generation'!P460-'Stoping Schedule'!P460)&gt;1,(O460+'Monthly Reserve Generation'!P460-'Stoping Schedule'!P460),0)</f>
        <v>0</v>
      </c>
      <c r="Q460" s="3">
        <f>IF((P460+'Monthly Reserve Generation'!Q460-'Stoping Schedule'!Q460)&gt;1,(P460+'Monthly Reserve Generation'!Q460-'Stoping Schedule'!Q460),0)</f>
        <v>0</v>
      </c>
      <c r="R460" s="3">
        <f>IF((Q460+'Monthly Reserve Generation'!R460-'Stoping Schedule'!R460)&gt;1,(Q460+'Monthly Reserve Generation'!R460-'Stoping Schedule'!R460),0)</f>
        <v>0</v>
      </c>
      <c r="S460" s="3">
        <f>IF((R460+'Monthly Reserve Generation'!S460-'Stoping Schedule'!S460)&gt;1,(R460+'Monthly Reserve Generation'!S460-'Stoping Schedule'!S460),0)</f>
        <v>0</v>
      </c>
      <c r="T460" s="3">
        <f>IF((S460+'Monthly Reserve Generation'!T460-'Stoping Schedule'!T460)&gt;1,(S460+'Monthly Reserve Generation'!T460-'Stoping Schedule'!T460),0)</f>
        <v>0</v>
      </c>
      <c r="U460" s="3">
        <f>IF((T460+'Monthly Reserve Generation'!U460-'Stoping Schedule'!U460)&gt;1,(T460+'Monthly Reserve Generation'!U460-'Stoping Schedule'!U460),0)</f>
        <v>0</v>
      </c>
      <c r="V460" s="3">
        <f>IF((U460+'Monthly Reserve Generation'!V460-'Stoping Schedule'!V460)&gt;1,(U460+'Monthly Reserve Generation'!V460-'Stoping Schedule'!V460),0)</f>
        <v>0</v>
      </c>
      <c r="W460" s="3">
        <f>IF((V460+'Monthly Reserve Generation'!W460-'Stoping Schedule'!W460)&gt;1,(V460+'Monthly Reserve Generation'!W460-'Stoping Schedule'!W460),0)</f>
        <v>0</v>
      </c>
      <c r="X460" s="3">
        <f>IF((W460+'Monthly Reserve Generation'!X460-'Stoping Schedule'!X460)&gt;1,(W460+'Monthly Reserve Generation'!X460-'Stoping Schedule'!X460),0)</f>
        <v>0</v>
      </c>
      <c r="Y460" s="3">
        <f>IF((X460+'Monthly Reserve Generation'!Y460-'Stoping Schedule'!Y460)&gt;1,(X460+'Monthly Reserve Generation'!Y460-'Stoping Schedule'!Y460),0)</f>
        <v>0</v>
      </c>
      <c r="Z460" s="3">
        <f>IF((Y460+'Monthly Reserve Generation'!Z460-'Stoping Schedule'!Z460)&gt;1,(Y460+'Monthly Reserve Generation'!Z460-'Stoping Schedule'!Z460),0)</f>
        <v>0</v>
      </c>
      <c r="AA460" s="3">
        <f>IF((Z460+'Monthly Reserve Generation'!AA460-'Stoping Schedule'!AA460)&gt;1,(Z460+'Monthly Reserve Generation'!AA460-'Stoping Schedule'!AA460),0)</f>
        <v>0</v>
      </c>
      <c r="AB460" s="3">
        <f>IF((AA460+'Monthly Reserve Generation'!AB460-'Stoping Schedule'!AB460)&gt;1,(AA460+'Monthly Reserve Generation'!AB460-'Stoping Schedule'!AB460),0)</f>
        <v>0</v>
      </c>
      <c r="AC460" s="3">
        <f>IF((AB460+'Monthly Reserve Generation'!AC460-'Stoping Schedule'!AC460)&gt;1,(AB460+'Monthly Reserve Generation'!AC460-'Stoping Schedule'!AC460),0)</f>
        <v>0</v>
      </c>
      <c r="AD460" s="3">
        <f>IF((AC460+'Monthly Reserve Generation'!AD460-'Stoping Schedule'!AD460)&gt;1,(AC460+'Monthly Reserve Generation'!AD460-'Stoping Schedule'!AD460),0)</f>
        <v>0</v>
      </c>
      <c r="AE460" s="3">
        <f>IF((AD460+'Monthly Reserve Generation'!AE460-'Stoping Schedule'!AE460)&gt;1,(AD460+'Monthly Reserve Generation'!AE460-'Stoping Schedule'!AE460),0)</f>
        <v>0</v>
      </c>
      <c r="AF460" s="3">
        <f>IF((AE460+'Monthly Reserve Generation'!AF460-'Stoping Schedule'!AF460)&gt;1,(AE460+'Monthly Reserve Generation'!AF460-'Stoping Schedule'!AF460),0)</f>
        <v>0</v>
      </c>
      <c r="AG460" s="3">
        <f>IF((AF460+'Monthly Reserve Generation'!AG460-'Stoping Schedule'!AG460)&gt;1,(AF460+'Monthly Reserve Generation'!AG460-'Stoping Schedule'!AG460),0)</f>
        <v>0</v>
      </c>
      <c r="AH460" s="3">
        <f>IF((AG460+'Monthly Reserve Generation'!AH460-'Stoping Schedule'!AH460)&gt;1,(AG460+'Monthly Reserve Generation'!AH460-'Stoping Schedule'!AH460),0)</f>
        <v>0</v>
      </c>
      <c r="AI460" s="3">
        <f>IF((AH460+'Monthly Reserve Generation'!AI460-'Stoping Schedule'!AI460)&gt;1,(AH460+'Monthly Reserve Generation'!AI460-'Stoping Schedule'!AI460),0)</f>
        <v>0</v>
      </c>
      <c r="AJ460" s="3">
        <f>IF((AI460+'Monthly Reserve Generation'!AJ460-'Stoping Schedule'!AJ460)&gt;1,(AI460+'Monthly Reserve Generation'!AJ460-'Stoping Schedule'!AJ460),0)</f>
        <v>0</v>
      </c>
      <c r="AK460" s="3">
        <f>IF((AJ460+'Monthly Reserve Generation'!AK460-'Stoping Schedule'!AK460)&gt;1,(AJ460+'Monthly Reserve Generation'!AK460-'Stoping Schedule'!AK460),0)</f>
        <v>0</v>
      </c>
      <c r="AL460" s="3">
        <f>IF((AK460+'Monthly Reserve Generation'!AL460-'Stoping Schedule'!AL460)&gt;1,(AK460+'Monthly Reserve Generation'!AL460-'Stoping Schedule'!AL460),0)</f>
        <v>0</v>
      </c>
      <c r="AM460" s="3">
        <f>IF((AL460+'Monthly Reserve Generation'!AM460-'Stoping Schedule'!AM460)&gt;1,(AL460+'Monthly Reserve Generation'!AM460-'Stoping Schedule'!AM460),0)</f>
        <v>0</v>
      </c>
      <c r="AN460" s="3">
        <f>IF((AM460+'Monthly Reserve Generation'!AN460-'Stoping Schedule'!AN460)&gt;1,(AM460+'Monthly Reserve Generation'!AN460-'Stoping Schedule'!AN460),0)</f>
        <v>4897</v>
      </c>
      <c r="AO460" s="3">
        <f>IF((AN460+'Monthly Reserve Generation'!AO460-'Stoping Schedule'!AO460)&gt;1,(AN460+'Monthly Reserve Generation'!AO460-'Stoping Schedule'!AO460),0)</f>
        <v>4897</v>
      </c>
      <c r="AP460" s="3">
        <f>IF((AO460+'Monthly Reserve Generation'!AP460-'Stoping Schedule'!AP460)&gt;1,(AO460+'Monthly Reserve Generation'!AP460-'Stoping Schedule'!AP460),0)</f>
        <v>4897</v>
      </c>
      <c r="AQ460" s="3">
        <f>IF((AP460+'Monthly Reserve Generation'!AQ460-'Stoping Schedule'!AQ460)&gt;1,(AP460+'Monthly Reserve Generation'!AQ460-'Stoping Schedule'!AQ460),0)</f>
        <v>2950</v>
      </c>
      <c r="AR460" s="3">
        <f>IF((AQ460+'Monthly Reserve Generation'!AR460-'Stoping Schedule'!AR460)&gt;1,(AQ460+'Monthly Reserve Generation'!AR460-'Stoping Schedule'!AR460),0)</f>
        <v>1003</v>
      </c>
      <c r="AS460" s="3">
        <f>IF((AR460+'Monthly Reserve Generation'!AS460-'Stoping Schedule'!AS460)&gt;1,(AR460+'Monthly Reserve Generation'!AS460-'Stoping Schedule'!AS460),0)</f>
        <v>0</v>
      </c>
      <c r="AT460" s="3">
        <f>IF((AS460+'Monthly Reserve Generation'!AT460-'Stoping Schedule'!AT460)&gt;1,(AS460+'Monthly Reserve Generation'!AT460-'Stoping Schedule'!AT460),0)</f>
        <v>0</v>
      </c>
      <c r="AU460" s="3">
        <f>IF((AT460+'Monthly Reserve Generation'!AU460-'Stoping Schedule'!AU460)&gt;1,(AT460+'Monthly Reserve Generation'!AU460-'Stoping Schedule'!AU460),0)</f>
        <v>0</v>
      </c>
      <c r="AV460" s="3">
        <f>IF((AU460+'Monthly Reserve Generation'!AV460-'Stoping Schedule'!AV460)&gt;1,(AU460+'Monthly Reserve Generation'!AV460-'Stoping Schedule'!AV460),0)</f>
        <v>0</v>
      </c>
      <c r="AW460" s="3">
        <f>IF((AV460+'Monthly Reserve Generation'!AW460-'Stoping Schedule'!AW460)&gt;1,(AV460+'Monthly Reserve Generation'!AW460-'Stoping Schedule'!AW460),0)</f>
        <v>0</v>
      </c>
      <c r="AX460" s="3">
        <f>IF((AW460+'Monthly Reserve Generation'!AX460-'Stoping Schedule'!AX460)&gt;1,(AW460+'Monthly Reserve Generation'!AX460-'Stoping Schedule'!AX460),0)</f>
        <v>0</v>
      </c>
      <c r="AY460" s="3">
        <f>IF((AX460+'Monthly Reserve Generation'!AY460-'Stoping Schedule'!AY460)&gt;1,(AX460+'Monthly Reserve Generation'!AY460-'Stoping Schedule'!AY460),0)</f>
        <v>0</v>
      </c>
      <c r="AZ460" s="3">
        <f>IF((AY460+'Monthly Reserve Generation'!AZ460-'Stoping Schedule'!AZ460)&gt;1,(AY460+'Monthly Reserve Generation'!AZ460-'Stoping Schedule'!AZ460),0)</f>
        <v>0</v>
      </c>
      <c r="BA460" s="3">
        <f>IF((AZ460+'Monthly Reserve Generation'!BA460-'Stoping Schedule'!BA460)&gt;1,(AZ460+'Monthly Reserve Generation'!BA460-'Stoping Schedule'!BA460),0)</f>
        <v>0</v>
      </c>
      <c r="BB460" s="3">
        <f>IF((BA460+'Monthly Reserve Generation'!BB460-'Stoping Schedule'!BB460)&gt;1,(BA460+'Monthly Reserve Generation'!BB460-'Stoping Schedule'!BB460),0)</f>
        <v>0</v>
      </c>
      <c r="BC460" s="3">
        <f>IF((BB460+'Monthly Reserve Generation'!BC460-'Stoping Schedule'!BC460)&gt;1,(BB460+'Monthly Reserve Generation'!BC460-'Stoping Schedule'!BC460),0)</f>
        <v>0</v>
      </c>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row>
    <row r="461" spans="1:123" hidden="1" outlineLevel="1" x14ac:dyDescent="0.3">
      <c r="A461" t="s">
        <v>108</v>
      </c>
      <c r="B461" t="s">
        <v>117</v>
      </c>
      <c r="C461" t="s">
        <v>4</v>
      </c>
      <c r="D461" s="3">
        <f>+IFERROR(('Monthly Reserve Generation'!D460*'Monthly Reserve Generation'!D461-'Stoping Schedule'!D460*'Stoping Schedule'!D461)/D460,0)</f>
        <v>0</v>
      </c>
      <c r="E461" s="3">
        <f>+IFERROR((D460*D461+'Monthly Reserve Generation'!E460*'Monthly Reserve Generation'!E461-'Stoping Schedule'!E460*'Stoping Schedule'!E461)/E460,0)</f>
        <v>0</v>
      </c>
      <c r="F461" s="3">
        <f>+IFERROR((E460*E461+'Monthly Reserve Generation'!F460*'Monthly Reserve Generation'!F461-'Stoping Schedule'!F460*'Stoping Schedule'!F461)/F460,0)</f>
        <v>0</v>
      </c>
      <c r="G461" s="3">
        <f>+IFERROR((F460*F461+'Monthly Reserve Generation'!G460*'Monthly Reserve Generation'!G461-'Stoping Schedule'!G460*'Stoping Schedule'!G461)/G460,0)</f>
        <v>0</v>
      </c>
      <c r="H461" s="3">
        <f>+IFERROR((G460*G461+'Monthly Reserve Generation'!H460*'Monthly Reserve Generation'!H461-'Stoping Schedule'!H460*'Stoping Schedule'!H461)/H460,0)</f>
        <v>0</v>
      </c>
      <c r="I461" s="3">
        <f>+IFERROR((H460*H461+'Monthly Reserve Generation'!I460*'Monthly Reserve Generation'!I461-'Stoping Schedule'!I460*'Stoping Schedule'!I461)/I460,0)</f>
        <v>0</v>
      </c>
      <c r="J461" s="3">
        <f>+IFERROR((I460*I461+'Monthly Reserve Generation'!J460*'Monthly Reserve Generation'!J461-'Stoping Schedule'!J460*'Stoping Schedule'!J461)/J460,0)</f>
        <v>0</v>
      </c>
      <c r="K461" s="3">
        <f>+IFERROR((J460*J461+'Monthly Reserve Generation'!K460*'Monthly Reserve Generation'!K461-'Stoping Schedule'!K460*'Stoping Schedule'!K461)/K460,0)</f>
        <v>0</v>
      </c>
      <c r="L461" s="3">
        <f>+IFERROR((K460*K461+'Monthly Reserve Generation'!L460*'Monthly Reserve Generation'!L461-'Stoping Schedule'!L460*'Stoping Schedule'!L461)/L460,0)</f>
        <v>0</v>
      </c>
      <c r="M461" s="3">
        <f>+IFERROR((L460*L461+'Monthly Reserve Generation'!M460*'Monthly Reserve Generation'!M461-'Stoping Schedule'!M460*'Stoping Schedule'!M461)/M460,0)</f>
        <v>0</v>
      </c>
      <c r="N461" s="3">
        <f>+IFERROR((M460*M461+'Monthly Reserve Generation'!N460*'Monthly Reserve Generation'!N461-'Stoping Schedule'!N460*'Stoping Schedule'!N461)/N460,0)</f>
        <v>0</v>
      </c>
      <c r="O461" s="3">
        <f>+IFERROR((N460*N461+'Monthly Reserve Generation'!O460*'Monthly Reserve Generation'!O461-'Stoping Schedule'!O460*'Stoping Schedule'!O461)/O460,0)</f>
        <v>0</v>
      </c>
      <c r="P461" s="3">
        <f>+IFERROR((O460*O461+'Monthly Reserve Generation'!P460*'Monthly Reserve Generation'!P461-'Stoping Schedule'!P460*'Stoping Schedule'!P461)/P460,0)</f>
        <v>0</v>
      </c>
      <c r="Q461" s="3">
        <f>+IFERROR((P460*P461+'Monthly Reserve Generation'!Q460*'Monthly Reserve Generation'!Q461-'Stoping Schedule'!Q460*'Stoping Schedule'!Q461)/Q460,0)</f>
        <v>0</v>
      </c>
      <c r="R461" s="3">
        <f>+IFERROR((Q460*Q461+'Monthly Reserve Generation'!R460*'Monthly Reserve Generation'!R461-'Stoping Schedule'!R460*'Stoping Schedule'!R461)/R460,0)</f>
        <v>0</v>
      </c>
      <c r="S461" s="3">
        <f>+IFERROR((R460*R461+'Monthly Reserve Generation'!S460*'Monthly Reserve Generation'!S461-'Stoping Schedule'!S460*'Stoping Schedule'!S461)/S460,0)</f>
        <v>0</v>
      </c>
      <c r="T461" s="3">
        <f>+IFERROR((S460*S461+'Monthly Reserve Generation'!T460*'Monthly Reserve Generation'!T461-'Stoping Schedule'!T460*'Stoping Schedule'!T461)/T460,0)</f>
        <v>0</v>
      </c>
      <c r="U461" s="3">
        <f>+IFERROR((T460*T461+'Monthly Reserve Generation'!U460*'Monthly Reserve Generation'!U461-'Stoping Schedule'!U460*'Stoping Schedule'!U461)/U460,0)</f>
        <v>0</v>
      </c>
      <c r="V461" s="3">
        <f>+IFERROR((U460*U461+'Monthly Reserve Generation'!V460*'Monthly Reserve Generation'!V461-'Stoping Schedule'!V460*'Stoping Schedule'!V461)/V460,0)</f>
        <v>0</v>
      </c>
      <c r="W461" s="3">
        <f>+IFERROR((V460*V461+'Monthly Reserve Generation'!W460*'Monthly Reserve Generation'!W461-'Stoping Schedule'!W460*'Stoping Schedule'!W461)/W460,0)</f>
        <v>0</v>
      </c>
      <c r="X461" s="3">
        <f>+IFERROR((W460*W461+'Monthly Reserve Generation'!X460*'Monthly Reserve Generation'!X461-'Stoping Schedule'!X460*'Stoping Schedule'!X461)/X460,0)</f>
        <v>0</v>
      </c>
      <c r="Y461" s="3">
        <f>+IFERROR((X460*X461+'Monthly Reserve Generation'!Y460*'Monthly Reserve Generation'!Y461-'Stoping Schedule'!Y460*'Stoping Schedule'!Y461)/Y460,0)</f>
        <v>0</v>
      </c>
      <c r="Z461" s="3">
        <f>+IFERROR((Y460*Y461+'Monthly Reserve Generation'!Z460*'Monthly Reserve Generation'!Z461-'Stoping Schedule'!Z460*'Stoping Schedule'!Z461)/Z460,0)</f>
        <v>0</v>
      </c>
      <c r="AA461" s="3">
        <f>+IFERROR((Z460*Z461+'Monthly Reserve Generation'!AA460*'Monthly Reserve Generation'!AA461-'Stoping Schedule'!AA460*'Stoping Schedule'!AA461)/AA460,0)</f>
        <v>0</v>
      </c>
      <c r="AB461" s="3">
        <f>+IFERROR((AA460*AA461+'Monthly Reserve Generation'!AB460*'Monthly Reserve Generation'!AB461-'Stoping Schedule'!AB460*'Stoping Schedule'!AB461)/AB460,0)</f>
        <v>0</v>
      </c>
      <c r="AC461" s="3">
        <f>+IFERROR((AB460*AB461+'Monthly Reserve Generation'!AC460*'Monthly Reserve Generation'!AC461-'Stoping Schedule'!AC460*'Stoping Schedule'!AC461)/AC460,0)</f>
        <v>0</v>
      </c>
      <c r="AD461" s="3">
        <f>+IFERROR((AC460*AC461+'Monthly Reserve Generation'!AD460*'Monthly Reserve Generation'!AD461-'Stoping Schedule'!AD460*'Stoping Schedule'!AD461)/AD460,0)</f>
        <v>0</v>
      </c>
      <c r="AE461" s="3">
        <f>+IFERROR((AD460*AD461+'Monthly Reserve Generation'!AE460*'Monthly Reserve Generation'!AE461-'Stoping Schedule'!AE460*'Stoping Schedule'!AE461)/AE460,0)</f>
        <v>0</v>
      </c>
      <c r="AF461" s="3">
        <f>+IFERROR((AE460*AE461+'Monthly Reserve Generation'!AF460*'Monthly Reserve Generation'!AF461-'Stoping Schedule'!AF460*'Stoping Schedule'!AF461)/AF460,0)</f>
        <v>0</v>
      </c>
      <c r="AG461" s="3">
        <f>+IFERROR((AF460*AF461+'Monthly Reserve Generation'!AG460*'Monthly Reserve Generation'!AG461-'Stoping Schedule'!AG460*'Stoping Schedule'!AG461)/AG460,0)</f>
        <v>0</v>
      </c>
      <c r="AH461" s="3">
        <f>+IFERROR((AG460*AG461+'Monthly Reserve Generation'!AH460*'Monthly Reserve Generation'!AH461-'Stoping Schedule'!AH460*'Stoping Schedule'!AH461)/AH460,0)</f>
        <v>0</v>
      </c>
      <c r="AI461" s="3">
        <f>+IFERROR((AH460*AH461+'Monthly Reserve Generation'!AI460*'Monthly Reserve Generation'!AI461-'Stoping Schedule'!AI460*'Stoping Schedule'!AI461)/AI460,0)</f>
        <v>0</v>
      </c>
      <c r="AJ461" s="3">
        <f>+IFERROR((AI460*AI461+'Monthly Reserve Generation'!AJ460*'Monthly Reserve Generation'!AJ461-'Stoping Schedule'!AJ460*'Stoping Schedule'!AJ461)/AJ460,0)</f>
        <v>0</v>
      </c>
      <c r="AK461" s="3">
        <f>+IFERROR((AJ460*AJ461+'Monthly Reserve Generation'!AK460*'Monthly Reserve Generation'!AK461-'Stoping Schedule'!AK460*'Stoping Schedule'!AK461)/AK460,0)</f>
        <v>0</v>
      </c>
      <c r="AL461" s="3">
        <f>+IFERROR((AK460*AK461+'Monthly Reserve Generation'!AL460*'Monthly Reserve Generation'!AL461-'Stoping Schedule'!AL460*'Stoping Schedule'!AL461)/AL460,0)</f>
        <v>0</v>
      </c>
      <c r="AM461" s="3">
        <f>+IFERROR((AL460*AL461+'Monthly Reserve Generation'!AM460*'Monthly Reserve Generation'!AM461-'Stoping Schedule'!AM460*'Stoping Schedule'!AM461)/AM460,0)</f>
        <v>0</v>
      </c>
      <c r="AN461" s="3">
        <f>+IFERROR((AM460*AM461+'Monthly Reserve Generation'!AN460*'Monthly Reserve Generation'!AN461-'Stoping Schedule'!AN460*'Stoping Schedule'!AN461)/AN460,0)</f>
        <v>3.03</v>
      </c>
      <c r="AO461" s="3">
        <f>+IFERROR((AN460*AN461+'Monthly Reserve Generation'!AO460*'Monthly Reserve Generation'!AO461-'Stoping Schedule'!AO460*'Stoping Schedule'!AO461)/AO460,0)</f>
        <v>3.03</v>
      </c>
      <c r="AP461" s="3">
        <f>+IFERROR((AO460*AO461+'Monthly Reserve Generation'!AP460*'Monthly Reserve Generation'!AP461-'Stoping Schedule'!AP460*'Stoping Schedule'!AP461)/AP460,0)</f>
        <v>3.03</v>
      </c>
      <c r="AQ461" s="3">
        <f>+IFERROR((AP460*AP461+'Monthly Reserve Generation'!AQ460*'Monthly Reserve Generation'!AQ461-'Stoping Schedule'!AQ460*'Stoping Schedule'!AQ461)/AQ460,0)</f>
        <v>3.03</v>
      </c>
      <c r="AR461" s="3">
        <f>+IFERROR((AQ460*AQ461+'Monthly Reserve Generation'!AR460*'Monthly Reserve Generation'!AR461-'Stoping Schedule'!AR460*'Stoping Schedule'!AR461)/AR460,0)</f>
        <v>3.0300000000000002</v>
      </c>
      <c r="AS461" s="3">
        <f>+IFERROR((AR460*AR461+'Monthly Reserve Generation'!AS460*'Monthly Reserve Generation'!AS461-'Stoping Schedule'!AS460*'Stoping Schedule'!AS461)/AS460,0)</f>
        <v>0</v>
      </c>
      <c r="AT461" s="3">
        <f>+IFERROR((AS460*AS461+'Monthly Reserve Generation'!AT460*'Monthly Reserve Generation'!AT461-'Stoping Schedule'!AT460*'Stoping Schedule'!AT461)/AT460,0)</f>
        <v>0</v>
      </c>
      <c r="AU461" s="3">
        <f>+IFERROR((AT460*AT461+'Monthly Reserve Generation'!AU460*'Monthly Reserve Generation'!AU461-'Stoping Schedule'!AU460*'Stoping Schedule'!AU461)/AU460,0)</f>
        <v>0</v>
      </c>
      <c r="AV461" s="3">
        <f>+IFERROR((AU460*AU461+'Monthly Reserve Generation'!AV460*'Monthly Reserve Generation'!AV461-'Stoping Schedule'!AV460*'Stoping Schedule'!AV461)/AV460,0)</f>
        <v>0</v>
      </c>
      <c r="AW461" s="3">
        <f>+IFERROR((AV460*AV461+'Monthly Reserve Generation'!AW460*'Monthly Reserve Generation'!AW461-'Stoping Schedule'!AW460*'Stoping Schedule'!AW461)/AW460,0)</f>
        <v>0</v>
      </c>
      <c r="AX461" s="3">
        <f>+IFERROR((AW460*AW461+'Monthly Reserve Generation'!AX460*'Monthly Reserve Generation'!AX461-'Stoping Schedule'!AX460*'Stoping Schedule'!AX461)/AX460,0)</f>
        <v>0</v>
      </c>
      <c r="AY461" s="3">
        <f>+IFERROR((AX460*AX461+'Monthly Reserve Generation'!AY460*'Monthly Reserve Generation'!AY461-'Stoping Schedule'!AY460*'Stoping Schedule'!AY461)/AY460,0)</f>
        <v>0</v>
      </c>
      <c r="AZ461" s="3">
        <f>+IFERROR((AY460*AY461+'Monthly Reserve Generation'!AZ460*'Monthly Reserve Generation'!AZ461-'Stoping Schedule'!AZ460*'Stoping Schedule'!AZ461)/AZ460,0)</f>
        <v>0</v>
      </c>
      <c r="BA461" s="3">
        <f>+IFERROR((AZ460*AZ461+'Monthly Reserve Generation'!BA460*'Monthly Reserve Generation'!BA461-'Stoping Schedule'!BA460*'Stoping Schedule'!BA461)/BA460,0)</f>
        <v>0</v>
      </c>
      <c r="BB461" s="3">
        <f>+IFERROR((BA460*BA461+'Monthly Reserve Generation'!BB460*'Monthly Reserve Generation'!BB461-'Stoping Schedule'!BB460*'Stoping Schedule'!BB461)/BB460,0)</f>
        <v>0</v>
      </c>
      <c r="BC461" s="3">
        <f>+IFERROR((BB460*BB461+'Monthly Reserve Generation'!BC460*'Monthly Reserve Generation'!BC461-'Stoping Schedule'!BC460*'Stoping Schedule'!BC461)/BC460,0)</f>
        <v>0</v>
      </c>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row>
    <row r="462" spans="1:123" hidden="1" outlineLevel="1" x14ac:dyDescent="0.3">
      <c r="A462" t="s">
        <v>108</v>
      </c>
      <c r="B462" t="s">
        <v>118</v>
      </c>
      <c r="C462" t="s">
        <v>3</v>
      </c>
      <c r="D462" s="3">
        <f>+'Monthly Reserve Generation'!D462-'Stoping Schedule'!D462</f>
        <v>0</v>
      </c>
      <c r="E462" s="3">
        <f>IF((D462+'Monthly Reserve Generation'!E462-'Stoping Schedule'!E462)&gt;1,(D462+'Monthly Reserve Generation'!E462-'Stoping Schedule'!E462),0)</f>
        <v>0</v>
      </c>
      <c r="F462" s="3">
        <f>IF((E462+'Monthly Reserve Generation'!F462-'Stoping Schedule'!F462)&gt;1,(E462+'Monthly Reserve Generation'!F462-'Stoping Schedule'!F462),0)</f>
        <v>0</v>
      </c>
      <c r="G462" s="3">
        <f>IF((F462+'Monthly Reserve Generation'!G462-'Stoping Schedule'!G462)&gt;1,(F462+'Monthly Reserve Generation'!G462-'Stoping Schedule'!G462),0)</f>
        <v>0</v>
      </c>
      <c r="H462" s="3">
        <f>IF((G462+'Monthly Reserve Generation'!H462-'Stoping Schedule'!H462)&gt;1,(G462+'Monthly Reserve Generation'!H462-'Stoping Schedule'!H462),0)</f>
        <v>0</v>
      </c>
      <c r="I462" s="3">
        <f>IF((H462+'Monthly Reserve Generation'!I462-'Stoping Schedule'!I462)&gt;1,(H462+'Monthly Reserve Generation'!I462-'Stoping Schedule'!I462),0)</f>
        <v>0</v>
      </c>
      <c r="J462" s="3">
        <f>IF((I462+'Monthly Reserve Generation'!J462-'Stoping Schedule'!J462)&gt;1,(I462+'Monthly Reserve Generation'!J462-'Stoping Schedule'!J462),0)</f>
        <v>0</v>
      </c>
      <c r="K462" s="3">
        <f>IF((J462+'Monthly Reserve Generation'!K462-'Stoping Schedule'!K462)&gt;1,(J462+'Monthly Reserve Generation'!K462-'Stoping Schedule'!K462),0)</f>
        <v>0</v>
      </c>
      <c r="L462" s="3">
        <f>IF((K462+'Monthly Reserve Generation'!L462-'Stoping Schedule'!L462)&gt;1,(K462+'Monthly Reserve Generation'!L462-'Stoping Schedule'!L462),0)</f>
        <v>0</v>
      </c>
      <c r="M462" s="3">
        <f>IF((L462+'Monthly Reserve Generation'!M462-'Stoping Schedule'!M462)&gt;1,(L462+'Monthly Reserve Generation'!M462-'Stoping Schedule'!M462),0)</f>
        <v>0</v>
      </c>
      <c r="N462" s="3">
        <f>IF((M462+'Monthly Reserve Generation'!N462-'Stoping Schedule'!N462)&gt;1,(M462+'Monthly Reserve Generation'!N462-'Stoping Schedule'!N462),0)</f>
        <v>0</v>
      </c>
      <c r="O462" s="3">
        <f>IF((N462+'Monthly Reserve Generation'!O462-'Stoping Schedule'!O462)&gt;1,(N462+'Monthly Reserve Generation'!O462-'Stoping Schedule'!O462),0)</f>
        <v>0</v>
      </c>
      <c r="P462" s="3">
        <f>IF((O462+'Monthly Reserve Generation'!P462-'Stoping Schedule'!P462)&gt;1,(O462+'Monthly Reserve Generation'!P462-'Stoping Schedule'!P462),0)</f>
        <v>0</v>
      </c>
      <c r="Q462" s="3">
        <f>IF((P462+'Monthly Reserve Generation'!Q462-'Stoping Schedule'!Q462)&gt;1,(P462+'Monthly Reserve Generation'!Q462-'Stoping Schedule'!Q462),0)</f>
        <v>0</v>
      </c>
      <c r="R462" s="3">
        <f>IF((Q462+'Monthly Reserve Generation'!R462-'Stoping Schedule'!R462)&gt;1,(Q462+'Monthly Reserve Generation'!R462-'Stoping Schedule'!R462),0)</f>
        <v>0</v>
      </c>
      <c r="S462" s="3">
        <f>IF((R462+'Monthly Reserve Generation'!S462-'Stoping Schedule'!S462)&gt;1,(R462+'Monthly Reserve Generation'!S462-'Stoping Schedule'!S462),0)</f>
        <v>0</v>
      </c>
      <c r="T462" s="3">
        <f>IF((S462+'Monthly Reserve Generation'!T462-'Stoping Schedule'!T462)&gt;1,(S462+'Monthly Reserve Generation'!T462-'Stoping Schedule'!T462),0)</f>
        <v>0</v>
      </c>
      <c r="U462" s="3">
        <f>IF((T462+'Monthly Reserve Generation'!U462-'Stoping Schedule'!U462)&gt;1,(T462+'Monthly Reserve Generation'!U462-'Stoping Schedule'!U462),0)</f>
        <v>0</v>
      </c>
      <c r="V462" s="3">
        <f>IF((U462+'Monthly Reserve Generation'!V462-'Stoping Schedule'!V462)&gt;1,(U462+'Monthly Reserve Generation'!V462-'Stoping Schedule'!V462),0)</f>
        <v>0</v>
      </c>
      <c r="W462" s="3">
        <f>IF((V462+'Monthly Reserve Generation'!W462-'Stoping Schedule'!W462)&gt;1,(V462+'Monthly Reserve Generation'!W462-'Stoping Schedule'!W462),0)</f>
        <v>0</v>
      </c>
      <c r="X462" s="3">
        <f>IF((W462+'Monthly Reserve Generation'!X462-'Stoping Schedule'!X462)&gt;1,(W462+'Monthly Reserve Generation'!X462-'Stoping Schedule'!X462),0)</f>
        <v>0</v>
      </c>
      <c r="Y462" s="3">
        <f>IF((X462+'Monthly Reserve Generation'!Y462-'Stoping Schedule'!Y462)&gt;1,(X462+'Monthly Reserve Generation'!Y462-'Stoping Schedule'!Y462),0)</f>
        <v>0</v>
      </c>
      <c r="Z462" s="3">
        <f>IF((Y462+'Monthly Reserve Generation'!Z462-'Stoping Schedule'!Z462)&gt;1,(Y462+'Monthly Reserve Generation'!Z462-'Stoping Schedule'!Z462),0)</f>
        <v>0</v>
      </c>
      <c r="AA462" s="3">
        <f>IF((Z462+'Monthly Reserve Generation'!AA462-'Stoping Schedule'!AA462)&gt;1,(Z462+'Monthly Reserve Generation'!AA462-'Stoping Schedule'!AA462),0)</f>
        <v>0</v>
      </c>
      <c r="AB462" s="3">
        <f>IF((AA462+'Monthly Reserve Generation'!AB462-'Stoping Schedule'!AB462)&gt;1,(AA462+'Monthly Reserve Generation'!AB462-'Stoping Schedule'!AB462),0)</f>
        <v>0</v>
      </c>
      <c r="AC462" s="3">
        <f>IF((AB462+'Monthly Reserve Generation'!AC462-'Stoping Schedule'!AC462)&gt;1,(AB462+'Monthly Reserve Generation'!AC462-'Stoping Schedule'!AC462),0)</f>
        <v>0</v>
      </c>
      <c r="AD462" s="3">
        <f>IF((AC462+'Monthly Reserve Generation'!AD462-'Stoping Schedule'!AD462)&gt;1,(AC462+'Monthly Reserve Generation'!AD462-'Stoping Schedule'!AD462),0)</f>
        <v>0</v>
      </c>
      <c r="AE462" s="3">
        <f>IF((AD462+'Monthly Reserve Generation'!AE462-'Stoping Schedule'!AE462)&gt;1,(AD462+'Monthly Reserve Generation'!AE462-'Stoping Schedule'!AE462),0)</f>
        <v>0</v>
      </c>
      <c r="AF462" s="3">
        <f>IF((AE462+'Monthly Reserve Generation'!AF462-'Stoping Schedule'!AF462)&gt;1,(AE462+'Monthly Reserve Generation'!AF462-'Stoping Schedule'!AF462),0)</f>
        <v>0</v>
      </c>
      <c r="AG462" s="3">
        <f>IF((AF462+'Monthly Reserve Generation'!AG462-'Stoping Schedule'!AG462)&gt;1,(AF462+'Monthly Reserve Generation'!AG462-'Stoping Schedule'!AG462),0)</f>
        <v>0</v>
      </c>
      <c r="AH462" s="3">
        <f>IF((AG462+'Monthly Reserve Generation'!AH462-'Stoping Schedule'!AH462)&gt;1,(AG462+'Monthly Reserve Generation'!AH462-'Stoping Schedule'!AH462),0)</f>
        <v>0</v>
      </c>
      <c r="AI462" s="3">
        <f>IF((AH462+'Monthly Reserve Generation'!AI462-'Stoping Schedule'!AI462)&gt;1,(AH462+'Monthly Reserve Generation'!AI462-'Stoping Schedule'!AI462),0)</f>
        <v>0</v>
      </c>
      <c r="AJ462" s="3">
        <f>IF((AI462+'Monthly Reserve Generation'!AJ462-'Stoping Schedule'!AJ462)&gt;1,(AI462+'Monthly Reserve Generation'!AJ462-'Stoping Schedule'!AJ462),0)</f>
        <v>0</v>
      </c>
      <c r="AK462" s="3">
        <f>IF((AJ462+'Monthly Reserve Generation'!AK462-'Stoping Schedule'!AK462)&gt;1,(AJ462+'Monthly Reserve Generation'!AK462-'Stoping Schedule'!AK462),0)</f>
        <v>0</v>
      </c>
      <c r="AL462" s="3">
        <f>IF((AK462+'Monthly Reserve Generation'!AL462-'Stoping Schedule'!AL462)&gt;1,(AK462+'Monthly Reserve Generation'!AL462-'Stoping Schedule'!AL462),0)</f>
        <v>0</v>
      </c>
      <c r="AM462" s="3">
        <f>IF((AL462+'Monthly Reserve Generation'!AM462-'Stoping Schedule'!AM462)&gt;1,(AL462+'Monthly Reserve Generation'!AM462-'Stoping Schedule'!AM462),0)</f>
        <v>0</v>
      </c>
      <c r="AN462" s="3">
        <f>IF((AM462+'Monthly Reserve Generation'!AN462-'Stoping Schedule'!AN462)&gt;1,(AM462+'Monthly Reserve Generation'!AN462-'Stoping Schedule'!AN462),0)</f>
        <v>4776</v>
      </c>
      <c r="AO462" s="3">
        <f>IF((AN462+'Monthly Reserve Generation'!AO462-'Stoping Schedule'!AO462)&gt;1,(AN462+'Monthly Reserve Generation'!AO462-'Stoping Schedule'!AO462),0)</f>
        <v>4776</v>
      </c>
      <c r="AP462" s="3">
        <f>IF((AO462+'Monthly Reserve Generation'!AP462-'Stoping Schedule'!AP462)&gt;1,(AO462+'Monthly Reserve Generation'!AP462-'Stoping Schedule'!AP462),0)</f>
        <v>4776</v>
      </c>
      <c r="AQ462" s="3">
        <f>IF((AP462+'Monthly Reserve Generation'!AQ462-'Stoping Schedule'!AQ462)&gt;1,(AP462+'Monthly Reserve Generation'!AQ462-'Stoping Schedule'!AQ462),0)</f>
        <v>4776</v>
      </c>
      <c r="AR462" s="3">
        <f>IF((AQ462+'Monthly Reserve Generation'!AR462-'Stoping Schedule'!AR462)&gt;1,(AQ462+'Monthly Reserve Generation'!AR462-'Stoping Schedule'!AR462),0)</f>
        <v>2829</v>
      </c>
      <c r="AS462" s="3">
        <f>IF((AR462+'Monthly Reserve Generation'!AS462-'Stoping Schedule'!AS462)&gt;1,(AR462+'Monthly Reserve Generation'!AS462-'Stoping Schedule'!AS462),0)</f>
        <v>882</v>
      </c>
      <c r="AT462" s="3">
        <f>IF((AS462+'Monthly Reserve Generation'!AT462-'Stoping Schedule'!AT462)&gt;1,(AS462+'Monthly Reserve Generation'!AT462-'Stoping Schedule'!AT462),0)</f>
        <v>0</v>
      </c>
      <c r="AU462" s="3">
        <f>IF((AT462+'Monthly Reserve Generation'!AU462-'Stoping Schedule'!AU462)&gt;1,(AT462+'Monthly Reserve Generation'!AU462-'Stoping Schedule'!AU462),0)</f>
        <v>0</v>
      </c>
      <c r="AV462" s="3">
        <f>IF((AU462+'Monthly Reserve Generation'!AV462-'Stoping Schedule'!AV462)&gt;1,(AU462+'Monthly Reserve Generation'!AV462-'Stoping Schedule'!AV462),0)</f>
        <v>0</v>
      </c>
      <c r="AW462" s="3">
        <f>IF((AV462+'Monthly Reserve Generation'!AW462-'Stoping Schedule'!AW462)&gt;1,(AV462+'Monthly Reserve Generation'!AW462-'Stoping Schedule'!AW462),0)</f>
        <v>0</v>
      </c>
      <c r="AX462" s="3">
        <f>IF((AW462+'Monthly Reserve Generation'!AX462-'Stoping Schedule'!AX462)&gt;1,(AW462+'Monthly Reserve Generation'!AX462-'Stoping Schedule'!AX462),0)</f>
        <v>0</v>
      </c>
      <c r="AY462" s="3">
        <f>IF((AX462+'Monthly Reserve Generation'!AY462-'Stoping Schedule'!AY462)&gt;1,(AX462+'Monthly Reserve Generation'!AY462-'Stoping Schedule'!AY462),0)</f>
        <v>0</v>
      </c>
      <c r="AZ462" s="3">
        <f>IF((AY462+'Monthly Reserve Generation'!AZ462-'Stoping Schedule'!AZ462)&gt;1,(AY462+'Monthly Reserve Generation'!AZ462-'Stoping Schedule'!AZ462),0)</f>
        <v>0</v>
      </c>
      <c r="BA462" s="3">
        <f>IF((AZ462+'Monthly Reserve Generation'!BA462-'Stoping Schedule'!BA462)&gt;1,(AZ462+'Monthly Reserve Generation'!BA462-'Stoping Schedule'!BA462),0)</f>
        <v>0</v>
      </c>
      <c r="BB462" s="3">
        <f>IF((BA462+'Monthly Reserve Generation'!BB462-'Stoping Schedule'!BB462)&gt;1,(BA462+'Monthly Reserve Generation'!BB462-'Stoping Schedule'!BB462),0)</f>
        <v>0</v>
      </c>
      <c r="BC462" s="3">
        <f>IF((BB462+'Monthly Reserve Generation'!BC462-'Stoping Schedule'!BC462)&gt;1,(BB462+'Monthly Reserve Generation'!BC462-'Stoping Schedule'!BC462),0)</f>
        <v>0</v>
      </c>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row>
    <row r="463" spans="1:123" hidden="1" outlineLevel="1" x14ac:dyDescent="0.3">
      <c r="A463" t="s">
        <v>108</v>
      </c>
      <c r="B463" t="s">
        <v>118</v>
      </c>
      <c r="C463" t="s">
        <v>4</v>
      </c>
      <c r="D463" s="3">
        <f>+IFERROR(('Monthly Reserve Generation'!D462*'Monthly Reserve Generation'!D463-'Stoping Schedule'!D462*'Stoping Schedule'!D463)/D462,0)</f>
        <v>0</v>
      </c>
      <c r="E463" s="3">
        <f>+IFERROR((D462*D463+'Monthly Reserve Generation'!E462*'Monthly Reserve Generation'!E463-'Stoping Schedule'!E462*'Stoping Schedule'!E463)/E462,0)</f>
        <v>0</v>
      </c>
      <c r="F463" s="3">
        <f>+IFERROR((E462*E463+'Monthly Reserve Generation'!F462*'Monthly Reserve Generation'!F463-'Stoping Schedule'!F462*'Stoping Schedule'!F463)/F462,0)</f>
        <v>0</v>
      </c>
      <c r="G463" s="3">
        <f>+IFERROR((F462*F463+'Monthly Reserve Generation'!G462*'Monthly Reserve Generation'!G463-'Stoping Schedule'!G462*'Stoping Schedule'!G463)/G462,0)</f>
        <v>0</v>
      </c>
      <c r="H463" s="3">
        <f>+IFERROR((G462*G463+'Monthly Reserve Generation'!H462*'Monthly Reserve Generation'!H463-'Stoping Schedule'!H462*'Stoping Schedule'!H463)/H462,0)</f>
        <v>0</v>
      </c>
      <c r="I463" s="3">
        <f>+IFERROR((H462*H463+'Monthly Reserve Generation'!I462*'Monthly Reserve Generation'!I463-'Stoping Schedule'!I462*'Stoping Schedule'!I463)/I462,0)</f>
        <v>0</v>
      </c>
      <c r="J463" s="3">
        <f>+IFERROR((I462*I463+'Monthly Reserve Generation'!J462*'Monthly Reserve Generation'!J463-'Stoping Schedule'!J462*'Stoping Schedule'!J463)/J462,0)</f>
        <v>0</v>
      </c>
      <c r="K463" s="3">
        <f>+IFERROR((J462*J463+'Monthly Reserve Generation'!K462*'Monthly Reserve Generation'!K463-'Stoping Schedule'!K462*'Stoping Schedule'!K463)/K462,0)</f>
        <v>0</v>
      </c>
      <c r="L463" s="3">
        <f>+IFERROR((K462*K463+'Monthly Reserve Generation'!L462*'Monthly Reserve Generation'!L463-'Stoping Schedule'!L462*'Stoping Schedule'!L463)/L462,0)</f>
        <v>0</v>
      </c>
      <c r="M463" s="3">
        <f>+IFERROR((L462*L463+'Monthly Reserve Generation'!M462*'Monthly Reserve Generation'!M463-'Stoping Schedule'!M462*'Stoping Schedule'!M463)/M462,0)</f>
        <v>0</v>
      </c>
      <c r="N463" s="3">
        <f>+IFERROR((M462*M463+'Monthly Reserve Generation'!N462*'Monthly Reserve Generation'!N463-'Stoping Schedule'!N462*'Stoping Schedule'!N463)/N462,0)</f>
        <v>0</v>
      </c>
      <c r="O463" s="3">
        <f>+IFERROR((N462*N463+'Monthly Reserve Generation'!O462*'Monthly Reserve Generation'!O463-'Stoping Schedule'!O462*'Stoping Schedule'!O463)/O462,0)</f>
        <v>0</v>
      </c>
      <c r="P463" s="3">
        <f>+IFERROR((O462*O463+'Monthly Reserve Generation'!P462*'Monthly Reserve Generation'!P463-'Stoping Schedule'!P462*'Stoping Schedule'!P463)/P462,0)</f>
        <v>0</v>
      </c>
      <c r="Q463" s="3">
        <f>+IFERROR((P462*P463+'Monthly Reserve Generation'!Q462*'Monthly Reserve Generation'!Q463-'Stoping Schedule'!Q462*'Stoping Schedule'!Q463)/Q462,0)</f>
        <v>0</v>
      </c>
      <c r="R463" s="3">
        <f>+IFERROR((Q462*Q463+'Monthly Reserve Generation'!R462*'Monthly Reserve Generation'!R463-'Stoping Schedule'!R462*'Stoping Schedule'!R463)/R462,0)</f>
        <v>0</v>
      </c>
      <c r="S463" s="3">
        <f>+IFERROR((R462*R463+'Monthly Reserve Generation'!S462*'Monthly Reserve Generation'!S463-'Stoping Schedule'!S462*'Stoping Schedule'!S463)/S462,0)</f>
        <v>0</v>
      </c>
      <c r="T463" s="3">
        <f>+IFERROR((S462*S463+'Monthly Reserve Generation'!T462*'Monthly Reserve Generation'!T463-'Stoping Schedule'!T462*'Stoping Schedule'!T463)/T462,0)</f>
        <v>0</v>
      </c>
      <c r="U463" s="3">
        <f>+IFERROR((T462*T463+'Monthly Reserve Generation'!U462*'Monthly Reserve Generation'!U463-'Stoping Schedule'!U462*'Stoping Schedule'!U463)/U462,0)</f>
        <v>0</v>
      </c>
      <c r="V463" s="3">
        <f>+IFERROR((U462*U463+'Monthly Reserve Generation'!V462*'Monthly Reserve Generation'!V463-'Stoping Schedule'!V462*'Stoping Schedule'!V463)/V462,0)</f>
        <v>0</v>
      </c>
      <c r="W463" s="3">
        <f>+IFERROR((V462*V463+'Monthly Reserve Generation'!W462*'Monthly Reserve Generation'!W463-'Stoping Schedule'!W462*'Stoping Schedule'!W463)/W462,0)</f>
        <v>0</v>
      </c>
      <c r="X463" s="3">
        <f>+IFERROR((W462*W463+'Monthly Reserve Generation'!X462*'Monthly Reserve Generation'!X463-'Stoping Schedule'!X462*'Stoping Schedule'!X463)/X462,0)</f>
        <v>0</v>
      </c>
      <c r="Y463" s="3">
        <f>+IFERROR((X462*X463+'Monthly Reserve Generation'!Y462*'Monthly Reserve Generation'!Y463-'Stoping Schedule'!Y462*'Stoping Schedule'!Y463)/Y462,0)</f>
        <v>0</v>
      </c>
      <c r="Z463" s="3">
        <f>+IFERROR((Y462*Y463+'Monthly Reserve Generation'!Z462*'Monthly Reserve Generation'!Z463-'Stoping Schedule'!Z462*'Stoping Schedule'!Z463)/Z462,0)</f>
        <v>0</v>
      </c>
      <c r="AA463" s="3">
        <f>+IFERROR((Z462*Z463+'Monthly Reserve Generation'!AA462*'Monthly Reserve Generation'!AA463-'Stoping Schedule'!AA462*'Stoping Schedule'!AA463)/AA462,0)</f>
        <v>0</v>
      </c>
      <c r="AB463" s="3">
        <f>+IFERROR((AA462*AA463+'Monthly Reserve Generation'!AB462*'Monthly Reserve Generation'!AB463-'Stoping Schedule'!AB462*'Stoping Schedule'!AB463)/AB462,0)</f>
        <v>0</v>
      </c>
      <c r="AC463" s="3">
        <f>+IFERROR((AB462*AB463+'Monthly Reserve Generation'!AC462*'Monthly Reserve Generation'!AC463-'Stoping Schedule'!AC462*'Stoping Schedule'!AC463)/AC462,0)</f>
        <v>0</v>
      </c>
      <c r="AD463" s="3">
        <f>+IFERROR((AC462*AC463+'Monthly Reserve Generation'!AD462*'Monthly Reserve Generation'!AD463-'Stoping Schedule'!AD462*'Stoping Schedule'!AD463)/AD462,0)</f>
        <v>0</v>
      </c>
      <c r="AE463" s="3">
        <f>+IFERROR((AD462*AD463+'Monthly Reserve Generation'!AE462*'Monthly Reserve Generation'!AE463-'Stoping Schedule'!AE462*'Stoping Schedule'!AE463)/AE462,0)</f>
        <v>0</v>
      </c>
      <c r="AF463" s="3">
        <f>+IFERROR((AE462*AE463+'Monthly Reserve Generation'!AF462*'Monthly Reserve Generation'!AF463-'Stoping Schedule'!AF462*'Stoping Schedule'!AF463)/AF462,0)</f>
        <v>0</v>
      </c>
      <c r="AG463" s="3">
        <f>+IFERROR((AF462*AF463+'Monthly Reserve Generation'!AG462*'Monthly Reserve Generation'!AG463-'Stoping Schedule'!AG462*'Stoping Schedule'!AG463)/AG462,0)</f>
        <v>0</v>
      </c>
      <c r="AH463" s="3">
        <f>+IFERROR((AG462*AG463+'Monthly Reserve Generation'!AH462*'Monthly Reserve Generation'!AH463-'Stoping Schedule'!AH462*'Stoping Schedule'!AH463)/AH462,0)</f>
        <v>0</v>
      </c>
      <c r="AI463" s="3">
        <f>+IFERROR((AH462*AH463+'Monthly Reserve Generation'!AI462*'Monthly Reserve Generation'!AI463-'Stoping Schedule'!AI462*'Stoping Schedule'!AI463)/AI462,0)</f>
        <v>0</v>
      </c>
      <c r="AJ463" s="3">
        <f>+IFERROR((AI462*AI463+'Monthly Reserve Generation'!AJ462*'Monthly Reserve Generation'!AJ463-'Stoping Schedule'!AJ462*'Stoping Schedule'!AJ463)/AJ462,0)</f>
        <v>0</v>
      </c>
      <c r="AK463" s="3">
        <f>+IFERROR((AJ462*AJ463+'Monthly Reserve Generation'!AK462*'Monthly Reserve Generation'!AK463-'Stoping Schedule'!AK462*'Stoping Schedule'!AK463)/AK462,0)</f>
        <v>0</v>
      </c>
      <c r="AL463" s="3">
        <f>+IFERROR((AK462*AK463+'Monthly Reserve Generation'!AL462*'Monthly Reserve Generation'!AL463-'Stoping Schedule'!AL462*'Stoping Schedule'!AL463)/AL462,0)</f>
        <v>0</v>
      </c>
      <c r="AM463" s="3">
        <f>+IFERROR((AL462*AL463+'Monthly Reserve Generation'!AM462*'Monthly Reserve Generation'!AM463-'Stoping Schedule'!AM462*'Stoping Schedule'!AM463)/AM462,0)</f>
        <v>0</v>
      </c>
      <c r="AN463" s="3">
        <f>+IFERROR((AM462*AM463+'Monthly Reserve Generation'!AN462*'Monthly Reserve Generation'!AN463-'Stoping Schedule'!AN462*'Stoping Schedule'!AN463)/AN462,0)</f>
        <v>2.94</v>
      </c>
      <c r="AO463" s="3">
        <f>+IFERROR((AN462*AN463+'Monthly Reserve Generation'!AO462*'Monthly Reserve Generation'!AO463-'Stoping Schedule'!AO462*'Stoping Schedule'!AO463)/AO462,0)</f>
        <v>2.94</v>
      </c>
      <c r="AP463" s="3">
        <f>+IFERROR((AO462*AO463+'Monthly Reserve Generation'!AP462*'Monthly Reserve Generation'!AP463-'Stoping Schedule'!AP462*'Stoping Schedule'!AP463)/AP462,0)</f>
        <v>2.94</v>
      </c>
      <c r="AQ463" s="3">
        <f>+IFERROR((AP462*AP463+'Monthly Reserve Generation'!AQ462*'Monthly Reserve Generation'!AQ463-'Stoping Schedule'!AQ462*'Stoping Schedule'!AQ463)/AQ462,0)</f>
        <v>2.94</v>
      </c>
      <c r="AR463" s="3">
        <f>+IFERROR((AQ462*AQ463+'Monthly Reserve Generation'!AR462*'Monthly Reserve Generation'!AR463-'Stoping Schedule'!AR462*'Stoping Schedule'!AR463)/AR462,0)</f>
        <v>2.94</v>
      </c>
      <c r="AS463" s="3">
        <f>+IFERROR((AR462*AR463+'Monthly Reserve Generation'!AS462*'Monthly Reserve Generation'!AS463-'Stoping Schedule'!AS462*'Stoping Schedule'!AS463)/AS462,0)</f>
        <v>2.94</v>
      </c>
      <c r="AT463" s="3">
        <f>+IFERROR((AS462*AS463+'Monthly Reserve Generation'!AT462*'Monthly Reserve Generation'!AT463-'Stoping Schedule'!AT462*'Stoping Schedule'!AT463)/AT462,0)</f>
        <v>0</v>
      </c>
      <c r="AU463" s="3">
        <f>+IFERROR((AT462*AT463+'Monthly Reserve Generation'!AU462*'Monthly Reserve Generation'!AU463-'Stoping Schedule'!AU462*'Stoping Schedule'!AU463)/AU462,0)</f>
        <v>0</v>
      </c>
      <c r="AV463" s="3">
        <f>+IFERROR((AU462*AU463+'Monthly Reserve Generation'!AV462*'Monthly Reserve Generation'!AV463-'Stoping Schedule'!AV462*'Stoping Schedule'!AV463)/AV462,0)</f>
        <v>0</v>
      </c>
      <c r="AW463" s="3">
        <f>+IFERROR((AV462*AV463+'Monthly Reserve Generation'!AW462*'Monthly Reserve Generation'!AW463-'Stoping Schedule'!AW462*'Stoping Schedule'!AW463)/AW462,0)</f>
        <v>0</v>
      </c>
      <c r="AX463" s="3">
        <f>+IFERROR((AW462*AW463+'Monthly Reserve Generation'!AX462*'Monthly Reserve Generation'!AX463-'Stoping Schedule'!AX462*'Stoping Schedule'!AX463)/AX462,0)</f>
        <v>0</v>
      </c>
      <c r="AY463" s="3">
        <f>+IFERROR((AX462*AX463+'Monthly Reserve Generation'!AY462*'Monthly Reserve Generation'!AY463-'Stoping Schedule'!AY462*'Stoping Schedule'!AY463)/AY462,0)</f>
        <v>0</v>
      </c>
      <c r="AZ463" s="3">
        <f>+IFERROR((AY462*AY463+'Monthly Reserve Generation'!AZ462*'Monthly Reserve Generation'!AZ463-'Stoping Schedule'!AZ462*'Stoping Schedule'!AZ463)/AZ462,0)</f>
        <v>0</v>
      </c>
      <c r="BA463" s="3">
        <f>+IFERROR((AZ462*AZ463+'Monthly Reserve Generation'!BA462*'Monthly Reserve Generation'!BA463-'Stoping Schedule'!BA462*'Stoping Schedule'!BA463)/BA462,0)</f>
        <v>0</v>
      </c>
      <c r="BB463" s="3">
        <f>+IFERROR((BA462*BA463+'Monthly Reserve Generation'!BB462*'Monthly Reserve Generation'!BB463-'Stoping Schedule'!BB462*'Stoping Schedule'!BB463)/BB462,0)</f>
        <v>0</v>
      </c>
      <c r="BC463" s="3">
        <f>+IFERROR((BB462*BB463+'Monthly Reserve Generation'!BC462*'Monthly Reserve Generation'!BC463-'Stoping Schedule'!BC462*'Stoping Schedule'!BC463)/BC462,0)</f>
        <v>0</v>
      </c>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row>
    <row r="464" spans="1:123" hidden="1" outlineLevel="1" x14ac:dyDescent="0.3">
      <c r="A464" t="s">
        <v>108</v>
      </c>
      <c r="B464" t="s">
        <v>119</v>
      </c>
      <c r="C464" t="s">
        <v>3</v>
      </c>
      <c r="D464" s="3">
        <f>+'Monthly Reserve Generation'!D464-'Stoping Schedule'!D464</f>
        <v>0</v>
      </c>
      <c r="E464" s="3">
        <f>IF((D464+'Monthly Reserve Generation'!E464-'Stoping Schedule'!E464)&gt;1,(D464+'Monthly Reserve Generation'!E464-'Stoping Schedule'!E464),0)</f>
        <v>0</v>
      </c>
      <c r="F464" s="3">
        <f>IF((E464+'Monthly Reserve Generation'!F464-'Stoping Schedule'!F464)&gt;1,(E464+'Monthly Reserve Generation'!F464-'Stoping Schedule'!F464),0)</f>
        <v>0</v>
      </c>
      <c r="G464" s="3">
        <f>IF((F464+'Monthly Reserve Generation'!G464-'Stoping Schedule'!G464)&gt;1,(F464+'Monthly Reserve Generation'!G464-'Stoping Schedule'!G464),0)</f>
        <v>0</v>
      </c>
      <c r="H464" s="3">
        <f>IF((G464+'Monthly Reserve Generation'!H464-'Stoping Schedule'!H464)&gt;1,(G464+'Monthly Reserve Generation'!H464-'Stoping Schedule'!H464),0)</f>
        <v>0</v>
      </c>
      <c r="I464" s="3">
        <f>IF((H464+'Monthly Reserve Generation'!I464-'Stoping Schedule'!I464)&gt;1,(H464+'Monthly Reserve Generation'!I464-'Stoping Schedule'!I464),0)</f>
        <v>0</v>
      </c>
      <c r="J464" s="3">
        <f>IF((I464+'Monthly Reserve Generation'!J464-'Stoping Schedule'!J464)&gt;1,(I464+'Monthly Reserve Generation'!J464-'Stoping Schedule'!J464),0)</f>
        <v>0</v>
      </c>
      <c r="K464" s="3">
        <f>IF((J464+'Monthly Reserve Generation'!K464-'Stoping Schedule'!K464)&gt;1,(J464+'Monthly Reserve Generation'!K464-'Stoping Schedule'!K464),0)</f>
        <v>0</v>
      </c>
      <c r="L464" s="3">
        <f>IF((K464+'Monthly Reserve Generation'!L464-'Stoping Schedule'!L464)&gt;1,(K464+'Monthly Reserve Generation'!L464-'Stoping Schedule'!L464),0)</f>
        <v>0</v>
      </c>
      <c r="M464" s="3">
        <f>IF((L464+'Monthly Reserve Generation'!M464-'Stoping Schedule'!M464)&gt;1,(L464+'Monthly Reserve Generation'!M464-'Stoping Schedule'!M464),0)</f>
        <v>0</v>
      </c>
      <c r="N464" s="3">
        <f>IF((M464+'Monthly Reserve Generation'!N464-'Stoping Schedule'!N464)&gt;1,(M464+'Monthly Reserve Generation'!N464-'Stoping Schedule'!N464),0)</f>
        <v>0</v>
      </c>
      <c r="O464" s="3">
        <f>IF((N464+'Monthly Reserve Generation'!O464-'Stoping Schedule'!O464)&gt;1,(N464+'Monthly Reserve Generation'!O464-'Stoping Schedule'!O464),0)</f>
        <v>0</v>
      </c>
      <c r="P464" s="3">
        <f>IF((O464+'Monthly Reserve Generation'!P464-'Stoping Schedule'!P464)&gt;1,(O464+'Monthly Reserve Generation'!P464-'Stoping Schedule'!P464),0)</f>
        <v>0</v>
      </c>
      <c r="Q464" s="3">
        <f>IF((P464+'Monthly Reserve Generation'!Q464-'Stoping Schedule'!Q464)&gt;1,(P464+'Monthly Reserve Generation'!Q464-'Stoping Schedule'!Q464),0)</f>
        <v>0</v>
      </c>
      <c r="R464" s="3">
        <f>IF((Q464+'Monthly Reserve Generation'!R464-'Stoping Schedule'!R464)&gt;1,(Q464+'Monthly Reserve Generation'!R464-'Stoping Schedule'!R464),0)</f>
        <v>0</v>
      </c>
      <c r="S464" s="3">
        <f>IF((R464+'Monthly Reserve Generation'!S464-'Stoping Schedule'!S464)&gt;1,(R464+'Monthly Reserve Generation'!S464-'Stoping Schedule'!S464),0)</f>
        <v>0</v>
      </c>
      <c r="T464" s="3">
        <f>IF((S464+'Monthly Reserve Generation'!T464-'Stoping Schedule'!T464)&gt;1,(S464+'Monthly Reserve Generation'!T464-'Stoping Schedule'!T464),0)</f>
        <v>0</v>
      </c>
      <c r="U464" s="3">
        <f>IF((T464+'Monthly Reserve Generation'!U464-'Stoping Schedule'!U464)&gt;1,(T464+'Monthly Reserve Generation'!U464-'Stoping Schedule'!U464),0)</f>
        <v>0</v>
      </c>
      <c r="V464" s="3">
        <f>IF((U464+'Monthly Reserve Generation'!V464-'Stoping Schedule'!V464)&gt;1,(U464+'Monthly Reserve Generation'!V464-'Stoping Schedule'!V464),0)</f>
        <v>0</v>
      </c>
      <c r="W464" s="3">
        <f>IF((V464+'Monthly Reserve Generation'!W464-'Stoping Schedule'!W464)&gt;1,(V464+'Monthly Reserve Generation'!W464-'Stoping Schedule'!W464),0)</f>
        <v>0</v>
      </c>
      <c r="X464" s="3">
        <f>IF((W464+'Monthly Reserve Generation'!X464-'Stoping Schedule'!X464)&gt;1,(W464+'Monthly Reserve Generation'!X464-'Stoping Schedule'!X464),0)</f>
        <v>0</v>
      </c>
      <c r="Y464" s="3">
        <f>IF((X464+'Monthly Reserve Generation'!Y464-'Stoping Schedule'!Y464)&gt;1,(X464+'Monthly Reserve Generation'!Y464-'Stoping Schedule'!Y464),0)</f>
        <v>0</v>
      </c>
      <c r="Z464" s="3">
        <f>IF((Y464+'Monthly Reserve Generation'!Z464-'Stoping Schedule'!Z464)&gt;1,(Y464+'Monthly Reserve Generation'!Z464-'Stoping Schedule'!Z464),0)</f>
        <v>0</v>
      </c>
      <c r="AA464" s="3">
        <f>IF((Z464+'Monthly Reserve Generation'!AA464-'Stoping Schedule'!AA464)&gt;1,(Z464+'Monthly Reserve Generation'!AA464-'Stoping Schedule'!AA464),0)</f>
        <v>0</v>
      </c>
      <c r="AB464" s="3">
        <f>IF((AA464+'Monthly Reserve Generation'!AB464-'Stoping Schedule'!AB464)&gt;1,(AA464+'Monthly Reserve Generation'!AB464-'Stoping Schedule'!AB464),0)</f>
        <v>0</v>
      </c>
      <c r="AC464" s="3">
        <f>IF((AB464+'Monthly Reserve Generation'!AC464-'Stoping Schedule'!AC464)&gt;1,(AB464+'Monthly Reserve Generation'!AC464-'Stoping Schedule'!AC464),0)</f>
        <v>0</v>
      </c>
      <c r="AD464" s="3">
        <f>IF((AC464+'Monthly Reserve Generation'!AD464-'Stoping Schedule'!AD464)&gt;1,(AC464+'Monthly Reserve Generation'!AD464-'Stoping Schedule'!AD464),0)</f>
        <v>0</v>
      </c>
      <c r="AE464" s="3">
        <f>IF((AD464+'Monthly Reserve Generation'!AE464-'Stoping Schedule'!AE464)&gt;1,(AD464+'Monthly Reserve Generation'!AE464-'Stoping Schedule'!AE464),0)</f>
        <v>0</v>
      </c>
      <c r="AF464" s="3">
        <f>IF((AE464+'Monthly Reserve Generation'!AF464-'Stoping Schedule'!AF464)&gt;1,(AE464+'Monthly Reserve Generation'!AF464-'Stoping Schedule'!AF464),0)</f>
        <v>0</v>
      </c>
      <c r="AG464" s="3">
        <f>IF((AF464+'Monthly Reserve Generation'!AG464-'Stoping Schedule'!AG464)&gt;1,(AF464+'Monthly Reserve Generation'!AG464-'Stoping Schedule'!AG464),0)</f>
        <v>0</v>
      </c>
      <c r="AH464" s="3">
        <f>IF((AG464+'Monthly Reserve Generation'!AH464-'Stoping Schedule'!AH464)&gt;1,(AG464+'Monthly Reserve Generation'!AH464-'Stoping Schedule'!AH464),0)</f>
        <v>0</v>
      </c>
      <c r="AI464" s="3">
        <f>IF((AH464+'Monthly Reserve Generation'!AI464-'Stoping Schedule'!AI464)&gt;1,(AH464+'Monthly Reserve Generation'!AI464-'Stoping Schedule'!AI464),0)</f>
        <v>0</v>
      </c>
      <c r="AJ464" s="3">
        <f>IF((AI464+'Monthly Reserve Generation'!AJ464-'Stoping Schedule'!AJ464)&gt;1,(AI464+'Monthly Reserve Generation'!AJ464-'Stoping Schedule'!AJ464),0)</f>
        <v>0</v>
      </c>
      <c r="AK464" s="3">
        <f>IF((AJ464+'Monthly Reserve Generation'!AK464-'Stoping Schedule'!AK464)&gt;1,(AJ464+'Monthly Reserve Generation'!AK464-'Stoping Schedule'!AK464),0)</f>
        <v>0</v>
      </c>
      <c r="AL464" s="3">
        <f>IF((AK464+'Monthly Reserve Generation'!AL464-'Stoping Schedule'!AL464)&gt;1,(AK464+'Monthly Reserve Generation'!AL464-'Stoping Schedule'!AL464),0)</f>
        <v>0</v>
      </c>
      <c r="AM464" s="3">
        <f>IF((AL464+'Monthly Reserve Generation'!AM464-'Stoping Schedule'!AM464)&gt;1,(AL464+'Monthly Reserve Generation'!AM464-'Stoping Schedule'!AM464),0)</f>
        <v>0</v>
      </c>
      <c r="AN464" s="3">
        <f>IF((AM464+'Monthly Reserve Generation'!AN464-'Stoping Schedule'!AN464)&gt;1,(AM464+'Monthly Reserve Generation'!AN464-'Stoping Schedule'!AN464),0)</f>
        <v>0</v>
      </c>
      <c r="AO464" s="3">
        <f>IF((AN464+'Monthly Reserve Generation'!AO464-'Stoping Schedule'!AO464)&gt;1,(AN464+'Monthly Reserve Generation'!AO464-'Stoping Schedule'!AO464),0)</f>
        <v>3020</v>
      </c>
      <c r="AP464" s="3">
        <f>IF((AO464+'Monthly Reserve Generation'!AP464-'Stoping Schedule'!AP464)&gt;1,(AO464+'Monthly Reserve Generation'!AP464-'Stoping Schedule'!AP464),0)</f>
        <v>3020</v>
      </c>
      <c r="AQ464" s="3">
        <f>IF((AP464+'Monthly Reserve Generation'!AQ464-'Stoping Schedule'!AQ464)&gt;1,(AP464+'Monthly Reserve Generation'!AQ464-'Stoping Schedule'!AQ464),0)</f>
        <v>3020</v>
      </c>
      <c r="AR464" s="3">
        <f>IF((AQ464+'Monthly Reserve Generation'!AR464-'Stoping Schedule'!AR464)&gt;1,(AQ464+'Monthly Reserve Generation'!AR464-'Stoping Schedule'!AR464),0)</f>
        <v>3020</v>
      </c>
      <c r="AS464" s="3">
        <f>IF((AR464+'Monthly Reserve Generation'!AS464-'Stoping Schedule'!AS464)&gt;1,(AR464+'Monthly Reserve Generation'!AS464-'Stoping Schedule'!AS464),0)</f>
        <v>3020</v>
      </c>
      <c r="AT464" s="3">
        <f>IF((AS464+'Monthly Reserve Generation'!AT464-'Stoping Schedule'!AT464)&gt;1,(AS464+'Monthly Reserve Generation'!AT464-'Stoping Schedule'!AT464),0)</f>
        <v>3020</v>
      </c>
      <c r="AU464" s="3">
        <f>IF((AT464+'Monthly Reserve Generation'!AU464-'Stoping Schedule'!AU464)&gt;1,(AT464+'Monthly Reserve Generation'!AU464-'Stoping Schedule'!AU464),0)</f>
        <v>3020</v>
      </c>
      <c r="AV464" s="3">
        <f>IF((AU464+'Monthly Reserve Generation'!AV464-'Stoping Schedule'!AV464)&gt;1,(AU464+'Monthly Reserve Generation'!AV464-'Stoping Schedule'!AV464),0)</f>
        <v>1222</v>
      </c>
      <c r="AW464" s="3">
        <f>IF((AV464+'Monthly Reserve Generation'!AW464-'Stoping Schedule'!AW464)&gt;1,(AV464+'Monthly Reserve Generation'!AW464-'Stoping Schedule'!AW464),0)</f>
        <v>0</v>
      </c>
      <c r="AX464" s="3">
        <f>IF((AW464+'Monthly Reserve Generation'!AX464-'Stoping Schedule'!AX464)&gt;1,(AW464+'Monthly Reserve Generation'!AX464-'Stoping Schedule'!AX464),0)</f>
        <v>0</v>
      </c>
      <c r="AY464" s="3">
        <f>IF((AX464+'Monthly Reserve Generation'!AY464-'Stoping Schedule'!AY464)&gt;1,(AX464+'Monthly Reserve Generation'!AY464-'Stoping Schedule'!AY464),0)</f>
        <v>0</v>
      </c>
      <c r="AZ464" s="3">
        <f>IF((AY464+'Monthly Reserve Generation'!AZ464-'Stoping Schedule'!AZ464)&gt;1,(AY464+'Monthly Reserve Generation'!AZ464-'Stoping Schedule'!AZ464),0)</f>
        <v>0</v>
      </c>
      <c r="BA464" s="3">
        <f>IF((AZ464+'Monthly Reserve Generation'!BA464-'Stoping Schedule'!BA464)&gt;1,(AZ464+'Monthly Reserve Generation'!BA464-'Stoping Schedule'!BA464),0)</f>
        <v>0</v>
      </c>
      <c r="BB464" s="3">
        <f>IF((BA464+'Monthly Reserve Generation'!BB464-'Stoping Schedule'!BB464)&gt;1,(BA464+'Monthly Reserve Generation'!BB464-'Stoping Schedule'!BB464),0)</f>
        <v>0</v>
      </c>
      <c r="BC464" s="3">
        <f>IF((BB464+'Monthly Reserve Generation'!BC464-'Stoping Schedule'!BC464)&gt;1,(BB464+'Monthly Reserve Generation'!BC464-'Stoping Schedule'!BC464),0)</f>
        <v>0</v>
      </c>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row>
    <row r="465" spans="1:123" hidden="1" outlineLevel="1" x14ac:dyDescent="0.3">
      <c r="A465" t="s">
        <v>108</v>
      </c>
      <c r="B465" t="s">
        <v>119</v>
      </c>
      <c r="C465" t="s">
        <v>4</v>
      </c>
      <c r="D465" s="3">
        <f>+IFERROR(('Monthly Reserve Generation'!D464*'Monthly Reserve Generation'!D465-'Stoping Schedule'!D464*'Stoping Schedule'!D465)/D464,0)</f>
        <v>0</v>
      </c>
      <c r="E465" s="3">
        <f>+IFERROR((D464*D465+'Monthly Reserve Generation'!E464*'Monthly Reserve Generation'!E465-'Stoping Schedule'!E464*'Stoping Schedule'!E465)/E464,0)</f>
        <v>0</v>
      </c>
      <c r="F465" s="3">
        <f>+IFERROR((E464*E465+'Monthly Reserve Generation'!F464*'Monthly Reserve Generation'!F465-'Stoping Schedule'!F464*'Stoping Schedule'!F465)/F464,0)</f>
        <v>0</v>
      </c>
      <c r="G465" s="3">
        <f>+IFERROR((F464*F465+'Monthly Reserve Generation'!G464*'Monthly Reserve Generation'!G465-'Stoping Schedule'!G464*'Stoping Schedule'!G465)/G464,0)</f>
        <v>0</v>
      </c>
      <c r="H465" s="3">
        <f>+IFERROR((G464*G465+'Monthly Reserve Generation'!H464*'Monthly Reserve Generation'!H465-'Stoping Schedule'!H464*'Stoping Schedule'!H465)/H464,0)</f>
        <v>0</v>
      </c>
      <c r="I465" s="3">
        <f>+IFERROR((H464*H465+'Monthly Reserve Generation'!I464*'Monthly Reserve Generation'!I465-'Stoping Schedule'!I464*'Stoping Schedule'!I465)/I464,0)</f>
        <v>0</v>
      </c>
      <c r="J465" s="3">
        <f>+IFERROR((I464*I465+'Monthly Reserve Generation'!J464*'Monthly Reserve Generation'!J465-'Stoping Schedule'!J464*'Stoping Schedule'!J465)/J464,0)</f>
        <v>0</v>
      </c>
      <c r="K465" s="3">
        <f>+IFERROR((J464*J465+'Monthly Reserve Generation'!K464*'Monthly Reserve Generation'!K465-'Stoping Schedule'!K464*'Stoping Schedule'!K465)/K464,0)</f>
        <v>0</v>
      </c>
      <c r="L465" s="3">
        <f>+IFERROR((K464*K465+'Monthly Reserve Generation'!L464*'Monthly Reserve Generation'!L465-'Stoping Schedule'!L464*'Stoping Schedule'!L465)/L464,0)</f>
        <v>0</v>
      </c>
      <c r="M465" s="3">
        <f>+IFERROR((L464*L465+'Monthly Reserve Generation'!M464*'Monthly Reserve Generation'!M465-'Stoping Schedule'!M464*'Stoping Schedule'!M465)/M464,0)</f>
        <v>0</v>
      </c>
      <c r="N465" s="3">
        <f>+IFERROR((M464*M465+'Monthly Reserve Generation'!N464*'Monthly Reserve Generation'!N465-'Stoping Schedule'!N464*'Stoping Schedule'!N465)/N464,0)</f>
        <v>0</v>
      </c>
      <c r="O465" s="3">
        <f>+IFERROR((N464*N465+'Monthly Reserve Generation'!O464*'Monthly Reserve Generation'!O465-'Stoping Schedule'!O464*'Stoping Schedule'!O465)/O464,0)</f>
        <v>0</v>
      </c>
      <c r="P465" s="3">
        <f>+IFERROR((O464*O465+'Monthly Reserve Generation'!P464*'Monthly Reserve Generation'!P465-'Stoping Schedule'!P464*'Stoping Schedule'!P465)/P464,0)</f>
        <v>0</v>
      </c>
      <c r="Q465" s="3">
        <f>+IFERROR((P464*P465+'Monthly Reserve Generation'!Q464*'Monthly Reserve Generation'!Q465-'Stoping Schedule'!Q464*'Stoping Schedule'!Q465)/Q464,0)</f>
        <v>0</v>
      </c>
      <c r="R465" s="3">
        <f>+IFERROR((Q464*Q465+'Monthly Reserve Generation'!R464*'Monthly Reserve Generation'!R465-'Stoping Schedule'!R464*'Stoping Schedule'!R465)/R464,0)</f>
        <v>0</v>
      </c>
      <c r="S465" s="3">
        <f>+IFERROR((R464*R465+'Monthly Reserve Generation'!S464*'Monthly Reserve Generation'!S465-'Stoping Schedule'!S464*'Stoping Schedule'!S465)/S464,0)</f>
        <v>0</v>
      </c>
      <c r="T465" s="3">
        <f>+IFERROR((S464*S465+'Monthly Reserve Generation'!T464*'Monthly Reserve Generation'!T465-'Stoping Schedule'!T464*'Stoping Schedule'!T465)/T464,0)</f>
        <v>0</v>
      </c>
      <c r="U465" s="3">
        <f>+IFERROR((T464*T465+'Monthly Reserve Generation'!U464*'Monthly Reserve Generation'!U465-'Stoping Schedule'!U464*'Stoping Schedule'!U465)/U464,0)</f>
        <v>0</v>
      </c>
      <c r="V465" s="3">
        <f>+IFERROR((U464*U465+'Monthly Reserve Generation'!V464*'Monthly Reserve Generation'!V465-'Stoping Schedule'!V464*'Stoping Schedule'!V465)/V464,0)</f>
        <v>0</v>
      </c>
      <c r="W465" s="3">
        <f>+IFERROR((V464*V465+'Monthly Reserve Generation'!W464*'Monthly Reserve Generation'!W465-'Stoping Schedule'!W464*'Stoping Schedule'!W465)/W464,0)</f>
        <v>0</v>
      </c>
      <c r="X465" s="3">
        <f>+IFERROR((W464*W465+'Monthly Reserve Generation'!X464*'Monthly Reserve Generation'!X465-'Stoping Schedule'!X464*'Stoping Schedule'!X465)/X464,0)</f>
        <v>0</v>
      </c>
      <c r="Y465" s="3">
        <f>+IFERROR((X464*X465+'Monthly Reserve Generation'!Y464*'Monthly Reserve Generation'!Y465-'Stoping Schedule'!Y464*'Stoping Schedule'!Y465)/Y464,0)</f>
        <v>0</v>
      </c>
      <c r="Z465" s="3">
        <f>+IFERROR((Y464*Y465+'Monthly Reserve Generation'!Z464*'Monthly Reserve Generation'!Z465-'Stoping Schedule'!Z464*'Stoping Schedule'!Z465)/Z464,0)</f>
        <v>0</v>
      </c>
      <c r="AA465" s="3">
        <f>+IFERROR((Z464*Z465+'Monthly Reserve Generation'!AA464*'Monthly Reserve Generation'!AA465-'Stoping Schedule'!AA464*'Stoping Schedule'!AA465)/AA464,0)</f>
        <v>0</v>
      </c>
      <c r="AB465" s="3">
        <f>+IFERROR((AA464*AA465+'Monthly Reserve Generation'!AB464*'Monthly Reserve Generation'!AB465-'Stoping Schedule'!AB464*'Stoping Schedule'!AB465)/AB464,0)</f>
        <v>0</v>
      </c>
      <c r="AC465" s="3">
        <f>+IFERROR((AB464*AB465+'Monthly Reserve Generation'!AC464*'Monthly Reserve Generation'!AC465-'Stoping Schedule'!AC464*'Stoping Schedule'!AC465)/AC464,0)</f>
        <v>0</v>
      </c>
      <c r="AD465" s="3">
        <f>+IFERROR((AC464*AC465+'Monthly Reserve Generation'!AD464*'Monthly Reserve Generation'!AD465-'Stoping Schedule'!AD464*'Stoping Schedule'!AD465)/AD464,0)</f>
        <v>0</v>
      </c>
      <c r="AE465" s="3">
        <f>+IFERROR((AD464*AD465+'Monthly Reserve Generation'!AE464*'Monthly Reserve Generation'!AE465-'Stoping Schedule'!AE464*'Stoping Schedule'!AE465)/AE464,0)</f>
        <v>0</v>
      </c>
      <c r="AF465" s="3">
        <f>+IFERROR((AE464*AE465+'Monthly Reserve Generation'!AF464*'Monthly Reserve Generation'!AF465-'Stoping Schedule'!AF464*'Stoping Schedule'!AF465)/AF464,0)</f>
        <v>0</v>
      </c>
      <c r="AG465" s="3">
        <f>+IFERROR((AF464*AF465+'Monthly Reserve Generation'!AG464*'Monthly Reserve Generation'!AG465-'Stoping Schedule'!AG464*'Stoping Schedule'!AG465)/AG464,0)</f>
        <v>0</v>
      </c>
      <c r="AH465" s="3">
        <f>+IFERROR((AG464*AG465+'Monthly Reserve Generation'!AH464*'Monthly Reserve Generation'!AH465-'Stoping Schedule'!AH464*'Stoping Schedule'!AH465)/AH464,0)</f>
        <v>0</v>
      </c>
      <c r="AI465" s="3">
        <f>+IFERROR((AH464*AH465+'Monthly Reserve Generation'!AI464*'Monthly Reserve Generation'!AI465-'Stoping Schedule'!AI464*'Stoping Schedule'!AI465)/AI464,0)</f>
        <v>0</v>
      </c>
      <c r="AJ465" s="3">
        <f>+IFERROR((AI464*AI465+'Monthly Reserve Generation'!AJ464*'Monthly Reserve Generation'!AJ465-'Stoping Schedule'!AJ464*'Stoping Schedule'!AJ465)/AJ464,0)</f>
        <v>0</v>
      </c>
      <c r="AK465" s="3">
        <f>+IFERROR((AJ464*AJ465+'Monthly Reserve Generation'!AK464*'Monthly Reserve Generation'!AK465-'Stoping Schedule'!AK464*'Stoping Schedule'!AK465)/AK464,0)</f>
        <v>0</v>
      </c>
      <c r="AL465" s="3">
        <f>+IFERROR((AK464*AK465+'Monthly Reserve Generation'!AL464*'Monthly Reserve Generation'!AL465-'Stoping Schedule'!AL464*'Stoping Schedule'!AL465)/AL464,0)</f>
        <v>0</v>
      </c>
      <c r="AM465" s="3">
        <f>+IFERROR((AL464*AL465+'Monthly Reserve Generation'!AM464*'Monthly Reserve Generation'!AM465-'Stoping Schedule'!AM464*'Stoping Schedule'!AM465)/AM464,0)</f>
        <v>0</v>
      </c>
      <c r="AN465" s="3">
        <f>+IFERROR((AM464*AM465+'Monthly Reserve Generation'!AN464*'Monthly Reserve Generation'!AN465-'Stoping Schedule'!AN464*'Stoping Schedule'!AN465)/AN464,0)</f>
        <v>0</v>
      </c>
      <c r="AO465" s="3">
        <f>+IFERROR((AN464*AN465+'Monthly Reserve Generation'!AO464*'Monthly Reserve Generation'!AO465-'Stoping Schedule'!AO464*'Stoping Schedule'!AO465)/AO464,0)</f>
        <v>3.8</v>
      </c>
      <c r="AP465" s="3">
        <f>+IFERROR((AO464*AO465+'Monthly Reserve Generation'!AP464*'Monthly Reserve Generation'!AP465-'Stoping Schedule'!AP464*'Stoping Schedule'!AP465)/AP464,0)</f>
        <v>3.8</v>
      </c>
      <c r="AQ465" s="3">
        <f>+IFERROR((AP464*AP465+'Monthly Reserve Generation'!AQ464*'Monthly Reserve Generation'!AQ465-'Stoping Schedule'!AQ464*'Stoping Schedule'!AQ465)/AQ464,0)</f>
        <v>3.8</v>
      </c>
      <c r="AR465" s="3">
        <f>+IFERROR((AQ464*AQ465+'Monthly Reserve Generation'!AR464*'Monthly Reserve Generation'!AR465-'Stoping Schedule'!AR464*'Stoping Schedule'!AR465)/AR464,0)</f>
        <v>3.8</v>
      </c>
      <c r="AS465" s="3">
        <f>+IFERROR((AR464*AR465+'Monthly Reserve Generation'!AS464*'Monthly Reserve Generation'!AS465-'Stoping Schedule'!AS464*'Stoping Schedule'!AS465)/AS464,0)</f>
        <v>3.8</v>
      </c>
      <c r="AT465" s="3">
        <f>+IFERROR((AS464*AS465+'Monthly Reserve Generation'!AT464*'Monthly Reserve Generation'!AT465-'Stoping Schedule'!AT464*'Stoping Schedule'!AT465)/AT464,0)</f>
        <v>3.8</v>
      </c>
      <c r="AU465" s="3">
        <f>+IFERROR((AT464*AT465+'Monthly Reserve Generation'!AU464*'Monthly Reserve Generation'!AU465-'Stoping Schedule'!AU464*'Stoping Schedule'!AU465)/AU464,0)</f>
        <v>3.8</v>
      </c>
      <c r="AV465" s="3">
        <f>+IFERROR((AU464*AU465+'Monthly Reserve Generation'!AV464*'Monthly Reserve Generation'!AV465-'Stoping Schedule'!AV464*'Stoping Schedule'!AV465)/AV464,0)</f>
        <v>3.8000000000000003</v>
      </c>
      <c r="AW465" s="3">
        <f>+IFERROR((AV464*AV465+'Monthly Reserve Generation'!AW464*'Monthly Reserve Generation'!AW465-'Stoping Schedule'!AW464*'Stoping Schedule'!AW465)/AW464,0)</f>
        <v>0</v>
      </c>
      <c r="AX465" s="3">
        <f>+IFERROR((AW464*AW465+'Monthly Reserve Generation'!AX464*'Monthly Reserve Generation'!AX465-'Stoping Schedule'!AX464*'Stoping Schedule'!AX465)/AX464,0)</f>
        <v>0</v>
      </c>
      <c r="AY465" s="3">
        <f>+IFERROR((AX464*AX465+'Monthly Reserve Generation'!AY464*'Monthly Reserve Generation'!AY465-'Stoping Schedule'!AY464*'Stoping Schedule'!AY465)/AY464,0)</f>
        <v>0</v>
      </c>
      <c r="AZ465" s="3">
        <f>+IFERROR((AY464*AY465+'Monthly Reserve Generation'!AZ464*'Monthly Reserve Generation'!AZ465-'Stoping Schedule'!AZ464*'Stoping Schedule'!AZ465)/AZ464,0)</f>
        <v>0</v>
      </c>
      <c r="BA465" s="3">
        <f>+IFERROR((AZ464*AZ465+'Monthly Reserve Generation'!BA464*'Monthly Reserve Generation'!BA465-'Stoping Schedule'!BA464*'Stoping Schedule'!BA465)/BA464,0)</f>
        <v>0</v>
      </c>
      <c r="BB465" s="3">
        <f>+IFERROR((BA464*BA465+'Monthly Reserve Generation'!BB464*'Monthly Reserve Generation'!BB465-'Stoping Schedule'!BB464*'Stoping Schedule'!BB465)/BB464,0)</f>
        <v>0</v>
      </c>
      <c r="BC465" s="3">
        <f>+IFERROR((BB464*BB465+'Monthly Reserve Generation'!BC464*'Monthly Reserve Generation'!BC465-'Stoping Schedule'!BC464*'Stoping Schedule'!BC465)/BC464,0)</f>
        <v>0</v>
      </c>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row>
    <row r="466" spans="1:123" hidden="1" outlineLevel="1" x14ac:dyDescent="0.3">
      <c r="A466" t="s">
        <v>108</v>
      </c>
      <c r="B466" t="s">
        <v>120</v>
      </c>
      <c r="C466" t="s">
        <v>3</v>
      </c>
      <c r="D466" s="3">
        <f>+'Monthly Reserve Generation'!D466-'Stoping Schedule'!D466</f>
        <v>0</v>
      </c>
      <c r="E466" s="3">
        <f>IF((D466+'Monthly Reserve Generation'!E466-'Stoping Schedule'!E466)&gt;1,(D466+'Monthly Reserve Generation'!E466-'Stoping Schedule'!E466),0)</f>
        <v>0</v>
      </c>
      <c r="F466" s="3">
        <f>IF((E466+'Monthly Reserve Generation'!F466-'Stoping Schedule'!F466)&gt;1,(E466+'Monthly Reserve Generation'!F466-'Stoping Schedule'!F466),0)</f>
        <v>0</v>
      </c>
      <c r="G466" s="3">
        <f>IF((F466+'Monthly Reserve Generation'!G466-'Stoping Schedule'!G466)&gt;1,(F466+'Monthly Reserve Generation'!G466-'Stoping Schedule'!G466),0)</f>
        <v>0</v>
      </c>
      <c r="H466" s="3">
        <f>IF((G466+'Monthly Reserve Generation'!H466-'Stoping Schedule'!H466)&gt;1,(G466+'Monthly Reserve Generation'!H466-'Stoping Schedule'!H466),0)</f>
        <v>0</v>
      </c>
      <c r="I466" s="3">
        <f>IF((H466+'Monthly Reserve Generation'!I466-'Stoping Schedule'!I466)&gt;1,(H466+'Monthly Reserve Generation'!I466-'Stoping Schedule'!I466),0)</f>
        <v>0</v>
      </c>
      <c r="J466" s="3">
        <f>IF((I466+'Monthly Reserve Generation'!J466-'Stoping Schedule'!J466)&gt;1,(I466+'Monthly Reserve Generation'!J466-'Stoping Schedule'!J466),0)</f>
        <v>0</v>
      </c>
      <c r="K466" s="3">
        <f>IF((J466+'Monthly Reserve Generation'!K466-'Stoping Schedule'!K466)&gt;1,(J466+'Monthly Reserve Generation'!K466-'Stoping Schedule'!K466),0)</f>
        <v>0</v>
      </c>
      <c r="L466" s="3">
        <f>IF((K466+'Monthly Reserve Generation'!L466-'Stoping Schedule'!L466)&gt;1,(K466+'Monthly Reserve Generation'!L466-'Stoping Schedule'!L466),0)</f>
        <v>0</v>
      </c>
      <c r="M466" s="3">
        <f>IF((L466+'Monthly Reserve Generation'!M466-'Stoping Schedule'!M466)&gt;1,(L466+'Monthly Reserve Generation'!M466-'Stoping Schedule'!M466),0)</f>
        <v>0</v>
      </c>
      <c r="N466" s="3">
        <f>IF((M466+'Monthly Reserve Generation'!N466-'Stoping Schedule'!N466)&gt;1,(M466+'Monthly Reserve Generation'!N466-'Stoping Schedule'!N466),0)</f>
        <v>0</v>
      </c>
      <c r="O466" s="3">
        <f>IF((N466+'Monthly Reserve Generation'!O466-'Stoping Schedule'!O466)&gt;1,(N466+'Monthly Reserve Generation'!O466-'Stoping Schedule'!O466),0)</f>
        <v>0</v>
      </c>
      <c r="P466" s="3">
        <f>IF((O466+'Monthly Reserve Generation'!P466-'Stoping Schedule'!P466)&gt;1,(O466+'Monthly Reserve Generation'!P466-'Stoping Schedule'!P466),0)</f>
        <v>0</v>
      </c>
      <c r="Q466" s="3">
        <f>IF((P466+'Monthly Reserve Generation'!Q466-'Stoping Schedule'!Q466)&gt;1,(P466+'Monthly Reserve Generation'!Q466-'Stoping Schedule'!Q466),0)</f>
        <v>0</v>
      </c>
      <c r="R466" s="3">
        <f>IF((Q466+'Monthly Reserve Generation'!R466-'Stoping Schedule'!R466)&gt;1,(Q466+'Monthly Reserve Generation'!R466-'Stoping Schedule'!R466),0)</f>
        <v>0</v>
      </c>
      <c r="S466" s="3">
        <f>IF((R466+'Monthly Reserve Generation'!S466-'Stoping Schedule'!S466)&gt;1,(R466+'Monthly Reserve Generation'!S466-'Stoping Schedule'!S466),0)</f>
        <v>0</v>
      </c>
      <c r="T466" s="3">
        <f>IF((S466+'Monthly Reserve Generation'!T466-'Stoping Schedule'!T466)&gt;1,(S466+'Monthly Reserve Generation'!T466-'Stoping Schedule'!T466),0)</f>
        <v>0</v>
      </c>
      <c r="U466" s="3">
        <f>IF((T466+'Monthly Reserve Generation'!U466-'Stoping Schedule'!U466)&gt;1,(T466+'Monthly Reserve Generation'!U466-'Stoping Schedule'!U466),0)</f>
        <v>0</v>
      </c>
      <c r="V466" s="3">
        <f>IF((U466+'Monthly Reserve Generation'!V466-'Stoping Schedule'!V466)&gt;1,(U466+'Monthly Reserve Generation'!V466-'Stoping Schedule'!V466),0)</f>
        <v>0</v>
      </c>
      <c r="W466" s="3">
        <f>IF((V466+'Monthly Reserve Generation'!W466-'Stoping Schedule'!W466)&gt;1,(V466+'Monthly Reserve Generation'!W466-'Stoping Schedule'!W466),0)</f>
        <v>0</v>
      </c>
      <c r="X466" s="3">
        <f>IF((W466+'Monthly Reserve Generation'!X466-'Stoping Schedule'!X466)&gt;1,(W466+'Monthly Reserve Generation'!X466-'Stoping Schedule'!X466),0)</f>
        <v>0</v>
      </c>
      <c r="Y466" s="3">
        <f>IF((X466+'Monthly Reserve Generation'!Y466-'Stoping Schedule'!Y466)&gt;1,(X466+'Monthly Reserve Generation'!Y466-'Stoping Schedule'!Y466),0)</f>
        <v>0</v>
      </c>
      <c r="Z466" s="3">
        <f>IF((Y466+'Monthly Reserve Generation'!Z466-'Stoping Schedule'!Z466)&gt;1,(Y466+'Monthly Reserve Generation'!Z466-'Stoping Schedule'!Z466),0)</f>
        <v>0</v>
      </c>
      <c r="AA466" s="3">
        <f>IF((Z466+'Monthly Reserve Generation'!AA466-'Stoping Schedule'!AA466)&gt;1,(Z466+'Monthly Reserve Generation'!AA466-'Stoping Schedule'!AA466),0)</f>
        <v>0</v>
      </c>
      <c r="AB466" s="3">
        <f>IF((AA466+'Monthly Reserve Generation'!AB466-'Stoping Schedule'!AB466)&gt;1,(AA466+'Monthly Reserve Generation'!AB466-'Stoping Schedule'!AB466),0)</f>
        <v>0</v>
      </c>
      <c r="AC466" s="3">
        <f>IF((AB466+'Monthly Reserve Generation'!AC466-'Stoping Schedule'!AC466)&gt;1,(AB466+'Monthly Reserve Generation'!AC466-'Stoping Schedule'!AC466),0)</f>
        <v>0</v>
      </c>
      <c r="AD466" s="3">
        <f>IF((AC466+'Monthly Reserve Generation'!AD466-'Stoping Schedule'!AD466)&gt;1,(AC466+'Monthly Reserve Generation'!AD466-'Stoping Schedule'!AD466),0)</f>
        <v>0</v>
      </c>
      <c r="AE466" s="3">
        <f>IF((AD466+'Monthly Reserve Generation'!AE466-'Stoping Schedule'!AE466)&gt;1,(AD466+'Monthly Reserve Generation'!AE466-'Stoping Schedule'!AE466),0)</f>
        <v>0</v>
      </c>
      <c r="AF466" s="3">
        <f>IF((AE466+'Monthly Reserve Generation'!AF466-'Stoping Schedule'!AF466)&gt;1,(AE466+'Monthly Reserve Generation'!AF466-'Stoping Schedule'!AF466),0)</f>
        <v>0</v>
      </c>
      <c r="AG466" s="3">
        <f>IF((AF466+'Monthly Reserve Generation'!AG466-'Stoping Schedule'!AG466)&gt;1,(AF466+'Monthly Reserve Generation'!AG466-'Stoping Schedule'!AG466),0)</f>
        <v>0</v>
      </c>
      <c r="AH466" s="3">
        <f>IF((AG466+'Monthly Reserve Generation'!AH466-'Stoping Schedule'!AH466)&gt;1,(AG466+'Monthly Reserve Generation'!AH466-'Stoping Schedule'!AH466),0)</f>
        <v>0</v>
      </c>
      <c r="AI466" s="3">
        <f>IF((AH466+'Monthly Reserve Generation'!AI466-'Stoping Schedule'!AI466)&gt;1,(AH466+'Monthly Reserve Generation'!AI466-'Stoping Schedule'!AI466),0)</f>
        <v>0</v>
      </c>
      <c r="AJ466" s="3">
        <f>IF((AI466+'Monthly Reserve Generation'!AJ466-'Stoping Schedule'!AJ466)&gt;1,(AI466+'Monthly Reserve Generation'!AJ466-'Stoping Schedule'!AJ466),0)</f>
        <v>0</v>
      </c>
      <c r="AK466" s="3">
        <f>IF((AJ466+'Monthly Reserve Generation'!AK466-'Stoping Schedule'!AK466)&gt;1,(AJ466+'Monthly Reserve Generation'!AK466-'Stoping Schedule'!AK466),0)</f>
        <v>0</v>
      </c>
      <c r="AL466" s="3">
        <f>IF((AK466+'Monthly Reserve Generation'!AL466-'Stoping Schedule'!AL466)&gt;1,(AK466+'Monthly Reserve Generation'!AL466-'Stoping Schedule'!AL466),0)</f>
        <v>0</v>
      </c>
      <c r="AM466" s="3">
        <f>IF((AL466+'Monthly Reserve Generation'!AM466-'Stoping Schedule'!AM466)&gt;1,(AL466+'Monthly Reserve Generation'!AM466-'Stoping Schedule'!AM466),0)</f>
        <v>0</v>
      </c>
      <c r="AN466" s="3">
        <f>IF((AM466+'Monthly Reserve Generation'!AN466-'Stoping Schedule'!AN466)&gt;1,(AM466+'Monthly Reserve Generation'!AN466-'Stoping Schedule'!AN466),0)</f>
        <v>0</v>
      </c>
      <c r="AO466" s="3">
        <f>IF((AN466+'Monthly Reserve Generation'!AO466-'Stoping Schedule'!AO466)&gt;1,(AN466+'Monthly Reserve Generation'!AO466-'Stoping Schedule'!AO466),0)</f>
        <v>2490</v>
      </c>
      <c r="AP466" s="3">
        <f>IF((AO466+'Monthly Reserve Generation'!AP466-'Stoping Schedule'!AP466)&gt;1,(AO466+'Monthly Reserve Generation'!AP466-'Stoping Schedule'!AP466),0)</f>
        <v>2490</v>
      </c>
      <c r="AQ466" s="3">
        <f>IF((AP466+'Monthly Reserve Generation'!AQ466-'Stoping Schedule'!AQ466)&gt;1,(AP466+'Monthly Reserve Generation'!AQ466-'Stoping Schedule'!AQ466),0)</f>
        <v>2490</v>
      </c>
      <c r="AR466" s="3">
        <f>IF((AQ466+'Monthly Reserve Generation'!AR466-'Stoping Schedule'!AR466)&gt;1,(AQ466+'Monthly Reserve Generation'!AR466-'Stoping Schedule'!AR466),0)</f>
        <v>2490</v>
      </c>
      <c r="AS466" s="3">
        <f>IF((AR466+'Monthly Reserve Generation'!AS466-'Stoping Schedule'!AS466)&gt;1,(AR466+'Monthly Reserve Generation'!AS466-'Stoping Schedule'!AS466),0)</f>
        <v>2490</v>
      </c>
      <c r="AT466" s="3">
        <f>IF((AS466+'Monthly Reserve Generation'!AT466-'Stoping Schedule'!AT466)&gt;1,(AS466+'Monthly Reserve Generation'!AT466-'Stoping Schedule'!AT466),0)</f>
        <v>2490</v>
      </c>
      <c r="AU466" s="3">
        <f>IF((AT466+'Monthly Reserve Generation'!AU466-'Stoping Schedule'!AU466)&gt;1,(AT466+'Monthly Reserve Generation'!AU466-'Stoping Schedule'!AU466),0)</f>
        <v>2490</v>
      </c>
      <c r="AV466" s="3">
        <f>IF((AU466+'Monthly Reserve Generation'!AV466-'Stoping Schedule'!AV466)&gt;1,(AU466+'Monthly Reserve Generation'!AV466-'Stoping Schedule'!AV466),0)</f>
        <v>692</v>
      </c>
      <c r="AW466" s="3">
        <f>IF((AV466+'Monthly Reserve Generation'!AW466-'Stoping Schedule'!AW466)&gt;1,(AV466+'Monthly Reserve Generation'!AW466-'Stoping Schedule'!AW466),0)</f>
        <v>0</v>
      </c>
      <c r="AX466" s="3">
        <f>IF((AW466+'Monthly Reserve Generation'!AX466-'Stoping Schedule'!AX466)&gt;1,(AW466+'Monthly Reserve Generation'!AX466-'Stoping Schedule'!AX466),0)</f>
        <v>0</v>
      </c>
      <c r="AY466" s="3">
        <f>IF((AX466+'Monthly Reserve Generation'!AY466-'Stoping Schedule'!AY466)&gt;1,(AX466+'Monthly Reserve Generation'!AY466-'Stoping Schedule'!AY466),0)</f>
        <v>0</v>
      </c>
      <c r="AZ466" s="3">
        <f>IF((AY466+'Monthly Reserve Generation'!AZ466-'Stoping Schedule'!AZ466)&gt;1,(AY466+'Monthly Reserve Generation'!AZ466-'Stoping Schedule'!AZ466),0)</f>
        <v>0</v>
      </c>
      <c r="BA466" s="3">
        <f>IF((AZ466+'Monthly Reserve Generation'!BA466-'Stoping Schedule'!BA466)&gt;1,(AZ466+'Monthly Reserve Generation'!BA466-'Stoping Schedule'!BA466),0)</f>
        <v>0</v>
      </c>
      <c r="BB466" s="3">
        <f>IF((BA466+'Monthly Reserve Generation'!BB466-'Stoping Schedule'!BB466)&gt;1,(BA466+'Monthly Reserve Generation'!BB466-'Stoping Schedule'!BB466),0)</f>
        <v>0</v>
      </c>
      <c r="BC466" s="3">
        <f>IF((BB466+'Monthly Reserve Generation'!BC466-'Stoping Schedule'!BC466)&gt;1,(BB466+'Monthly Reserve Generation'!BC466-'Stoping Schedule'!BC466),0)</f>
        <v>0</v>
      </c>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row>
    <row r="467" spans="1:123" hidden="1" outlineLevel="1" x14ac:dyDescent="0.3">
      <c r="A467" t="s">
        <v>108</v>
      </c>
      <c r="B467" t="s">
        <v>120</v>
      </c>
      <c r="C467" t="s">
        <v>4</v>
      </c>
      <c r="D467" s="3">
        <f>+IFERROR(('Monthly Reserve Generation'!D466*'Monthly Reserve Generation'!D467-'Stoping Schedule'!D466*'Stoping Schedule'!D467)/D466,0)</f>
        <v>0</v>
      </c>
      <c r="E467" s="3">
        <f>+IFERROR((D466*D467+'Monthly Reserve Generation'!E466*'Monthly Reserve Generation'!E467-'Stoping Schedule'!E466*'Stoping Schedule'!E467)/E466,0)</f>
        <v>0</v>
      </c>
      <c r="F467" s="3">
        <f>+IFERROR((E466*E467+'Monthly Reserve Generation'!F466*'Monthly Reserve Generation'!F467-'Stoping Schedule'!F466*'Stoping Schedule'!F467)/F466,0)</f>
        <v>0</v>
      </c>
      <c r="G467" s="3">
        <f>+IFERROR((F466*F467+'Monthly Reserve Generation'!G466*'Monthly Reserve Generation'!G467-'Stoping Schedule'!G466*'Stoping Schedule'!G467)/G466,0)</f>
        <v>0</v>
      </c>
      <c r="H467" s="3">
        <f>+IFERROR((G466*G467+'Monthly Reserve Generation'!H466*'Monthly Reserve Generation'!H467-'Stoping Schedule'!H466*'Stoping Schedule'!H467)/H466,0)</f>
        <v>0</v>
      </c>
      <c r="I467" s="3">
        <f>+IFERROR((H466*H467+'Monthly Reserve Generation'!I466*'Monthly Reserve Generation'!I467-'Stoping Schedule'!I466*'Stoping Schedule'!I467)/I466,0)</f>
        <v>0</v>
      </c>
      <c r="J467" s="3">
        <f>+IFERROR((I466*I467+'Monthly Reserve Generation'!J466*'Monthly Reserve Generation'!J467-'Stoping Schedule'!J466*'Stoping Schedule'!J467)/J466,0)</f>
        <v>0</v>
      </c>
      <c r="K467" s="3">
        <f>+IFERROR((J466*J467+'Monthly Reserve Generation'!K466*'Monthly Reserve Generation'!K467-'Stoping Schedule'!K466*'Stoping Schedule'!K467)/K466,0)</f>
        <v>0</v>
      </c>
      <c r="L467" s="3">
        <f>+IFERROR((K466*K467+'Monthly Reserve Generation'!L466*'Monthly Reserve Generation'!L467-'Stoping Schedule'!L466*'Stoping Schedule'!L467)/L466,0)</f>
        <v>0</v>
      </c>
      <c r="M467" s="3">
        <f>+IFERROR((L466*L467+'Monthly Reserve Generation'!M466*'Monthly Reserve Generation'!M467-'Stoping Schedule'!M466*'Stoping Schedule'!M467)/M466,0)</f>
        <v>0</v>
      </c>
      <c r="N467" s="3">
        <f>+IFERROR((M466*M467+'Monthly Reserve Generation'!N466*'Monthly Reserve Generation'!N467-'Stoping Schedule'!N466*'Stoping Schedule'!N467)/N466,0)</f>
        <v>0</v>
      </c>
      <c r="O467" s="3">
        <f>+IFERROR((N466*N467+'Monthly Reserve Generation'!O466*'Monthly Reserve Generation'!O467-'Stoping Schedule'!O466*'Stoping Schedule'!O467)/O466,0)</f>
        <v>0</v>
      </c>
      <c r="P467" s="3">
        <f>+IFERROR((O466*O467+'Monthly Reserve Generation'!P466*'Monthly Reserve Generation'!P467-'Stoping Schedule'!P466*'Stoping Schedule'!P467)/P466,0)</f>
        <v>0</v>
      </c>
      <c r="Q467" s="3">
        <f>+IFERROR((P466*P467+'Monthly Reserve Generation'!Q466*'Monthly Reserve Generation'!Q467-'Stoping Schedule'!Q466*'Stoping Schedule'!Q467)/Q466,0)</f>
        <v>0</v>
      </c>
      <c r="R467" s="3">
        <f>+IFERROR((Q466*Q467+'Monthly Reserve Generation'!R466*'Monthly Reserve Generation'!R467-'Stoping Schedule'!R466*'Stoping Schedule'!R467)/R466,0)</f>
        <v>0</v>
      </c>
      <c r="S467" s="3">
        <f>+IFERROR((R466*R467+'Monthly Reserve Generation'!S466*'Monthly Reserve Generation'!S467-'Stoping Schedule'!S466*'Stoping Schedule'!S467)/S466,0)</f>
        <v>0</v>
      </c>
      <c r="T467" s="3">
        <f>+IFERROR((S466*S467+'Monthly Reserve Generation'!T466*'Monthly Reserve Generation'!T467-'Stoping Schedule'!T466*'Stoping Schedule'!T467)/T466,0)</f>
        <v>0</v>
      </c>
      <c r="U467" s="3">
        <f>+IFERROR((T466*T467+'Monthly Reserve Generation'!U466*'Monthly Reserve Generation'!U467-'Stoping Schedule'!U466*'Stoping Schedule'!U467)/U466,0)</f>
        <v>0</v>
      </c>
      <c r="V467" s="3">
        <f>+IFERROR((U466*U467+'Monthly Reserve Generation'!V466*'Monthly Reserve Generation'!V467-'Stoping Schedule'!V466*'Stoping Schedule'!V467)/V466,0)</f>
        <v>0</v>
      </c>
      <c r="W467" s="3">
        <f>+IFERROR((V466*V467+'Monthly Reserve Generation'!W466*'Monthly Reserve Generation'!W467-'Stoping Schedule'!W466*'Stoping Schedule'!W467)/W466,0)</f>
        <v>0</v>
      </c>
      <c r="X467" s="3">
        <f>+IFERROR((W466*W467+'Monthly Reserve Generation'!X466*'Monthly Reserve Generation'!X467-'Stoping Schedule'!X466*'Stoping Schedule'!X467)/X466,0)</f>
        <v>0</v>
      </c>
      <c r="Y467" s="3">
        <f>+IFERROR((X466*X467+'Monthly Reserve Generation'!Y466*'Monthly Reserve Generation'!Y467-'Stoping Schedule'!Y466*'Stoping Schedule'!Y467)/Y466,0)</f>
        <v>0</v>
      </c>
      <c r="Z467" s="3">
        <f>+IFERROR((Y466*Y467+'Monthly Reserve Generation'!Z466*'Monthly Reserve Generation'!Z467-'Stoping Schedule'!Z466*'Stoping Schedule'!Z467)/Z466,0)</f>
        <v>0</v>
      </c>
      <c r="AA467" s="3">
        <f>+IFERROR((Z466*Z467+'Monthly Reserve Generation'!AA466*'Monthly Reserve Generation'!AA467-'Stoping Schedule'!AA466*'Stoping Schedule'!AA467)/AA466,0)</f>
        <v>0</v>
      </c>
      <c r="AB467" s="3">
        <f>+IFERROR((AA466*AA467+'Monthly Reserve Generation'!AB466*'Monthly Reserve Generation'!AB467-'Stoping Schedule'!AB466*'Stoping Schedule'!AB467)/AB466,0)</f>
        <v>0</v>
      </c>
      <c r="AC467" s="3">
        <f>+IFERROR((AB466*AB467+'Monthly Reserve Generation'!AC466*'Monthly Reserve Generation'!AC467-'Stoping Schedule'!AC466*'Stoping Schedule'!AC467)/AC466,0)</f>
        <v>0</v>
      </c>
      <c r="AD467" s="3">
        <f>+IFERROR((AC466*AC467+'Monthly Reserve Generation'!AD466*'Monthly Reserve Generation'!AD467-'Stoping Schedule'!AD466*'Stoping Schedule'!AD467)/AD466,0)</f>
        <v>0</v>
      </c>
      <c r="AE467" s="3">
        <f>+IFERROR((AD466*AD467+'Monthly Reserve Generation'!AE466*'Monthly Reserve Generation'!AE467-'Stoping Schedule'!AE466*'Stoping Schedule'!AE467)/AE466,0)</f>
        <v>0</v>
      </c>
      <c r="AF467" s="3">
        <f>+IFERROR((AE466*AE467+'Monthly Reserve Generation'!AF466*'Monthly Reserve Generation'!AF467-'Stoping Schedule'!AF466*'Stoping Schedule'!AF467)/AF466,0)</f>
        <v>0</v>
      </c>
      <c r="AG467" s="3">
        <f>+IFERROR((AF466*AF467+'Monthly Reserve Generation'!AG466*'Monthly Reserve Generation'!AG467-'Stoping Schedule'!AG466*'Stoping Schedule'!AG467)/AG466,0)</f>
        <v>0</v>
      </c>
      <c r="AH467" s="3">
        <f>+IFERROR((AG466*AG467+'Monthly Reserve Generation'!AH466*'Monthly Reserve Generation'!AH467-'Stoping Schedule'!AH466*'Stoping Schedule'!AH467)/AH466,0)</f>
        <v>0</v>
      </c>
      <c r="AI467" s="3">
        <f>+IFERROR((AH466*AH467+'Monthly Reserve Generation'!AI466*'Monthly Reserve Generation'!AI467-'Stoping Schedule'!AI466*'Stoping Schedule'!AI467)/AI466,0)</f>
        <v>0</v>
      </c>
      <c r="AJ467" s="3">
        <f>+IFERROR((AI466*AI467+'Monthly Reserve Generation'!AJ466*'Monthly Reserve Generation'!AJ467-'Stoping Schedule'!AJ466*'Stoping Schedule'!AJ467)/AJ466,0)</f>
        <v>0</v>
      </c>
      <c r="AK467" s="3">
        <f>+IFERROR((AJ466*AJ467+'Monthly Reserve Generation'!AK466*'Monthly Reserve Generation'!AK467-'Stoping Schedule'!AK466*'Stoping Schedule'!AK467)/AK466,0)</f>
        <v>0</v>
      </c>
      <c r="AL467" s="3">
        <f>+IFERROR((AK466*AK467+'Monthly Reserve Generation'!AL466*'Monthly Reserve Generation'!AL467-'Stoping Schedule'!AL466*'Stoping Schedule'!AL467)/AL466,0)</f>
        <v>0</v>
      </c>
      <c r="AM467" s="3">
        <f>+IFERROR((AL466*AL467+'Monthly Reserve Generation'!AM466*'Monthly Reserve Generation'!AM467-'Stoping Schedule'!AM466*'Stoping Schedule'!AM467)/AM466,0)</f>
        <v>0</v>
      </c>
      <c r="AN467" s="3">
        <f>+IFERROR((AM466*AM467+'Monthly Reserve Generation'!AN466*'Monthly Reserve Generation'!AN467-'Stoping Schedule'!AN466*'Stoping Schedule'!AN467)/AN466,0)</f>
        <v>0</v>
      </c>
      <c r="AO467" s="3">
        <f>+IFERROR((AN466*AN467+'Monthly Reserve Generation'!AO466*'Monthly Reserve Generation'!AO467-'Stoping Schedule'!AO466*'Stoping Schedule'!AO467)/AO466,0)</f>
        <v>3.6</v>
      </c>
      <c r="AP467" s="3">
        <f>+IFERROR((AO466*AO467+'Monthly Reserve Generation'!AP466*'Monthly Reserve Generation'!AP467-'Stoping Schedule'!AP466*'Stoping Schedule'!AP467)/AP466,0)</f>
        <v>3.6</v>
      </c>
      <c r="AQ467" s="3">
        <f>+IFERROR((AP466*AP467+'Monthly Reserve Generation'!AQ466*'Monthly Reserve Generation'!AQ467-'Stoping Schedule'!AQ466*'Stoping Schedule'!AQ467)/AQ466,0)</f>
        <v>3.6</v>
      </c>
      <c r="AR467" s="3">
        <f>+IFERROR((AQ466*AQ467+'Monthly Reserve Generation'!AR466*'Monthly Reserve Generation'!AR467-'Stoping Schedule'!AR466*'Stoping Schedule'!AR467)/AR466,0)</f>
        <v>3.6</v>
      </c>
      <c r="AS467" s="3">
        <f>+IFERROR((AR466*AR467+'Monthly Reserve Generation'!AS466*'Monthly Reserve Generation'!AS467-'Stoping Schedule'!AS466*'Stoping Schedule'!AS467)/AS466,0)</f>
        <v>3.6</v>
      </c>
      <c r="AT467" s="3">
        <f>+IFERROR((AS466*AS467+'Monthly Reserve Generation'!AT466*'Monthly Reserve Generation'!AT467-'Stoping Schedule'!AT466*'Stoping Schedule'!AT467)/AT466,0)</f>
        <v>3.6</v>
      </c>
      <c r="AU467" s="3">
        <f>+IFERROR((AT466*AT467+'Monthly Reserve Generation'!AU466*'Monthly Reserve Generation'!AU467-'Stoping Schedule'!AU466*'Stoping Schedule'!AU467)/AU466,0)</f>
        <v>3.6</v>
      </c>
      <c r="AV467" s="3">
        <f>+IFERROR((AU466*AU467+'Monthly Reserve Generation'!AV466*'Monthly Reserve Generation'!AV467-'Stoping Schedule'!AV466*'Stoping Schedule'!AV467)/AV466,0)</f>
        <v>3.5999999999999996</v>
      </c>
      <c r="AW467" s="3">
        <f>+IFERROR((AV466*AV467+'Monthly Reserve Generation'!AW466*'Monthly Reserve Generation'!AW467-'Stoping Schedule'!AW466*'Stoping Schedule'!AW467)/AW466,0)</f>
        <v>0</v>
      </c>
      <c r="AX467" s="3">
        <f>+IFERROR((AW466*AW467+'Monthly Reserve Generation'!AX466*'Monthly Reserve Generation'!AX467-'Stoping Schedule'!AX466*'Stoping Schedule'!AX467)/AX466,0)</f>
        <v>0</v>
      </c>
      <c r="AY467" s="3">
        <f>+IFERROR((AX466*AX467+'Monthly Reserve Generation'!AY466*'Monthly Reserve Generation'!AY467-'Stoping Schedule'!AY466*'Stoping Schedule'!AY467)/AY466,0)</f>
        <v>0</v>
      </c>
      <c r="AZ467" s="3">
        <f>+IFERROR((AY466*AY467+'Monthly Reserve Generation'!AZ466*'Monthly Reserve Generation'!AZ467-'Stoping Schedule'!AZ466*'Stoping Schedule'!AZ467)/AZ466,0)</f>
        <v>0</v>
      </c>
      <c r="BA467" s="3">
        <f>+IFERROR((AZ466*AZ467+'Monthly Reserve Generation'!BA466*'Monthly Reserve Generation'!BA467-'Stoping Schedule'!BA466*'Stoping Schedule'!BA467)/BA466,0)</f>
        <v>0</v>
      </c>
      <c r="BB467" s="3">
        <f>+IFERROR((BA466*BA467+'Monthly Reserve Generation'!BB466*'Monthly Reserve Generation'!BB467-'Stoping Schedule'!BB466*'Stoping Schedule'!BB467)/BB466,0)</f>
        <v>0</v>
      </c>
      <c r="BC467" s="3">
        <f>+IFERROR((BB466*BB467+'Monthly Reserve Generation'!BC466*'Monthly Reserve Generation'!BC467-'Stoping Schedule'!BC466*'Stoping Schedule'!BC467)/BC466,0)</f>
        <v>0</v>
      </c>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row>
    <row r="468" spans="1:123" hidden="1" outlineLevel="1" x14ac:dyDescent="0.3">
      <c r="A468" t="s">
        <v>108</v>
      </c>
      <c r="B468" t="s">
        <v>121</v>
      </c>
      <c r="C468" t="s">
        <v>3</v>
      </c>
      <c r="D468" s="3">
        <f>+'Monthly Reserve Generation'!D468-'Stoping Schedule'!D468</f>
        <v>0</v>
      </c>
      <c r="E468" s="3">
        <f>IF((D468+'Monthly Reserve Generation'!E468-'Stoping Schedule'!E468)&gt;1,(D468+'Monthly Reserve Generation'!E468-'Stoping Schedule'!E468),0)</f>
        <v>0</v>
      </c>
      <c r="F468" s="3">
        <f>IF((E468+'Monthly Reserve Generation'!F468-'Stoping Schedule'!F468)&gt;1,(E468+'Monthly Reserve Generation'!F468-'Stoping Schedule'!F468),0)</f>
        <v>0</v>
      </c>
      <c r="G468" s="3">
        <f>IF((F468+'Monthly Reserve Generation'!G468-'Stoping Schedule'!G468)&gt;1,(F468+'Monthly Reserve Generation'!G468-'Stoping Schedule'!G468),0)</f>
        <v>0</v>
      </c>
      <c r="H468" s="3">
        <f>IF((G468+'Monthly Reserve Generation'!H468-'Stoping Schedule'!H468)&gt;1,(G468+'Monthly Reserve Generation'!H468-'Stoping Schedule'!H468),0)</f>
        <v>0</v>
      </c>
      <c r="I468" s="3">
        <f>IF((H468+'Monthly Reserve Generation'!I468-'Stoping Schedule'!I468)&gt;1,(H468+'Monthly Reserve Generation'!I468-'Stoping Schedule'!I468),0)</f>
        <v>0</v>
      </c>
      <c r="J468" s="3">
        <f>IF((I468+'Monthly Reserve Generation'!J468-'Stoping Schedule'!J468)&gt;1,(I468+'Monthly Reserve Generation'!J468-'Stoping Schedule'!J468),0)</f>
        <v>0</v>
      </c>
      <c r="K468" s="3">
        <f>IF((J468+'Monthly Reserve Generation'!K468-'Stoping Schedule'!K468)&gt;1,(J468+'Monthly Reserve Generation'!K468-'Stoping Schedule'!K468),0)</f>
        <v>0</v>
      </c>
      <c r="L468" s="3">
        <f>IF((K468+'Monthly Reserve Generation'!L468-'Stoping Schedule'!L468)&gt;1,(K468+'Monthly Reserve Generation'!L468-'Stoping Schedule'!L468),0)</f>
        <v>0</v>
      </c>
      <c r="M468" s="3">
        <f>IF((L468+'Monthly Reserve Generation'!M468-'Stoping Schedule'!M468)&gt;1,(L468+'Monthly Reserve Generation'!M468-'Stoping Schedule'!M468),0)</f>
        <v>0</v>
      </c>
      <c r="N468" s="3">
        <f>IF((M468+'Monthly Reserve Generation'!N468-'Stoping Schedule'!N468)&gt;1,(M468+'Monthly Reserve Generation'!N468-'Stoping Schedule'!N468),0)</f>
        <v>0</v>
      </c>
      <c r="O468" s="3">
        <f>IF((N468+'Monthly Reserve Generation'!O468-'Stoping Schedule'!O468)&gt;1,(N468+'Monthly Reserve Generation'!O468-'Stoping Schedule'!O468),0)</f>
        <v>0</v>
      </c>
      <c r="P468" s="3">
        <f>IF((O468+'Monthly Reserve Generation'!P468-'Stoping Schedule'!P468)&gt;1,(O468+'Monthly Reserve Generation'!P468-'Stoping Schedule'!P468),0)</f>
        <v>0</v>
      </c>
      <c r="Q468" s="3">
        <f>IF((P468+'Monthly Reserve Generation'!Q468-'Stoping Schedule'!Q468)&gt;1,(P468+'Monthly Reserve Generation'!Q468-'Stoping Schedule'!Q468),0)</f>
        <v>0</v>
      </c>
      <c r="R468" s="3">
        <f>IF((Q468+'Monthly Reserve Generation'!R468-'Stoping Schedule'!R468)&gt;1,(Q468+'Monthly Reserve Generation'!R468-'Stoping Schedule'!R468),0)</f>
        <v>0</v>
      </c>
      <c r="S468" s="3">
        <f>IF((R468+'Monthly Reserve Generation'!S468-'Stoping Schedule'!S468)&gt;1,(R468+'Monthly Reserve Generation'!S468-'Stoping Schedule'!S468),0)</f>
        <v>0</v>
      </c>
      <c r="T468" s="3">
        <f>IF((S468+'Monthly Reserve Generation'!T468-'Stoping Schedule'!T468)&gt;1,(S468+'Monthly Reserve Generation'!T468-'Stoping Schedule'!T468),0)</f>
        <v>0</v>
      </c>
      <c r="U468" s="3">
        <f>IF((T468+'Monthly Reserve Generation'!U468-'Stoping Schedule'!U468)&gt;1,(T468+'Monthly Reserve Generation'!U468-'Stoping Schedule'!U468),0)</f>
        <v>0</v>
      </c>
      <c r="V468" s="3">
        <f>IF((U468+'Monthly Reserve Generation'!V468-'Stoping Schedule'!V468)&gt;1,(U468+'Monthly Reserve Generation'!V468-'Stoping Schedule'!V468),0)</f>
        <v>0</v>
      </c>
      <c r="W468" s="3">
        <f>IF((V468+'Monthly Reserve Generation'!W468-'Stoping Schedule'!W468)&gt;1,(V468+'Monthly Reserve Generation'!W468-'Stoping Schedule'!W468),0)</f>
        <v>0</v>
      </c>
      <c r="X468" s="3">
        <f>IF((W468+'Monthly Reserve Generation'!X468-'Stoping Schedule'!X468)&gt;1,(W468+'Monthly Reserve Generation'!X468-'Stoping Schedule'!X468),0)</f>
        <v>0</v>
      </c>
      <c r="Y468" s="3">
        <f>IF((X468+'Monthly Reserve Generation'!Y468-'Stoping Schedule'!Y468)&gt;1,(X468+'Monthly Reserve Generation'!Y468-'Stoping Schedule'!Y468),0)</f>
        <v>0</v>
      </c>
      <c r="Z468" s="3">
        <f>IF((Y468+'Monthly Reserve Generation'!Z468-'Stoping Schedule'!Z468)&gt;1,(Y468+'Monthly Reserve Generation'!Z468-'Stoping Schedule'!Z468),0)</f>
        <v>0</v>
      </c>
      <c r="AA468" s="3">
        <f>IF((Z468+'Monthly Reserve Generation'!AA468-'Stoping Schedule'!AA468)&gt;1,(Z468+'Monthly Reserve Generation'!AA468-'Stoping Schedule'!AA468),0)</f>
        <v>0</v>
      </c>
      <c r="AB468" s="3">
        <f>IF((AA468+'Monthly Reserve Generation'!AB468-'Stoping Schedule'!AB468)&gt;1,(AA468+'Monthly Reserve Generation'!AB468-'Stoping Schedule'!AB468),0)</f>
        <v>0</v>
      </c>
      <c r="AC468" s="3">
        <f>IF((AB468+'Monthly Reserve Generation'!AC468-'Stoping Schedule'!AC468)&gt;1,(AB468+'Monthly Reserve Generation'!AC468-'Stoping Schedule'!AC468),0)</f>
        <v>0</v>
      </c>
      <c r="AD468" s="3">
        <f>IF((AC468+'Monthly Reserve Generation'!AD468-'Stoping Schedule'!AD468)&gt;1,(AC468+'Monthly Reserve Generation'!AD468-'Stoping Schedule'!AD468),0)</f>
        <v>0</v>
      </c>
      <c r="AE468" s="3">
        <f>IF((AD468+'Monthly Reserve Generation'!AE468-'Stoping Schedule'!AE468)&gt;1,(AD468+'Monthly Reserve Generation'!AE468-'Stoping Schedule'!AE468),0)</f>
        <v>0</v>
      </c>
      <c r="AF468" s="3">
        <f>IF((AE468+'Monthly Reserve Generation'!AF468-'Stoping Schedule'!AF468)&gt;1,(AE468+'Monthly Reserve Generation'!AF468-'Stoping Schedule'!AF468),0)</f>
        <v>0</v>
      </c>
      <c r="AG468" s="3">
        <f>IF((AF468+'Monthly Reserve Generation'!AG468-'Stoping Schedule'!AG468)&gt;1,(AF468+'Monthly Reserve Generation'!AG468-'Stoping Schedule'!AG468),0)</f>
        <v>0</v>
      </c>
      <c r="AH468" s="3">
        <f>IF((AG468+'Monthly Reserve Generation'!AH468-'Stoping Schedule'!AH468)&gt;1,(AG468+'Monthly Reserve Generation'!AH468-'Stoping Schedule'!AH468),0)</f>
        <v>0</v>
      </c>
      <c r="AI468" s="3">
        <f>IF((AH468+'Monthly Reserve Generation'!AI468-'Stoping Schedule'!AI468)&gt;1,(AH468+'Monthly Reserve Generation'!AI468-'Stoping Schedule'!AI468),0)</f>
        <v>0</v>
      </c>
      <c r="AJ468" s="3">
        <f>IF((AI468+'Monthly Reserve Generation'!AJ468-'Stoping Schedule'!AJ468)&gt;1,(AI468+'Monthly Reserve Generation'!AJ468-'Stoping Schedule'!AJ468),0)</f>
        <v>0</v>
      </c>
      <c r="AK468" s="3">
        <f>IF((AJ468+'Monthly Reserve Generation'!AK468-'Stoping Schedule'!AK468)&gt;1,(AJ468+'Monthly Reserve Generation'!AK468-'Stoping Schedule'!AK468),0)</f>
        <v>0</v>
      </c>
      <c r="AL468" s="3">
        <f>IF((AK468+'Monthly Reserve Generation'!AL468-'Stoping Schedule'!AL468)&gt;1,(AK468+'Monthly Reserve Generation'!AL468-'Stoping Schedule'!AL468),0)</f>
        <v>0</v>
      </c>
      <c r="AM468" s="3">
        <f>IF((AL468+'Monthly Reserve Generation'!AM468-'Stoping Schedule'!AM468)&gt;1,(AL468+'Monthly Reserve Generation'!AM468-'Stoping Schedule'!AM468),0)</f>
        <v>0</v>
      </c>
      <c r="AN468" s="3">
        <f>IF((AM468+'Monthly Reserve Generation'!AN468-'Stoping Schedule'!AN468)&gt;1,(AM468+'Monthly Reserve Generation'!AN468-'Stoping Schedule'!AN468),0)</f>
        <v>0</v>
      </c>
      <c r="AO468" s="3">
        <f>IF((AN468+'Monthly Reserve Generation'!AO468-'Stoping Schedule'!AO468)&gt;1,(AN468+'Monthly Reserve Generation'!AO468-'Stoping Schedule'!AO468),0)</f>
        <v>1324</v>
      </c>
      <c r="AP468" s="3">
        <f>IF((AO468+'Monthly Reserve Generation'!AP468-'Stoping Schedule'!AP468)&gt;1,(AO468+'Monthly Reserve Generation'!AP468-'Stoping Schedule'!AP468),0)</f>
        <v>1324</v>
      </c>
      <c r="AQ468" s="3">
        <f>IF((AP468+'Monthly Reserve Generation'!AQ468-'Stoping Schedule'!AQ468)&gt;1,(AP468+'Monthly Reserve Generation'!AQ468-'Stoping Schedule'!AQ468),0)</f>
        <v>1324</v>
      </c>
      <c r="AR468" s="3">
        <f>IF((AQ468+'Monthly Reserve Generation'!AR468-'Stoping Schedule'!AR468)&gt;1,(AQ468+'Monthly Reserve Generation'!AR468-'Stoping Schedule'!AR468),0)</f>
        <v>1324</v>
      </c>
      <c r="AS468" s="3">
        <f>IF((AR468+'Monthly Reserve Generation'!AS468-'Stoping Schedule'!AS468)&gt;1,(AR468+'Monthly Reserve Generation'!AS468-'Stoping Schedule'!AS468),0)</f>
        <v>1324</v>
      </c>
      <c r="AT468" s="3">
        <f>IF((AS468+'Monthly Reserve Generation'!AT468-'Stoping Schedule'!AT468)&gt;1,(AS468+'Monthly Reserve Generation'!AT468-'Stoping Schedule'!AT468),0)</f>
        <v>1324</v>
      </c>
      <c r="AU468" s="3">
        <f>IF((AT468+'Monthly Reserve Generation'!AU468-'Stoping Schedule'!AU468)&gt;1,(AT468+'Monthly Reserve Generation'!AU468-'Stoping Schedule'!AU468),0)</f>
        <v>1324</v>
      </c>
      <c r="AV468" s="3">
        <f>IF((AU468+'Monthly Reserve Generation'!AV468-'Stoping Schedule'!AV468)&gt;1,(AU468+'Monthly Reserve Generation'!AV468-'Stoping Schedule'!AV468),0)</f>
        <v>1324</v>
      </c>
      <c r="AW468" s="3">
        <f>IF((AV468+'Monthly Reserve Generation'!AW468-'Stoping Schedule'!AW468)&gt;1,(AV468+'Monthly Reserve Generation'!AW468-'Stoping Schedule'!AW468),0)</f>
        <v>592</v>
      </c>
      <c r="AX468" s="3">
        <f>IF((AW468+'Monthly Reserve Generation'!AX468-'Stoping Schedule'!AX468)&gt;1,(AW468+'Monthly Reserve Generation'!AX468-'Stoping Schedule'!AX468),0)</f>
        <v>0</v>
      </c>
      <c r="AY468" s="3">
        <f>IF((AX468+'Monthly Reserve Generation'!AY468-'Stoping Schedule'!AY468)&gt;1,(AX468+'Monthly Reserve Generation'!AY468-'Stoping Schedule'!AY468),0)</f>
        <v>0</v>
      </c>
      <c r="AZ468" s="3">
        <f>IF((AY468+'Monthly Reserve Generation'!AZ468-'Stoping Schedule'!AZ468)&gt;1,(AY468+'Monthly Reserve Generation'!AZ468-'Stoping Schedule'!AZ468),0)</f>
        <v>0</v>
      </c>
      <c r="BA468" s="3">
        <f>IF((AZ468+'Monthly Reserve Generation'!BA468-'Stoping Schedule'!BA468)&gt;1,(AZ468+'Monthly Reserve Generation'!BA468-'Stoping Schedule'!BA468),0)</f>
        <v>0</v>
      </c>
      <c r="BB468" s="3">
        <f>IF((BA468+'Monthly Reserve Generation'!BB468-'Stoping Schedule'!BB468)&gt;1,(BA468+'Monthly Reserve Generation'!BB468-'Stoping Schedule'!BB468),0)</f>
        <v>0</v>
      </c>
      <c r="BC468" s="3">
        <f>IF((BB468+'Monthly Reserve Generation'!BC468-'Stoping Schedule'!BC468)&gt;1,(BB468+'Monthly Reserve Generation'!BC468-'Stoping Schedule'!BC468),0)</f>
        <v>0</v>
      </c>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row>
    <row r="469" spans="1:123" hidden="1" outlineLevel="1" x14ac:dyDescent="0.3">
      <c r="A469" t="s">
        <v>108</v>
      </c>
      <c r="B469" t="s">
        <v>121</v>
      </c>
      <c r="C469" t="s">
        <v>4</v>
      </c>
      <c r="D469" s="3">
        <f>+IFERROR(('Monthly Reserve Generation'!D468*'Monthly Reserve Generation'!D469-'Stoping Schedule'!D468*'Stoping Schedule'!D469)/D468,0)</f>
        <v>0</v>
      </c>
      <c r="E469" s="3">
        <f>+IFERROR((D468*D469+'Monthly Reserve Generation'!E468*'Monthly Reserve Generation'!E469-'Stoping Schedule'!E468*'Stoping Schedule'!E469)/E468,0)</f>
        <v>0</v>
      </c>
      <c r="F469" s="3">
        <f>+IFERROR((E468*E469+'Monthly Reserve Generation'!F468*'Monthly Reserve Generation'!F469-'Stoping Schedule'!F468*'Stoping Schedule'!F469)/F468,0)</f>
        <v>0</v>
      </c>
      <c r="G469" s="3">
        <f>+IFERROR((F468*F469+'Monthly Reserve Generation'!G468*'Monthly Reserve Generation'!G469-'Stoping Schedule'!G468*'Stoping Schedule'!G469)/G468,0)</f>
        <v>0</v>
      </c>
      <c r="H469" s="3">
        <f>+IFERROR((G468*G469+'Monthly Reserve Generation'!H468*'Monthly Reserve Generation'!H469-'Stoping Schedule'!H468*'Stoping Schedule'!H469)/H468,0)</f>
        <v>0</v>
      </c>
      <c r="I469" s="3">
        <f>+IFERROR((H468*H469+'Monthly Reserve Generation'!I468*'Monthly Reserve Generation'!I469-'Stoping Schedule'!I468*'Stoping Schedule'!I469)/I468,0)</f>
        <v>0</v>
      </c>
      <c r="J469" s="3">
        <f>+IFERROR((I468*I469+'Monthly Reserve Generation'!J468*'Monthly Reserve Generation'!J469-'Stoping Schedule'!J468*'Stoping Schedule'!J469)/J468,0)</f>
        <v>0</v>
      </c>
      <c r="K469" s="3">
        <f>+IFERROR((J468*J469+'Monthly Reserve Generation'!K468*'Monthly Reserve Generation'!K469-'Stoping Schedule'!K468*'Stoping Schedule'!K469)/K468,0)</f>
        <v>0</v>
      </c>
      <c r="L469" s="3">
        <f>+IFERROR((K468*K469+'Monthly Reserve Generation'!L468*'Monthly Reserve Generation'!L469-'Stoping Schedule'!L468*'Stoping Schedule'!L469)/L468,0)</f>
        <v>0</v>
      </c>
      <c r="M469" s="3">
        <f>+IFERROR((L468*L469+'Monthly Reserve Generation'!M468*'Monthly Reserve Generation'!M469-'Stoping Schedule'!M468*'Stoping Schedule'!M469)/M468,0)</f>
        <v>0</v>
      </c>
      <c r="N469" s="3">
        <f>+IFERROR((M468*M469+'Monthly Reserve Generation'!N468*'Monthly Reserve Generation'!N469-'Stoping Schedule'!N468*'Stoping Schedule'!N469)/N468,0)</f>
        <v>0</v>
      </c>
      <c r="O469" s="3">
        <f>+IFERROR((N468*N469+'Monthly Reserve Generation'!O468*'Monthly Reserve Generation'!O469-'Stoping Schedule'!O468*'Stoping Schedule'!O469)/O468,0)</f>
        <v>0</v>
      </c>
      <c r="P469" s="3">
        <f>+IFERROR((O468*O469+'Monthly Reserve Generation'!P468*'Monthly Reserve Generation'!P469-'Stoping Schedule'!P468*'Stoping Schedule'!P469)/P468,0)</f>
        <v>0</v>
      </c>
      <c r="Q469" s="3">
        <f>+IFERROR((P468*P469+'Monthly Reserve Generation'!Q468*'Monthly Reserve Generation'!Q469-'Stoping Schedule'!Q468*'Stoping Schedule'!Q469)/Q468,0)</f>
        <v>0</v>
      </c>
      <c r="R469" s="3">
        <f>+IFERROR((Q468*Q469+'Monthly Reserve Generation'!R468*'Monthly Reserve Generation'!R469-'Stoping Schedule'!R468*'Stoping Schedule'!R469)/R468,0)</f>
        <v>0</v>
      </c>
      <c r="S469" s="3">
        <f>+IFERROR((R468*R469+'Monthly Reserve Generation'!S468*'Monthly Reserve Generation'!S469-'Stoping Schedule'!S468*'Stoping Schedule'!S469)/S468,0)</f>
        <v>0</v>
      </c>
      <c r="T469" s="3">
        <f>+IFERROR((S468*S469+'Monthly Reserve Generation'!T468*'Monthly Reserve Generation'!T469-'Stoping Schedule'!T468*'Stoping Schedule'!T469)/T468,0)</f>
        <v>0</v>
      </c>
      <c r="U469" s="3">
        <f>+IFERROR((T468*T469+'Monthly Reserve Generation'!U468*'Monthly Reserve Generation'!U469-'Stoping Schedule'!U468*'Stoping Schedule'!U469)/U468,0)</f>
        <v>0</v>
      </c>
      <c r="V469" s="3">
        <f>+IFERROR((U468*U469+'Monthly Reserve Generation'!V468*'Monthly Reserve Generation'!V469-'Stoping Schedule'!V468*'Stoping Schedule'!V469)/V468,0)</f>
        <v>0</v>
      </c>
      <c r="W469" s="3">
        <f>+IFERROR((V468*V469+'Monthly Reserve Generation'!W468*'Monthly Reserve Generation'!W469-'Stoping Schedule'!W468*'Stoping Schedule'!W469)/W468,0)</f>
        <v>0</v>
      </c>
      <c r="X469" s="3">
        <f>+IFERROR((W468*W469+'Monthly Reserve Generation'!X468*'Monthly Reserve Generation'!X469-'Stoping Schedule'!X468*'Stoping Schedule'!X469)/X468,0)</f>
        <v>0</v>
      </c>
      <c r="Y469" s="3">
        <f>+IFERROR((X468*X469+'Monthly Reserve Generation'!Y468*'Monthly Reserve Generation'!Y469-'Stoping Schedule'!Y468*'Stoping Schedule'!Y469)/Y468,0)</f>
        <v>0</v>
      </c>
      <c r="Z469" s="3">
        <f>+IFERROR((Y468*Y469+'Monthly Reserve Generation'!Z468*'Monthly Reserve Generation'!Z469-'Stoping Schedule'!Z468*'Stoping Schedule'!Z469)/Z468,0)</f>
        <v>0</v>
      </c>
      <c r="AA469" s="3">
        <f>+IFERROR((Z468*Z469+'Monthly Reserve Generation'!AA468*'Monthly Reserve Generation'!AA469-'Stoping Schedule'!AA468*'Stoping Schedule'!AA469)/AA468,0)</f>
        <v>0</v>
      </c>
      <c r="AB469" s="3">
        <f>+IFERROR((AA468*AA469+'Monthly Reserve Generation'!AB468*'Monthly Reserve Generation'!AB469-'Stoping Schedule'!AB468*'Stoping Schedule'!AB469)/AB468,0)</f>
        <v>0</v>
      </c>
      <c r="AC469" s="3">
        <f>+IFERROR((AB468*AB469+'Monthly Reserve Generation'!AC468*'Monthly Reserve Generation'!AC469-'Stoping Schedule'!AC468*'Stoping Schedule'!AC469)/AC468,0)</f>
        <v>0</v>
      </c>
      <c r="AD469" s="3">
        <f>+IFERROR((AC468*AC469+'Monthly Reserve Generation'!AD468*'Monthly Reserve Generation'!AD469-'Stoping Schedule'!AD468*'Stoping Schedule'!AD469)/AD468,0)</f>
        <v>0</v>
      </c>
      <c r="AE469" s="3">
        <f>+IFERROR((AD468*AD469+'Monthly Reserve Generation'!AE468*'Monthly Reserve Generation'!AE469-'Stoping Schedule'!AE468*'Stoping Schedule'!AE469)/AE468,0)</f>
        <v>0</v>
      </c>
      <c r="AF469" s="3">
        <f>+IFERROR((AE468*AE469+'Monthly Reserve Generation'!AF468*'Monthly Reserve Generation'!AF469-'Stoping Schedule'!AF468*'Stoping Schedule'!AF469)/AF468,0)</f>
        <v>0</v>
      </c>
      <c r="AG469" s="3">
        <f>+IFERROR((AF468*AF469+'Monthly Reserve Generation'!AG468*'Monthly Reserve Generation'!AG469-'Stoping Schedule'!AG468*'Stoping Schedule'!AG469)/AG468,0)</f>
        <v>0</v>
      </c>
      <c r="AH469" s="3">
        <f>+IFERROR((AG468*AG469+'Monthly Reserve Generation'!AH468*'Monthly Reserve Generation'!AH469-'Stoping Schedule'!AH468*'Stoping Schedule'!AH469)/AH468,0)</f>
        <v>0</v>
      </c>
      <c r="AI469" s="3">
        <f>+IFERROR((AH468*AH469+'Monthly Reserve Generation'!AI468*'Monthly Reserve Generation'!AI469-'Stoping Schedule'!AI468*'Stoping Schedule'!AI469)/AI468,0)</f>
        <v>0</v>
      </c>
      <c r="AJ469" s="3">
        <f>+IFERROR((AI468*AI469+'Monthly Reserve Generation'!AJ468*'Monthly Reserve Generation'!AJ469-'Stoping Schedule'!AJ468*'Stoping Schedule'!AJ469)/AJ468,0)</f>
        <v>0</v>
      </c>
      <c r="AK469" s="3">
        <f>+IFERROR((AJ468*AJ469+'Monthly Reserve Generation'!AK468*'Monthly Reserve Generation'!AK469-'Stoping Schedule'!AK468*'Stoping Schedule'!AK469)/AK468,0)</f>
        <v>0</v>
      </c>
      <c r="AL469" s="3">
        <f>+IFERROR((AK468*AK469+'Monthly Reserve Generation'!AL468*'Monthly Reserve Generation'!AL469-'Stoping Schedule'!AL468*'Stoping Schedule'!AL469)/AL468,0)</f>
        <v>0</v>
      </c>
      <c r="AM469" s="3">
        <f>+IFERROR((AL468*AL469+'Monthly Reserve Generation'!AM468*'Monthly Reserve Generation'!AM469-'Stoping Schedule'!AM468*'Stoping Schedule'!AM469)/AM468,0)</f>
        <v>0</v>
      </c>
      <c r="AN469" s="3">
        <f>+IFERROR((AM468*AM469+'Monthly Reserve Generation'!AN468*'Monthly Reserve Generation'!AN469-'Stoping Schedule'!AN468*'Stoping Schedule'!AN469)/AN468,0)</f>
        <v>0</v>
      </c>
      <c r="AO469" s="3">
        <f>+IFERROR((AN468*AN469+'Monthly Reserve Generation'!AO468*'Monthly Reserve Generation'!AO469-'Stoping Schedule'!AO468*'Stoping Schedule'!AO469)/AO468,0)</f>
        <v>3.4799999999999995</v>
      </c>
      <c r="AP469" s="3">
        <f>+IFERROR((AO468*AO469+'Monthly Reserve Generation'!AP468*'Monthly Reserve Generation'!AP469-'Stoping Schedule'!AP468*'Stoping Schedule'!AP469)/AP468,0)</f>
        <v>3.4799999999999995</v>
      </c>
      <c r="AQ469" s="3">
        <f>+IFERROR((AP468*AP469+'Monthly Reserve Generation'!AQ468*'Monthly Reserve Generation'!AQ469-'Stoping Schedule'!AQ468*'Stoping Schedule'!AQ469)/AQ468,0)</f>
        <v>3.4799999999999995</v>
      </c>
      <c r="AR469" s="3">
        <f>+IFERROR((AQ468*AQ469+'Monthly Reserve Generation'!AR468*'Monthly Reserve Generation'!AR469-'Stoping Schedule'!AR468*'Stoping Schedule'!AR469)/AR468,0)</f>
        <v>3.4799999999999995</v>
      </c>
      <c r="AS469" s="3">
        <f>+IFERROR((AR468*AR469+'Monthly Reserve Generation'!AS468*'Monthly Reserve Generation'!AS469-'Stoping Schedule'!AS468*'Stoping Schedule'!AS469)/AS468,0)</f>
        <v>3.4799999999999995</v>
      </c>
      <c r="AT469" s="3">
        <f>+IFERROR((AS468*AS469+'Monthly Reserve Generation'!AT468*'Monthly Reserve Generation'!AT469-'Stoping Schedule'!AT468*'Stoping Schedule'!AT469)/AT468,0)</f>
        <v>3.4799999999999995</v>
      </c>
      <c r="AU469" s="3">
        <f>+IFERROR((AT468*AT469+'Monthly Reserve Generation'!AU468*'Monthly Reserve Generation'!AU469-'Stoping Schedule'!AU468*'Stoping Schedule'!AU469)/AU468,0)</f>
        <v>3.4799999999999995</v>
      </c>
      <c r="AV469" s="3">
        <f>+IFERROR((AU468*AU469+'Monthly Reserve Generation'!AV468*'Monthly Reserve Generation'!AV469-'Stoping Schedule'!AV468*'Stoping Schedule'!AV469)/AV468,0)</f>
        <v>3.4799999999999995</v>
      </c>
      <c r="AW469" s="3">
        <f>+IFERROR((AV468*AV469+'Monthly Reserve Generation'!AW468*'Monthly Reserve Generation'!AW469-'Stoping Schedule'!AW468*'Stoping Schedule'!AW469)/AW468,0)</f>
        <v>3.4799999999999991</v>
      </c>
      <c r="AX469" s="3">
        <f>+IFERROR((AW468*AW469+'Monthly Reserve Generation'!AX468*'Monthly Reserve Generation'!AX469-'Stoping Schedule'!AX468*'Stoping Schedule'!AX469)/AX468,0)</f>
        <v>0</v>
      </c>
      <c r="AY469" s="3">
        <f>+IFERROR((AX468*AX469+'Monthly Reserve Generation'!AY468*'Monthly Reserve Generation'!AY469-'Stoping Schedule'!AY468*'Stoping Schedule'!AY469)/AY468,0)</f>
        <v>0</v>
      </c>
      <c r="AZ469" s="3">
        <f>+IFERROR((AY468*AY469+'Monthly Reserve Generation'!AZ468*'Monthly Reserve Generation'!AZ469-'Stoping Schedule'!AZ468*'Stoping Schedule'!AZ469)/AZ468,0)</f>
        <v>0</v>
      </c>
      <c r="BA469" s="3">
        <f>+IFERROR((AZ468*AZ469+'Monthly Reserve Generation'!BA468*'Monthly Reserve Generation'!BA469-'Stoping Schedule'!BA468*'Stoping Schedule'!BA469)/BA468,0)</f>
        <v>0</v>
      </c>
      <c r="BB469" s="3">
        <f>+IFERROR((BA468*BA469+'Monthly Reserve Generation'!BB468*'Monthly Reserve Generation'!BB469-'Stoping Schedule'!BB468*'Stoping Schedule'!BB469)/BB468,0)</f>
        <v>0</v>
      </c>
      <c r="BC469" s="3">
        <f>+IFERROR((BB468*BB469+'Monthly Reserve Generation'!BC468*'Monthly Reserve Generation'!BC469-'Stoping Schedule'!BC468*'Stoping Schedule'!BC469)/BC468,0)</f>
        <v>0</v>
      </c>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row>
    <row r="470" spans="1:123" hidden="1" outlineLevel="1" x14ac:dyDescent="0.3">
      <c r="A470" t="s">
        <v>108</v>
      </c>
      <c r="B470" t="s">
        <v>122</v>
      </c>
      <c r="C470" t="s">
        <v>3</v>
      </c>
      <c r="D470" s="3">
        <f>+'Monthly Reserve Generation'!D470-'Stoping Schedule'!D470</f>
        <v>0</v>
      </c>
      <c r="E470" s="3">
        <f>IF((D470+'Monthly Reserve Generation'!E470-'Stoping Schedule'!E470)&gt;1,(D470+'Monthly Reserve Generation'!E470-'Stoping Schedule'!E470),0)</f>
        <v>0</v>
      </c>
      <c r="F470" s="3">
        <f>IF((E470+'Monthly Reserve Generation'!F470-'Stoping Schedule'!F470)&gt;1,(E470+'Monthly Reserve Generation'!F470-'Stoping Schedule'!F470),0)</f>
        <v>0</v>
      </c>
      <c r="G470" s="3">
        <f>IF((F470+'Monthly Reserve Generation'!G470-'Stoping Schedule'!G470)&gt;1,(F470+'Monthly Reserve Generation'!G470-'Stoping Schedule'!G470),0)</f>
        <v>0</v>
      </c>
      <c r="H470" s="3">
        <f>IF((G470+'Monthly Reserve Generation'!H470-'Stoping Schedule'!H470)&gt;1,(G470+'Monthly Reserve Generation'!H470-'Stoping Schedule'!H470),0)</f>
        <v>0</v>
      </c>
      <c r="I470" s="3">
        <f>IF((H470+'Monthly Reserve Generation'!I470-'Stoping Schedule'!I470)&gt;1,(H470+'Monthly Reserve Generation'!I470-'Stoping Schedule'!I470),0)</f>
        <v>0</v>
      </c>
      <c r="J470" s="3">
        <f>IF((I470+'Monthly Reserve Generation'!J470-'Stoping Schedule'!J470)&gt;1,(I470+'Monthly Reserve Generation'!J470-'Stoping Schedule'!J470),0)</f>
        <v>0</v>
      </c>
      <c r="K470" s="3">
        <f>IF((J470+'Monthly Reserve Generation'!K470-'Stoping Schedule'!K470)&gt;1,(J470+'Monthly Reserve Generation'!K470-'Stoping Schedule'!K470),0)</f>
        <v>0</v>
      </c>
      <c r="L470" s="3">
        <f>IF((K470+'Monthly Reserve Generation'!L470-'Stoping Schedule'!L470)&gt;1,(K470+'Monthly Reserve Generation'!L470-'Stoping Schedule'!L470),0)</f>
        <v>0</v>
      </c>
      <c r="M470" s="3">
        <f>IF((L470+'Monthly Reserve Generation'!M470-'Stoping Schedule'!M470)&gt;1,(L470+'Monthly Reserve Generation'!M470-'Stoping Schedule'!M470),0)</f>
        <v>0</v>
      </c>
      <c r="N470" s="3">
        <f>IF((M470+'Monthly Reserve Generation'!N470-'Stoping Schedule'!N470)&gt;1,(M470+'Monthly Reserve Generation'!N470-'Stoping Schedule'!N470),0)</f>
        <v>0</v>
      </c>
      <c r="O470" s="3">
        <f>IF((N470+'Monthly Reserve Generation'!O470-'Stoping Schedule'!O470)&gt;1,(N470+'Monthly Reserve Generation'!O470-'Stoping Schedule'!O470),0)</f>
        <v>0</v>
      </c>
      <c r="P470" s="3">
        <f>IF((O470+'Monthly Reserve Generation'!P470-'Stoping Schedule'!P470)&gt;1,(O470+'Monthly Reserve Generation'!P470-'Stoping Schedule'!P470),0)</f>
        <v>0</v>
      </c>
      <c r="Q470" s="3">
        <f>IF((P470+'Monthly Reserve Generation'!Q470-'Stoping Schedule'!Q470)&gt;1,(P470+'Monthly Reserve Generation'!Q470-'Stoping Schedule'!Q470),0)</f>
        <v>0</v>
      </c>
      <c r="R470" s="3">
        <f>IF((Q470+'Monthly Reserve Generation'!R470-'Stoping Schedule'!R470)&gt;1,(Q470+'Monthly Reserve Generation'!R470-'Stoping Schedule'!R470),0)</f>
        <v>0</v>
      </c>
      <c r="S470" s="3">
        <f>IF((R470+'Monthly Reserve Generation'!S470-'Stoping Schedule'!S470)&gt;1,(R470+'Monthly Reserve Generation'!S470-'Stoping Schedule'!S470),0)</f>
        <v>0</v>
      </c>
      <c r="T470" s="3">
        <f>IF((S470+'Monthly Reserve Generation'!T470-'Stoping Schedule'!T470)&gt;1,(S470+'Monthly Reserve Generation'!T470-'Stoping Schedule'!T470),0)</f>
        <v>0</v>
      </c>
      <c r="U470" s="3">
        <f>IF((T470+'Monthly Reserve Generation'!U470-'Stoping Schedule'!U470)&gt;1,(T470+'Monthly Reserve Generation'!U470-'Stoping Schedule'!U470),0)</f>
        <v>0</v>
      </c>
      <c r="V470" s="3">
        <f>IF((U470+'Monthly Reserve Generation'!V470-'Stoping Schedule'!V470)&gt;1,(U470+'Monthly Reserve Generation'!V470-'Stoping Schedule'!V470),0)</f>
        <v>0</v>
      </c>
      <c r="W470" s="3">
        <f>IF((V470+'Monthly Reserve Generation'!W470-'Stoping Schedule'!W470)&gt;1,(V470+'Monthly Reserve Generation'!W470-'Stoping Schedule'!W470),0)</f>
        <v>0</v>
      </c>
      <c r="X470" s="3">
        <f>IF((W470+'Monthly Reserve Generation'!X470-'Stoping Schedule'!X470)&gt;1,(W470+'Monthly Reserve Generation'!X470-'Stoping Schedule'!X470),0)</f>
        <v>0</v>
      </c>
      <c r="Y470" s="3">
        <f>IF((X470+'Monthly Reserve Generation'!Y470-'Stoping Schedule'!Y470)&gt;1,(X470+'Monthly Reserve Generation'!Y470-'Stoping Schedule'!Y470),0)</f>
        <v>0</v>
      </c>
      <c r="Z470" s="3">
        <f>IF((Y470+'Monthly Reserve Generation'!Z470-'Stoping Schedule'!Z470)&gt;1,(Y470+'Monthly Reserve Generation'!Z470-'Stoping Schedule'!Z470),0)</f>
        <v>0</v>
      </c>
      <c r="AA470" s="3">
        <f>IF((Z470+'Monthly Reserve Generation'!AA470-'Stoping Schedule'!AA470)&gt;1,(Z470+'Monthly Reserve Generation'!AA470-'Stoping Schedule'!AA470),0)</f>
        <v>0</v>
      </c>
      <c r="AB470" s="3">
        <f>IF((AA470+'Monthly Reserve Generation'!AB470-'Stoping Schedule'!AB470)&gt;1,(AA470+'Monthly Reserve Generation'!AB470-'Stoping Schedule'!AB470),0)</f>
        <v>0</v>
      </c>
      <c r="AC470" s="3">
        <f>IF((AB470+'Monthly Reserve Generation'!AC470-'Stoping Schedule'!AC470)&gt;1,(AB470+'Monthly Reserve Generation'!AC470-'Stoping Schedule'!AC470),0)</f>
        <v>0</v>
      </c>
      <c r="AD470" s="3">
        <f>IF((AC470+'Monthly Reserve Generation'!AD470-'Stoping Schedule'!AD470)&gt;1,(AC470+'Monthly Reserve Generation'!AD470-'Stoping Schedule'!AD470),0)</f>
        <v>0</v>
      </c>
      <c r="AE470" s="3">
        <f>IF((AD470+'Monthly Reserve Generation'!AE470-'Stoping Schedule'!AE470)&gt;1,(AD470+'Monthly Reserve Generation'!AE470-'Stoping Schedule'!AE470),0)</f>
        <v>0</v>
      </c>
      <c r="AF470" s="3">
        <f>IF((AE470+'Monthly Reserve Generation'!AF470-'Stoping Schedule'!AF470)&gt;1,(AE470+'Monthly Reserve Generation'!AF470-'Stoping Schedule'!AF470),0)</f>
        <v>0</v>
      </c>
      <c r="AG470" s="3">
        <f>IF((AF470+'Monthly Reserve Generation'!AG470-'Stoping Schedule'!AG470)&gt;1,(AF470+'Monthly Reserve Generation'!AG470-'Stoping Schedule'!AG470),0)</f>
        <v>0</v>
      </c>
      <c r="AH470" s="3">
        <f>IF((AG470+'Monthly Reserve Generation'!AH470-'Stoping Schedule'!AH470)&gt;1,(AG470+'Monthly Reserve Generation'!AH470-'Stoping Schedule'!AH470),0)</f>
        <v>0</v>
      </c>
      <c r="AI470" s="3">
        <f>IF((AH470+'Monthly Reserve Generation'!AI470-'Stoping Schedule'!AI470)&gt;1,(AH470+'Monthly Reserve Generation'!AI470-'Stoping Schedule'!AI470),0)</f>
        <v>0</v>
      </c>
      <c r="AJ470" s="3">
        <f>IF((AI470+'Monthly Reserve Generation'!AJ470-'Stoping Schedule'!AJ470)&gt;1,(AI470+'Monthly Reserve Generation'!AJ470-'Stoping Schedule'!AJ470),0)</f>
        <v>0</v>
      </c>
      <c r="AK470" s="3">
        <f>IF((AJ470+'Monthly Reserve Generation'!AK470-'Stoping Schedule'!AK470)&gt;1,(AJ470+'Monthly Reserve Generation'!AK470-'Stoping Schedule'!AK470),0)</f>
        <v>0</v>
      </c>
      <c r="AL470" s="3">
        <f>IF((AK470+'Monthly Reserve Generation'!AL470-'Stoping Schedule'!AL470)&gt;1,(AK470+'Monthly Reserve Generation'!AL470-'Stoping Schedule'!AL470),0)</f>
        <v>0</v>
      </c>
      <c r="AM470" s="3">
        <f>IF((AL470+'Monthly Reserve Generation'!AM470-'Stoping Schedule'!AM470)&gt;1,(AL470+'Monthly Reserve Generation'!AM470-'Stoping Schedule'!AM470),0)</f>
        <v>0</v>
      </c>
      <c r="AN470" s="3">
        <f>IF((AM470+'Monthly Reserve Generation'!AN470-'Stoping Schedule'!AN470)&gt;1,(AM470+'Monthly Reserve Generation'!AN470-'Stoping Schedule'!AN470),0)</f>
        <v>0</v>
      </c>
      <c r="AO470" s="3">
        <f>IF((AN470+'Monthly Reserve Generation'!AO470-'Stoping Schedule'!AO470)&gt;1,(AN470+'Monthly Reserve Generation'!AO470-'Stoping Schedule'!AO470),0)</f>
        <v>0</v>
      </c>
      <c r="AP470" s="3">
        <f>IF((AO470+'Monthly Reserve Generation'!AP470-'Stoping Schedule'!AP470)&gt;1,(AO470+'Monthly Reserve Generation'!AP470-'Stoping Schedule'!AP470),0)</f>
        <v>3249</v>
      </c>
      <c r="AQ470" s="3">
        <f>IF((AP470+'Monthly Reserve Generation'!AQ470-'Stoping Schedule'!AQ470)&gt;1,(AP470+'Monthly Reserve Generation'!AQ470-'Stoping Schedule'!AQ470),0)</f>
        <v>3249</v>
      </c>
      <c r="AR470" s="3">
        <f>IF((AQ470+'Monthly Reserve Generation'!AR470-'Stoping Schedule'!AR470)&gt;1,(AQ470+'Monthly Reserve Generation'!AR470-'Stoping Schedule'!AR470),0)</f>
        <v>3249</v>
      </c>
      <c r="AS470" s="3">
        <f>IF((AR470+'Monthly Reserve Generation'!AS470-'Stoping Schedule'!AS470)&gt;1,(AR470+'Monthly Reserve Generation'!AS470-'Stoping Schedule'!AS470),0)</f>
        <v>3249</v>
      </c>
      <c r="AT470" s="3">
        <f>IF((AS470+'Monthly Reserve Generation'!AT470-'Stoping Schedule'!AT470)&gt;1,(AS470+'Monthly Reserve Generation'!AT470-'Stoping Schedule'!AT470),0)</f>
        <v>3249</v>
      </c>
      <c r="AU470" s="3">
        <f>IF((AT470+'Monthly Reserve Generation'!AU470-'Stoping Schedule'!AU470)&gt;1,(AT470+'Monthly Reserve Generation'!AU470-'Stoping Schedule'!AU470),0)</f>
        <v>3249</v>
      </c>
      <c r="AV470" s="3">
        <f>IF((AU470+'Monthly Reserve Generation'!AV470-'Stoping Schedule'!AV470)&gt;1,(AU470+'Monthly Reserve Generation'!AV470-'Stoping Schedule'!AV470),0)</f>
        <v>3249</v>
      </c>
      <c r="AW470" s="3">
        <f>IF((AV470+'Monthly Reserve Generation'!AW470-'Stoping Schedule'!AW470)&gt;1,(AV470+'Monthly Reserve Generation'!AW470-'Stoping Schedule'!AW470),0)</f>
        <v>3249</v>
      </c>
      <c r="AX470" s="3">
        <f>IF((AW470+'Monthly Reserve Generation'!AX470-'Stoping Schedule'!AX470)&gt;1,(AW470+'Monthly Reserve Generation'!AX470-'Stoping Schedule'!AX470),0)</f>
        <v>1451</v>
      </c>
      <c r="AY470" s="3">
        <f>IF((AX470+'Monthly Reserve Generation'!AY470-'Stoping Schedule'!AY470)&gt;1,(AX470+'Monthly Reserve Generation'!AY470-'Stoping Schedule'!AY470),0)</f>
        <v>0</v>
      </c>
      <c r="AZ470" s="3">
        <f>IF((AY470+'Monthly Reserve Generation'!AZ470-'Stoping Schedule'!AZ470)&gt;1,(AY470+'Monthly Reserve Generation'!AZ470-'Stoping Schedule'!AZ470),0)</f>
        <v>0</v>
      </c>
      <c r="BA470" s="3">
        <f>IF((AZ470+'Monthly Reserve Generation'!BA470-'Stoping Schedule'!BA470)&gt;1,(AZ470+'Monthly Reserve Generation'!BA470-'Stoping Schedule'!BA470),0)</f>
        <v>0</v>
      </c>
      <c r="BB470" s="3">
        <f>IF((BA470+'Monthly Reserve Generation'!BB470-'Stoping Schedule'!BB470)&gt;1,(BA470+'Monthly Reserve Generation'!BB470-'Stoping Schedule'!BB470),0)</f>
        <v>0</v>
      </c>
      <c r="BC470" s="3">
        <f>IF((BB470+'Monthly Reserve Generation'!BC470-'Stoping Schedule'!BC470)&gt;1,(BB470+'Monthly Reserve Generation'!BC470-'Stoping Schedule'!BC470),0)</f>
        <v>0</v>
      </c>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row>
    <row r="471" spans="1:123" hidden="1" outlineLevel="1" x14ac:dyDescent="0.3">
      <c r="A471" t="s">
        <v>108</v>
      </c>
      <c r="B471" t="s">
        <v>122</v>
      </c>
      <c r="C471" t="s">
        <v>4</v>
      </c>
      <c r="D471" s="3">
        <f>+IFERROR(('Monthly Reserve Generation'!D470*'Monthly Reserve Generation'!D471-'Stoping Schedule'!D470*'Stoping Schedule'!D471)/D470,0)</f>
        <v>0</v>
      </c>
      <c r="E471" s="3">
        <f>+IFERROR((D470*D471+'Monthly Reserve Generation'!E470*'Monthly Reserve Generation'!E471-'Stoping Schedule'!E470*'Stoping Schedule'!E471)/E470,0)</f>
        <v>0</v>
      </c>
      <c r="F471" s="3">
        <f>+IFERROR((E470*E471+'Monthly Reserve Generation'!F470*'Monthly Reserve Generation'!F471-'Stoping Schedule'!F470*'Stoping Schedule'!F471)/F470,0)</f>
        <v>0</v>
      </c>
      <c r="G471" s="3">
        <f>+IFERROR((F470*F471+'Monthly Reserve Generation'!G470*'Monthly Reserve Generation'!G471-'Stoping Schedule'!G470*'Stoping Schedule'!G471)/G470,0)</f>
        <v>0</v>
      </c>
      <c r="H471" s="3">
        <f>+IFERROR((G470*G471+'Monthly Reserve Generation'!H470*'Monthly Reserve Generation'!H471-'Stoping Schedule'!H470*'Stoping Schedule'!H471)/H470,0)</f>
        <v>0</v>
      </c>
      <c r="I471" s="3">
        <f>+IFERROR((H470*H471+'Monthly Reserve Generation'!I470*'Monthly Reserve Generation'!I471-'Stoping Schedule'!I470*'Stoping Schedule'!I471)/I470,0)</f>
        <v>0</v>
      </c>
      <c r="J471" s="3">
        <f>+IFERROR((I470*I471+'Monthly Reserve Generation'!J470*'Monthly Reserve Generation'!J471-'Stoping Schedule'!J470*'Stoping Schedule'!J471)/J470,0)</f>
        <v>0</v>
      </c>
      <c r="K471" s="3">
        <f>+IFERROR((J470*J471+'Monthly Reserve Generation'!K470*'Monthly Reserve Generation'!K471-'Stoping Schedule'!K470*'Stoping Schedule'!K471)/K470,0)</f>
        <v>0</v>
      </c>
      <c r="L471" s="3">
        <f>+IFERROR((K470*K471+'Monthly Reserve Generation'!L470*'Monthly Reserve Generation'!L471-'Stoping Schedule'!L470*'Stoping Schedule'!L471)/L470,0)</f>
        <v>0</v>
      </c>
      <c r="M471" s="3">
        <f>+IFERROR((L470*L471+'Monthly Reserve Generation'!M470*'Monthly Reserve Generation'!M471-'Stoping Schedule'!M470*'Stoping Schedule'!M471)/M470,0)</f>
        <v>0</v>
      </c>
      <c r="N471" s="3">
        <f>+IFERROR((M470*M471+'Monthly Reserve Generation'!N470*'Monthly Reserve Generation'!N471-'Stoping Schedule'!N470*'Stoping Schedule'!N471)/N470,0)</f>
        <v>0</v>
      </c>
      <c r="O471" s="3">
        <f>+IFERROR((N470*N471+'Monthly Reserve Generation'!O470*'Monthly Reserve Generation'!O471-'Stoping Schedule'!O470*'Stoping Schedule'!O471)/O470,0)</f>
        <v>0</v>
      </c>
      <c r="P471" s="3">
        <f>+IFERROR((O470*O471+'Monthly Reserve Generation'!P470*'Monthly Reserve Generation'!P471-'Stoping Schedule'!P470*'Stoping Schedule'!P471)/P470,0)</f>
        <v>0</v>
      </c>
      <c r="Q471" s="3">
        <f>+IFERROR((P470*P471+'Monthly Reserve Generation'!Q470*'Monthly Reserve Generation'!Q471-'Stoping Schedule'!Q470*'Stoping Schedule'!Q471)/Q470,0)</f>
        <v>0</v>
      </c>
      <c r="R471" s="3">
        <f>+IFERROR((Q470*Q471+'Monthly Reserve Generation'!R470*'Monthly Reserve Generation'!R471-'Stoping Schedule'!R470*'Stoping Schedule'!R471)/R470,0)</f>
        <v>0</v>
      </c>
      <c r="S471" s="3">
        <f>+IFERROR((R470*R471+'Monthly Reserve Generation'!S470*'Monthly Reserve Generation'!S471-'Stoping Schedule'!S470*'Stoping Schedule'!S471)/S470,0)</f>
        <v>0</v>
      </c>
      <c r="T471" s="3">
        <f>+IFERROR((S470*S471+'Monthly Reserve Generation'!T470*'Monthly Reserve Generation'!T471-'Stoping Schedule'!T470*'Stoping Schedule'!T471)/T470,0)</f>
        <v>0</v>
      </c>
      <c r="U471" s="3">
        <f>+IFERROR((T470*T471+'Monthly Reserve Generation'!U470*'Monthly Reserve Generation'!U471-'Stoping Schedule'!U470*'Stoping Schedule'!U471)/U470,0)</f>
        <v>0</v>
      </c>
      <c r="V471" s="3">
        <f>+IFERROR((U470*U471+'Monthly Reserve Generation'!V470*'Monthly Reserve Generation'!V471-'Stoping Schedule'!V470*'Stoping Schedule'!V471)/V470,0)</f>
        <v>0</v>
      </c>
      <c r="W471" s="3">
        <f>+IFERROR((V470*V471+'Monthly Reserve Generation'!W470*'Monthly Reserve Generation'!W471-'Stoping Schedule'!W470*'Stoping Schedule'!W471)/W470,0)</f>
        <v>0</v>
      </c>
      <c r="X471" s="3">
        <f>+IFERROR((W470*W471+'Monthly Reserve Generation'!X470*'Monthly Reserve Generation'!X471-'Stoping Schedule'!X470*'Stoping Schedule'!X471)/X470,0)</f>
        <v>0</v>
      </c>
      <c r="Y471" s="3">
        <f>+IFERROR((X470*X471+'Monthly Reserve Generation'!Y470*'Monthly Reserve Generation'!Y471-'Stoping Schedule'!Y470*'Stoping Schedule'!Y471)/Y470,0)</f>
        <v>0</v>
      </c>
      <c r="Z471" s="3">
        <f>+IFERROR((Y470*Y471+'Monthly Reserve Generation'!Z470*'Monthly Reserve Generation'!Z471-'Stoping Schedule'!Z470*'Stoping Schedule'!Z471)/Z470,0)</f>
        <v>0</v>
      </c>
      <c r="AA471" s="3">
        <f>+IFERROR((Z470*Z471+'Monthly Reserve Generation'!AA470*'Monthly Reserve Generation'!AA471-'Stoping Schedule'!AA470*'Stoping Schedule'!AA471)/AA470,0)</f>
        <v>0</v>
      </c>
      <c r="AB471" s="3">
        <f>+IFERROR((AA470*AA471+'Monthly Reserve Generation'!AB470*'Monthly Reserve Generation'!AB471-'Stoping Schedule'!AB470*'Stoping Schedule'!AB471)/AB470,0)</f>
        <v>0</v>
      </c>
      <c r="AC471" s="3">
        <f>+IFERROR((AB470*AB471+'Monthly Reserve Generation'!AC470*'Monthly Reserve Generation'!AC471-'Stoping Schedule'!AC470*'Stoping Schedule'!AC471)/AC470,0)</f>
        <v>0</v>
      </c>
      <c r="AD471" s="3">
        <f>+IFERROR((AC470*AC471+'Monthly Reserve Generation'!AD470*'Monthly Reserve Generation'!AD471-'Stoping Schedule'!AD470*'Stoping Schedule'!AD471)/AD470,0)</f>
        <v>0</v>
      </c>
      <c r="AE471" s="3">
        <f>+IFERROR((AD470*AD471+'Monthly Reserve Generation'!AE470*'Monthly Reserve Generation'!AE471-'Stoping Schedule'!AE470*'Stoping Schedule'!AE471)/AE470,0)</f>
        <v>0</v>
      </c>
      <c r="AF471" s="3">
        <f>+IFERROR((AE470*AE471+'Monthly Reserve Generation'!AF470*'Monthly Reserve Generation'!AF471-'Stoping Schedule'!AF470*'Stoping Schedule'!AF471)/AF470,0)</f>
        <v>0</v>
      </c>
      <c r="AG471" s="3">
        <f>+IFERROR((AF470*AF471+'Monthly Reserve Generation'!AG470*'Monthly Reserve Generation'!AG471-'Stoping Schedule'!AG470*'Stoping Schedule'!AG471)/AG470,0)</f>
        <v>0</v>
      </c>
      <c r="AH471" s="3">
        <f>+IFERROR((AG470*AG471+'Monthly Reserve Generation'!AH470*'Monthly Reserve Generation'!AH471-'Stoping Schedule'!AH470*'Stoping Schedule'!AH471)/AH470,0)</f>
        <v>0</v>
      </c>
      <c r="AI471" s="3">
        <f>+IFERROR((AH470*AH471+'Monthly Reserve Generation'!AI470*'Monthly Reserve Generation'!AI471-'Stoping Schedule'!AI470*'Stoping Schedule'!AI471)/AI470,0)</f>
        <v>0</v>
      </c>
      <c r="AJ471" s="3">
        <f>+IFERROR((AI470*AI471+'Monthly Reserve Generation'!AJ470*'Monthly Reserve Generation'!AJ471-'Stoping Schedule'!AJ470*'Stoping Schedule'!AJ471)/AJ470,0)</f>
        <v>0</v>
      </c>
      <c r="AK471" s="3">
        <f>+IFERROR((AJ470*AJ471+'Monthly Reserve Generation'!AK470*'Monthly Reserve Generation'!AK471-'Stoping Schedule'!AK470*'Stoping Schedule'!AK471)/AK470,0)</f>
        <v>0</v>
      </c>
      <c r="AL471" s="3">
        <f>+IFERROR((AK470*AK471+'Monthly Reserve Generation'!AL470*'Monthly Reserve Generation'!AL471-'Stoping Schedule'!AL470*'Stoping Schedule'!AL471)/AL470,0)</f>
        <v>0</v>
      </c>
      <c r="AM471" s="3">
        <f>+IFERROR((AL470*AL471+'Monthly Reserve Generation'!AM470*'Monthly Reserve Generation'!AM471-'Stoping Schedule'!AM470*'Stoping Schedule'!AM471)/AM470,0)</f>
        <v>0</v>
      </c>
      <c r="AN471" s="3">
        <f>+IFERROR((AM470*AM471+'Monthly Reserve Generation'!AN470*'Monthly Reserve Generation'!AN471-'Stoping Schedule'!AN470*'Stoping Schedule'!AN471)/AN470,0)</f>
        <v>0</v>
      </c>
      <c r="AO471" s="3">
        <f>+IFERROR((AN470*AN471+'Monthly Reserve Generation'!AO470*'Monthly Reserve Generation'!AO471-'Stoping Schedule'!AO470*'Stoping Schedule'!AO471)/AO470,0)</f>
        <v>0</v>
      </c>
      <c r="AP471" s="3">
        <f>+IFERROR((AO470*AO471+'Monthly Reserve Generation'!AP470*'Monthly Reserve Generation'!AP471-'Stoping Schedule'!AP470*'Stoping Schedule'!AP471)/AP470,0)</f>
        <v>2.42</v>
      </c>
      <c r="AQ471" s="3">
        <f>+IFERROR((AP470*AP471+'Monthly Reserve Generation'!AQ470*'Monthly Reserve Generation'!AQ471-'Stoping Schedule'!AQ470*'Stoping Schedule'!AQ471)/AQ470,0)</f>
        <v>2.42</v>
      </c>
      <c r="AR471" s="3">
        <f>+IFERROR((AQ470*AQ471+'Monthly Reserve Generation'!AR470*'Monthly Reserve Generation'!AR471-'Stoping Schedule'!AR470*'Stoping Schedule'!AR471)/AR470,0)</f>
        <v>2.42</v>
      </c>
      <c r="AS471" s="3">
        <f>+IFERROR((AR470*AR471+'Monthly Reserve Generation'!AS470*'Monthly Reserve Generation'!AS471-'Stoping Schedule'!AS470*'Stoping Schedule'!AS471)/AS470,0)</f>
        <v>2.42</v>
      </c>
      <c r="AT471" s="3">
        <f>+IFERROR((AS470*AS471+'Monthly Reserve Generation'!AT470*'Monthly Reserve Generation'!AT471-'Stoping Schedule'!AT470*'Stoping Schedule'!AT471)/AT470,0)</f>
        <v>2.42</v>
      </c>
      <c r="AU471" s="3">
        <f>+IFERROR((AT470*AT471+'Monthly Reserve Generation'!AU470*'Monthly Reserve Generation'!AU471-'Stoping Schedule'!AU470*'Stoping Schedule'!AU471)/AU470,0)</f>
        <v>2.42</v>
      </c>
      <c r="AV471" s="3">
        <f>+IFERROR((AU470*AU471+'Monthly Reserve Generation'!AV470*'Monthly Reserve Generation'!AV471-'Stoping Schedule'!AV470*'Stoping Schedule'!AV471)/AV470,0)</f>
        <v>2.42</v>
      </c>
      <c r="AW471" s="3">
        <f>+IFERROR((AV470*AV471+'Monthly Reserve Generation'!AW470*'Monthly Reserve Generation'!AW471-'Stoping Schedule'!AW470*'Stoping Schedule'!AW471)/AW470,0)</f>
        <v>2.42</v>
      </c>
      <c r="AX471" s="3">
        <f>+IFERROR((AW470*AW471+'Monthly Reserve Generation'!AX470*'Monthly Reserve Generation'!AX471-'Stoping Schedule'!AX470*'Stoping Schedule'!AX471)/AX470,0)</f>
        <v>2.42</v>
      </c>
      <c r="AY471" s="3">
        <f>+IFERROR((AX470*AX471+'Monthly Reserve Generation'!AY470*'Monthly Reserve Generation'!AY471-'Stoping Schedule'!AY470*'Stoping Schedule'!AY471)/AY470,0)</f>
        <v>0</v>
      </c>
      <c r="AZ471" s="3">
        <f>+IFERROR((AY470*AY471+'Monthly Reserve Generation'!AZ470*'Monthly Reserve Generation'!AZ471-'Stoping Schedule'!AZ470*'Stoping Schedule'!AZ471)/AZ470,0)</f>
        <v>0</v>
      </c>
      <c r="BA471" s="3">
        <f>+IFERROR((AZ470*AZ471+'Monthly Reserve Generation'!BA470*'Monthly Reserve Generation'!BA471-'Stoping Schedule'!BA470*'Stoping Schedule'!BA471)/BA470,0)</f>
        <v>0</v>
      </c>
      <c r="BB471" s="3">
        <f>+IFERROR((BA470*BA471+'Monthly Reserve Generation'!BB470*'Monthly Reserve Generation'!BB471-'Stoping Schedule'!BB470*'Stoping Schedule'!BB471)/BB470,0)</f>
        <v>0</v>
      </c>
      <c r="BC471" s="3">
        <f>+IFERROR((BB470*BB471+'Monthly Reserve Generation'!BC470*'Monthly Reserve Generation'!BC471-'Stoping Schedule'!BC470*'Stoping Schedule'!BC471)/BC470,0)</f>
        <v>0</v>
      </c>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row>
    <row r="472" spans="1:123" hidden="1" outlineLevel="1" x14ac:dyDescent="0.3">
      <c r="A472" t="s">
        <v>108</v>
      </c>
      <c r="B472" t="s">
        <v>123</v>
      </c>
      <c r="C472" t="s">
        <v>3</v>
      </c>
      <c r="D472" s="3">
        <f>+'Monthly Reserve Generation'!D472-'Stoping Schedule'!D472</f>
        <v>0</v>
      </c>
      <c r="E472" s="3">
        <f>IF((D472+'Monthly Reserve Generation'!E472-'Stoping Schedule'!E472)&gt;1,(D472+'Monthly Reserve Generation'!E472-'Stoping Schedule'!E472),0)</f>
        <v>0</v>
      </c>
      <c r="F472" s="3">
        <f>IF((E472+'Monthly Reserve Generation'!F472-'Stoping Schedule'!F472)&gt;1,(E472+'Monthly Reserve Generation'!F472-'Stoping Schedule'!F472),0)</f>
        <v>0</v>
      </c>
      <c r="G472" s="3">
        <f>IF((F472+'Monthly Reserve Generation'!G472-'Stoping Schedule'!G472)&gt;1,(F472+'Monthly Reserve Generation'!G472-'Stoping Schedule'!G472),0)</f>
        <v>0</v>
      </c>
      <c r="H472" s="3">
        <f>IF((G472+'Monthly Reserve Generation'!H472-'Stoping Schedule'!H472)&gt;1,(G472+'Monthly Reserve Generation'!H472-'Stoping Schedule'!H472),0)</f>
        <v>0</v>
      </c>
      <c r="I472" s="3">
        <f>IF((H472+'Monthly Reserve Generation'!I472-'Stoping Schedule'!I472)&gt;1,(H472+'Monthly Reserve Generation'!I472-'Stoping Schedule'!I472),0)</f>
        <v>0</v>
      </c>
      <c r="J472" s="3">
        <f>IF((I472+'Monthly Reserve Generation'!J472-'Stoping Schedule'!J472)&gt;1,(I472+'Monthly Reserve Generation'!J472-'Stoping Schedule'!J472),0)</f>
        <v>0</v>
      </c>
      <c r="K472" s="3">
        <f>IF((J472+'Monthly Reserve Generation'!K472-'Stoping Schedule'!K472)&gt;1,(J472+'Monthly Reserve Generation'!K472-'Stoping Schedule'!K472),0)</f>
        <v>0</v>
      </c>
      <c r="L472" s="3">
        <f>IF((K472+'Monthly Reserve Generation'!L472-'Stoping Schedule'!L472)&gt;1,(K472+'Monthly Reserve Generation'!L472-'Stoping Schedule'!L472),0)</f>
        <v>0</v>
      </c>
      <c r="M472" s="3">
        <f>IF((L472+'Monthly Reserve Generation'!M472-'Stoping Schedule'!M472)&gt;1,(L472+'Monthly Reserve Generation'!M472-'Stoping Schedule'!M472),0)</f>
        <v>0</v>
      </c>
      <c r="N472" s="3">
        <f>IF((M472+'Monthly Reserve Generation'!N472-'Stoping Schedule'!N472)&gt;1,(M472+'Monthly Reserve Generation'!N472-'Stoping Schedule'!N472),0)</f>
        <v>0</v>
      </c>
      <c r="O472" s="3">
        <f>IF((N472+'Monthly Reserve Generation'!O472-'Stoping Schedule'!O472)&gt;1,(N472+'Monthly Reserve Generation'!O472-'Stoping Schedule'!O472),0)</f>
        <v>0</v>
      </c>
      <c r="P472" s="3">
        <f>IF((O472+'Monthly Reserve Generation'!P472-'Stoping Schedule'!P472)&gt;1,(O472+'Monthly Reserve Generation'!P472-'Stoping Schedule'!P472),0)</f>
        <v>0</v>
      </c>
      <c r="Q472" s="3">
        <f>IF((P472+'Monthly Reserve Generation'!Q472-'Stoping Schedule'!Q472)&gt;1,(P472+'Monthly Reserve Generation'!Q472-'Stoping Schedule'!Q472),0)</f>
        <v>0</v>
      </c>
      <c r="R472" s="3">
        <f>IF((Q472+'Monthly Reserve Generation'!R472-'Stoping Schedule'!R472)&gt;1,(Q472+'Monthly Reserve Generation'!R472-'Stoping Schedule'!R472),0)</f>
        <v>0</v>
      </c>
      <c r="S472" s="3">
        <f>IF((R472+'Monthly Reserve Generation'!S472-'Stoping Schedule'!S472)&gt;1,(R472+'Monthly Reserve Generation'!S472-'Stoping Schedule'!S472),0)</f>
        <v>0</v>
      </c>
      <c r="T472" s="3">
        <f>IF((S472+'Monthly Reserve Generation'!T472-'Stoping Schedule'!T472)&gt;1,(S472+'Monthly Reserve Generation'!T472-'Stoping Schedule'!T472),0)</f>
        <v>0</v>
      </c>
      <c r="U472" s="3">
        <f>IF((T472+'Monthly Reserve Generation'!U472-'Stoping Schedule'!U472)&gt;1,(T472+'Monthly Reserve Generation'!U472-'Stoping Schedule'!U472),0)</f>
        <v>0</v>
      </c>
      <c r="V472" s="3">
        <f>IF((U472+'Monthly Reserve Generation'!V472-'Stoping Schedule'!V472)&gt;1,(U472+'Monthly Reserve Generation'!V472-'Stoping Schedule'!V472),0)</f>
        <v>0</v>
      </c>
      <c r="W472" s="3">
        <f>IF((V472+'Monthly Reserve Generation'!W472-'Stoping Schedule'!W472)&gt;1,(V472+'Monthly Reserve Generation'!W472-'Stoping Schedule'!W472),0)</f>
        <v>0</v>
      </c>
      <c r="X472" s="3">
        <f>IF((W472+'Monthly Reserve Generation'!X472-'Stoping Schedule'!X472)&gt;1,(W472+'Monthly Reserve Generation'!X472-'Stoping Schedule'!X472),0)</f>
        <v>0</v>
      </c>
      <c r="Y472" s="3">
        <f>IF((X472+'Monthly Reserve Generation'!Y472-'Stoping Schedule'!Y472)&gt;1,(X472+'Monthly Reserve Generation'!Y472-'Stoping Schedule'!Y472),0)</f>
        <v>0</v>
      </c>
      <c r="Z472" s="3">
        <f>IF((Y472+'Monthly Reserve Generation'!Z472-'Stoping Schedule'!Z472)&gt;1,(Y472+'Monthly Reserve Generation'!Z472-'Stoping Schedule'!Z472),0)</f>
        <v>0</v>
      </c>
      <c r="AA472" s="3">
        <f>IF((Z472+'Monthly Reserve Generation'!AA472-'Stoping Schedule'!AA472)&gt;1,(Z472+'Monthly Reserve Generation'!AA472-'Stoping Schedule'!AA472),0)</f>
        <v>0</v>
      </c>
      <c r="AB472" s="3">
        <f>IF((AA472+'Monthly Reserve Generation'!AB472-'Stoping Schedule'!AB472)&gt;1,(AA472+'Monthly Reserve Generation'!AB472-'Stoping Schedule'!AB472),0)</f>
        <v>0</v>
      </c>
      <c r="AC472" s="3">
        <f>IF((AB472+'Monthly Reserve Generation'!AC472-'Stoping Schedule'!AC472)&gt;1,(AB472+'Monthly Reserve Generation'!AC472-'Stoping Schedule'!AC472),0)</f>
        <v>0</v>
      </c>
      <c r="AD472" s="3">
        <f>IF((AC472+'Monthly Reserve Generation'!AD472-'Stoping Schedule'!AD472)&gt;1,(AC472+'Monthly Reserve Generation'!AD472-'Stoping Schedule'!AD472),0)</f>
        <v>0</v>
      </c>
      <c r="AE472" s="3">
        <f>IF((AD472+'Monthly Reserve Generation'!AE472-'Stoping Schedule'!AE472)&gt;1,(AD472+'Monthly Reserve Generation'!AE472-'Stoping Schedule'!AE472),0)</f>
        <v>0</v>
      </c>
      <c r="AF472" s="3">
        <f>IF((AE472+'Monthly Reserve Generation'!AF472-'Stoping Schedule'!AF472)&gt;1,(AE472+'Monthly Reserve Generation'!AF472-'Stoping Schedule'!AF472),0)</f>
        <v>0</v>
      </c>
      <c r="AG472" s="3">
        <f>IF((AF472+'Monthly Reserve Generation'!AG472-'Stoping Schedule'!AG472)&gt;1,(AF472+'Monthly Reserve Generation'!AG472-'Stoping Schedule'!AG472),0)</f>
        <v>0</v>
      </c>
      <c r="AH472" s="3">
        <f>IF((AG472+'Monthly Reserve Generation'!AH472-'Stoping Schedule'!AH472)&gt;1,(AG472+'Monthly Reserve Generation'!AH472-'Stoping Schedule'!AH472),0)</f>
        <v>0</v>
      </c>
      <c r="AI472" s="3">
        <f>IF((AH472+'Monthly Reserve Generation'!AI472-'Stoping Schedule'!AI472)&gt;1,(AH472+'Monthly Reserve Generation'!AI472-'Stoping Schedule'!AI472),0)</f>
        <v>0</v>
      </c>
      <c r="AJ472" s="3">
        <f>IF((AI472+'Monthly Reserve Generation'!AJ472-'Stoping Schedule'!AJ472)&gt;1,(AI472+'Monthly Reserve Generation'!AJ472-'Stoping Schedule'!AJ472),0)</f>
        <v>0</v>
      </c>
      <c r="AK472" s="3">
        <f>IF((AJ472+'Monthly Reserve Generation'!AK472-'Stoping Schedule'!AK472)&gt;1,(AJ472+'Monthly Reserve Generation'!AK472-'Stoping Schedule'!AK472),0)</f>
        <v>0</v>
      </c>
      <c r="AL472" s="3">
        <f>IF((AK472+'Monthly Reserve Generation'!AL472-'Stoping Schedule'!AL472)&gt;1,(AK472+'Monthly Reserve Generation'!AL472-'Stoping Schedule'!AL472),0)</f>
        <v>7533</v>
      </c>
      <c r="AM472" s="3">
        <f>IF((AL472+'Monthly Reserve Generation'!AM472-'Stoping Schedule'!AM472)&gt;1,(AL472+'Monthly Reserve Generation'!AM472-'Stoping Schedule'!AM472),0)</f>
        <v>7533</v>
      </c>
      <c r="AN472" s="3">
        <f>IF((AM472+'Monthly Reserve Generation'!AN472-'Stoping Schedule'!AN472)&gt;1,(AM472+'Monthly Reserve Generation'!AN472-'Stoping Schedule'!AN472),0)</f>
        <v>7533</v>
      </c>
      <c r="AO472" s="3">
        <f>IF((AN472+'Monthly Reserve Generation'!AO472-'Stoping Schedule'!AO472)&gt;1,(AN472+'Monthly Reserve Generation'!AO472-'Stoping Schedule'!AO472),0)</f>
        <v>7533</v>
      </c>
      <c r="AP472" s="3">
        <f>IF((AO472+'Monthly Reserve Generation'!AP472-'Stoping Schedule'!AP472)&gt;1,(AO472+'Monthly Reserve Generation'!AP472-'Stoping Schedule'!AP472),0)</f>
        <v>7533</v>
      </c>
      <c r="AQ472" s="3">
        <f>IF((AP472+'Monthly Reserve Generation'!AQ472-'Stoping Schedule'!AQ472)&gt;1,(AP472+'Monthly Reserve Generation'!AQ472-'Stoping Schedule'!AQ472),0)</f>
        <v>5586</v>
      </c>
      <c r="AR472" s="3">
        <f>IF((AQ472+'Monthly Reserve Generation'!AR472-'Stoping Schedule'!AR472)&gt;1,(AQ472+'Monthly Reserve Generation'!AR472-'Stoping Schedule'!AR472),0)</f>
        <v>3639</v>
      </c>
      <c r="AS472" s="3">
        <f>IF((AR472+'Monthly Reserve Generation'!AS472-'Stoping Schedule'!AS472)&gt;1,(AR472+'Monthly Reserve Generation'!AS472-'Stoping Schedule'!AS472),0)</f>
        <v>1692</v>
      </c>
      <c r="AT472" s="3">
        <f>IF((AS472+'Monthly Reserve Generation'!AT472-'Stoping Schedule'!AT472)&gt;1,(AS472+'Monthly Reserve Generation'!AT472-'Stoping Schedule'!AT472),0)</f>
        <v>2</v>
      </c>
      <c r="AU472" s="3">
        <f>IF((AT472+'Monthly Reserve Generation'!AU472-'Stoping Schedule'!AU472)&gt;1,(AT472+'Monthly Reserve Generation'!AU472-'Stoping Schedule'!AU472),0)</f>
        <v>2</v>
      </c>
      <c r="AV472" s="3">
        <f>IF((AU472+'Monthly Reserve Generation'!AV472-'Stoping Schedule'!AV472)&gt;1,(AU472+'Monthly Reserve Generation'!AV472-'Stoping Schedule'!AV472),0)</f>
        <v>2</v>
      </c>
      <c r="AW472" s="3">
        <f>IF((AV472+'Monthly Reserve Generation'!AW472-'Stoping Schedule'!AW472)&gt;1,(AV472+'Monthly Reserve Generation'!AW472-'Stoping Schedule'!AW472),0)</f>
        <v>2</v>
      </c>
      <c r="AX472" s="3">
        <f>IF((AW472+'Monthly Reserve Generation'!AX472-'Stoping Schedule'!AX472)&gt;1,(AW472+'Monthly Reserve Generation'!AX472-'Stoping Schedule'!AX472),0)</f>
        <v>2</v>
      </c>
      <c r="AY472" s="3">
        <f>IF((AX472+'Monthly Reserve Generation'!AY472-'Stoping Schedule'!AY472)&gt;1,(AX472+'Monthly Reserve Generation'!AY472-'Stoping Schedule'!AY472),0)</f>
        <v>2</v>
      </c>
      <c r="AZ472" s="3">
        <f>IF((AY472+'Monthly Reserve Generation'!AZ472-'Stoping Schedule'!AZ472)&gt;1,(AY472+'Monthly Reserve Generation'!AZ472-'Stoping Schedule'!AZ472),0)</f>
        <v>2</v>
      </c>
      <c r="BA472" s="3">
        <f>IF((AZ472+'Monthly Reserve Generation'!BA472-'Stoping Schedule'!BA472)&gt;1,(AZ472+'Monthly Reserve Generation'!BA472-'Stoping Schedule'!BA472),0)</f>
        <v>2</v>
      </c>
      <c r="BB472" s="3">
        <f>IF((BA472+'Monthly Reserve Generation'!BB472-'Stoping Schedule'!BB472)&gt;1,(BA472+'Monthly Reserve Generation'!BB472-'Stoping Schedule'!BB472),0)</f>
        <v>2</v>
      </c>
      <c r="BC472" s="3">
        <f>IF((BB472+'Monthly Reserve Generation'!BC472-'Stoping Schedule'!BC472)&gt;1,(BB472+'Monthly Reserve Generation'!BC472-'Stoping Schedule'!BC472),0)</f>
        <v>2</v>
      </c>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row>
    <row r="473" spans="1:123" hidden="1" outlineLevel="1" x14ac:dyDescent="0.3">
      <c r="A473" t="s">
        <v>108</v>
      </c>
      <c r="B473" t="s">
        <v>123</v>
      </c>
      <c r="C473" t="s">
        <v>4</v>
      </c>
      <c r="D473" s="3">
        <f>+IFERROR(('Monthly Reserve Generation'!D472*'Monthly Reserve Generation'!D473-'Stoping Schedule'!D472*'Stoping Schedule'!D473)/D472,0)</f>
        <v>0</v>
      </c>
      <c r="E473" s="3">
        <f>+IFERROR((D472*D473+'Monthly Reserve Generation'!E472*'Monthly Reserve Generation'!E473-'Stoping Schedule'!E472*'Stoping Schedule'!E473)/E472,0)</f>
        <v>0</v>
      </c>
      <c r="F473" s="3">
        <f>+IFERROR((E472*E473+'Monthly Reserve Generation'!F472*'Monthly Reserve Generation'!F473-'Stoping Schedule'!F472*'Stoping Schedule'!F473)/F472,0)</f>
        <v>0</v>
      </c>
      <c r="G473" s="3">
        <f>+IFERROR((F472*F473+'Monthly Reserve Generation'!G472*'Monthly Reserve Generation'!G473-'Stoping Schedule'!G472*'Stoping Schedule'!G473)/G472,0)</f>
        <v>0</v>
      </c>
      <c r="H473" s="3">
        <f>+IFERROR((G472*G473+'Monthly Reserve Generation'!H472*'Monthly Reserve Generation'!H473-'Stoping Schedule'!H472*'Stoping Schedule'!H473)/H472,0)</f>
        <v>0</v>
      </c>
      <c r="I473" s="3">
        <f>+IFERROR((H472*H473+'Monthly Reserve Generation'!I472*'Monthly Reserve Generation'!I473-'Stoping Schedule'!I472*'Stoping Schedule'!I473)/I472,0)</f>
        <v>0</v>
      </c>
      <c r="J473" s="3">
        <f>+IFERROR((I472*I473+'Monthly Reserve Generation'!J472*'Monthly Reserve Generation'!J473-'Stoping Schedule'!J472*'Stoping Schedule'!J473)/J472,0)</f>
        <v>0</v>
      </c>
      <c r="K473" s="3">
        <f>+IFERROR((J472*J473+'Monthly Reserve Generation'!K472*'Monthly Reserve Generation'!K473-'Stoping Schedule'!K472*'Stoping Schedule'!K473)/K472,0)</f>
        <v>0</v>
      </c>
      <c r="L473" s="3">
        <f>+IFERROR((K472*K473+'Monthly Reserve Generation'!L472*'Monthly Reserve Generation'!L473-'Stoping Schedule'!L472*'Stoping Schedule'!L473)/L472,0)</f>
        <v>0</v>
      </c>
      <c r="M473" s="3">
        <f>+IFERROR((L472*L473+'Monthly Reserve Generation'!M472*'Monthly Reserve Generation'!M473-'Stoping Schedule'!M472*'Stoping Schedule'!M473)/M472,0)</f>
        <v>0</v>
      </c>
      <c r="N473" s="3">
        <f>+IFERROR((M472*M473+'Monthly Reserve Generation'!N472*'Monthly Reserve Generation'!N473-'Stoping Schedule'!N472*'Stoping Schedule'!N473)/N472,0)</f>
        <v>0</v>
      </c>
      <c r="O473" s="3">
        <f>+IFERROR((N472*N473+'Monthly Reserve Generation'!O472*'Monthly Reserve Generation'!O473-'Stoping Schedule'!O472*'Stoping Schedule'!O473)/O472,0)</f>
        <v>0</v>
      </c>
      <c r="P473" s="3">
        <f>+IFERROR((O472*O473+'Monthly Reserve Generation'!P472*'Monthly Reserve Generation'!P473-'Stoping Schedule'!P472*'Stoping Schedule'!P473)/P472,0)</f>
        <v>0</v>
      </c>
      <c r="Q473" s="3">
        <f>+IFERROR((P472*P473+'Monthly Reserve Generation'!Q472*'Monthly Reserve Generation'!Q473-'Stoping Schedule'!Q472*'Stoping Schedule'!Q473)/Q472,0)</f>
        <v>0</v>
      </c>
      <c r="R473" s="3">
        <f>+IFERROR((Q472*Q473+'Monthly Reserve Generation'!R472*'Monthly Reserve Generation'!R473-'Stoping Schedule'!R472*'Stoping Schedule'!R473)/R472,0)</f>
        <v>0</v>
      </c>
      <c r="S473" s="3">
        <f>+IFERROR((R472*R473+'Monthly Reserve Generation'!S472*'Monthly Reserve Generation'!S473-'Stoping Schedule'!S472*'Stoping Schedule'!S473)/S472,0)</f>
        <v>0</v>
      </c>
      <c r="T473" s="3">
        <f>+IFERROR((S472*S473+'Monthly Reserve Generation'!T472*'Monthly Reserve Generation'!T473-'Stoping Schedule'!T472*'Stoping Schedule'!T473)/T472,0)</f>
        <v>0</v>
      </c>
      <c r="U473" s="3">
        <f>+IFERROR((T472*T473+'Monthly Reserve Generation'!U472*'Monthly Reserve Generation'!U473-'Stoping Schedule'!U472*'Stoping Schedule'!U473)/U472,0)</f>
        <v>0</v>
      </c>
      <c r="V473" s="3">
        <f>+IFERROR((U472*U473+'Monthly Reserve Generation'!V472*'Monthly Reserve Generation'!V473-'Stoping Schedule'!V472*'Stoping Schedule'!V473)/V472,0)</f>
        <v>0</v>
      </c>
      <c r="W473" s="3">
        <f>+IFERROR((V472*V473+'Monthly Reserve Generation'!W472*'Monthly Reserve Generation'!W473-'Stoping Schedule'!W472*'Stoping Schedule'!W473)/W472,0)</f>
        <v>0</v>
      </c>
      <c r="X473" s="3">
        <f>+IFERROR((W472*W473+'Monthly Reserve Generation'!X472*'Monthly Reserve Generation'!X473-'Stoping Schedule'!X472*'Stoping Schedule'!X473)/X472,0)</f>
        <v>0</v>
      </c>
      <c r="Y473" s="3">
        <f>+IFERROR((X472*X473+'Monthly Reserve Generation'!Y472*'Monthly Reserve Generation'!Y473-'Stoping Schedule'!Y472*'Stoping Schedule'!Y473)/Y472,0)</f>
        <v>0</v>
      </c>
      <c r="Z473" s="3">
        <f>+IFERROR((Y472*Y473+'Monthly Reserve Generation'!Z472*'Monthly Reserve Generation'!Z473-'Stoping Schedule'!Z472*'Stoping Schedule'!Z473)/Z472,0)</f>
        <v>0</v>
      </c>
      <c r="AA473" s="3">
        <f>+IFERROR((Z472*Z473+'Monthly Reserve Generation'!AA472*'Monthly Reserve Generation'!AA473-'Stoping Schedule'!AA472*'Stoping Schedule'!AA473)/AA472,0)</f>
        <v>0</v>
      </c>
      <c r="AB473" s="3">
        <f>+IFERROR((AA472*AA473+'Monthly Reserve Generation'!AB472*'Monthly Reserve Generation'!AB473-'Stoping Schedule'!AB472*'Stoping Schedule'!AB473)/AB472,0)</f>
        <v>0</v>
      </c>
      <c r="AC473" s="3">
        <f>+IFERROR((AB472*AB473+'Monthly Reserve Generation'!AC472*'Monthly Reserve Generation'!AC473-'Stoping Schedule'!AC472*'Stoping Schedule'!AC473)/AC472,0)</f>
        <v>0</v>
      </c>
      <c r="AD473" s="3">
        <f>+IFERROR((AC472*AC473+'Monthly Reserve Generation'!AD472*'Monthly Reserve Generation'!AD473-'Stoping Schedule'!AD472*'Stoping Schedule'!AD473)/AD472,0)</f>
        <v>0</v>
      </c>
      <c r="AE473" s="3">
        <f>+IFERROR((AD472*AD473+'Monthly Reserve Generation'!AE472*'Monthly Reserve Generation'!AE473-'Stoping Schedule'!AE472*'Stoping Schedule'!AE473)/AE472,0)</f>
        <v>0</v>
      </c>
      <c r="AF473" s="3">
        <f>+IFERROR((AE472*AE473+'Monthly Reserve Generation'!AF472*'Monthly Reserve Generation'!AF473-'Stoping Schedule'!AF472*'Stoping Schedule'!AF473)/AF472,0)</f>
        <v>0</v>
      </c>
      <c r="AG473" s="3">
        <f>+IFERROR((AF472*AF473+'Monthly Reserve Generation'!AG472*'Monthly Reserve Generation'!AG473-'Stoping Schedule'!AG472*'Stoping Schedule'!AG473)/AG472,0)</f>
        <v>0</v>
      </c>
      <c r="AH473" s="3">
        <f>+IFERROR((AG472*AG473+'Monthly Reserve Generation'!AH472*'Monthly Reserve Generation'!AH473-'Stoping Schedule'!AH472*'Stoping Schedule'!AH473)/AH472,0)</f>
        <v>0</v>
      </c>
      <c r="AI473" s="3">
        <f>+IFERROR((AH472*AH473+'Monthly Reserve Generation'!AI472*'Monthly Reserve Generation'!AI473-'Stoping Schedule'!AI472*'Stoping Schedule'!AI473)/AI472,0)</f>
        <v>0</v>
      </c>
      <c r="AJ473" s="3">
        <f>+IFERROR((AI472*AI473+'Monthly Reserve Generation'!AJ472*'Monthly Reserve Generation'!AJ473-'Stoping Schedule'!AJ472*'Stoping Schedule'!AJ473)/AJ472,0)</f>
        <v>0</v>
      </c>
      <c r="AK473" s="3">
        <f>+IFERROR((AJ472*AJ473+'Monthly Reserve Generation'!AK472*'Monthly Reserve Generation'!AK473-'Stoping Schedule'!AK472*'Stoping Schedule'!AK473)/AK472,0)</f>
        <v>0</v>
      </c>
      <c r="AL473" s="3">
        <f>+IFERROR((AK472*AK473+'Monthly Reserve Generation'!AL472*'Monthly Reserve Generation'!AL473-'Stoping Schedule'!AL472*'Stoping Schedule'!AL473)/AL472,0)</f>
        <v>3.72</v>
      </c>
      <c r="AM473" s="3">
        <f>+IFERROR((AL472*AL473+'Monthly Reserve Generation'!AM472*'Monthly Reserve Generation'!AM473-'Stoping Schedule'!AM472*'Stoping Schedule'!AM473)/AM472,0)</f>
        <v>3.72</v>
      </c>
      <c r="AN473" s="3">
        <f>+IFERROR((AM472*AM473+'Monthly Reserve Generation'!AN472*'Monthly Reserve Generation'!AN473-'Stoping Schedule'!AN472*'Stoping Schedule'!AN473)/AN472,0)</f>
        <v>3.72</v>
      </c>
      <c r="AO473" s="3">
        <f>+IFERROR((AN472*AN473+'Monthly Reserve Generation'!AO472*'Monthly Reserve Generation'!AO473-'Stoping Schedule'!AO472*'Stoping Schedule'!AO473)/AO472,0)</f>
        <v>3.72</v>
      </c>
      <c r="AP473" s="3">
        <f>+IFERROR((AO472*AO473+'Monthly Reserve Generation'!AP472*'Monthly Reserve Generation'!AP473-'Stoping Schedule'!AP472*'Stoping Schedule'!AP473)/AP472,0)</f>
        <v>3.72</v>
      </c>
      <c r="AQ473" s="3">
        <f>+IFERROR((AP472*AP473+'Monthly Reserve Generation'!AQ472*'Monthly Reserve Generation'!AQ473-'Stoping Schedule'!AQ472*'Stoping Schedule'!AQ473)/AQ472,0)</f>
        <v>3.72</v>
      </c>
      <c r="AR473" s="3">
        <f>+IFERROR((AQ472*AQ473+'Monthly Reserve Generation'!AR472*'Monthly Reserve Generation'!AR473-'Stoping Schedule'!AR472*'Stoping Schedule'!AR473)/AR472,0)</f>
        <v>3.7200000000000006</v>
      </c>
      <c r="AS473" s="3">
        <f>+IFERROR((AR472*AR473+'Monthly Reserve Generation'!AS472*'Monthly Reserve Generation'!AS473-'Stoping Schedule'!AS472*'Stoping Schedule'!AS473)/AS472,0)</f>
        <v>3.7200000000000011</v>
      </c>
      <c r="AT473" s="3">
        <f>+IFERROR((AS472*AS473+'Monthly Reserve Generation'!AT472*'Monthly Reserve Generation'!AT473-'Stoping Schedule'!AT472*'Stoping Schedule'!AT473)/AT472,0)</f>
        <v>3.7200000000007094</v>
      </c>
      <c r="AU473" s="3">
        <f>+IFERROR((AT472*AT473+'Monthly Reserve Generation'!AU472*'Monthly Reserve Generation'!AU473-'Stoping Schedule'!AU472*'Stoping Schedule'!AU473)/AU472,0)</f>
        <v>3.7200000000007094</v>
      </c>
      <c r="AV473" s="3">
        <f>+IFERROR((AU472*AU473+'Monthly Reserve Generation'!AV472*'Monthly Reserve Generation'!AV473-'Stoping Schedule'!AV472*'Stoping Schedule'!AV473)/AV472,0)</f>
        <v>3.7200000000007094</v>
      </c>
      <c r="AW473" s="3">
        <f>+IFERROR((AV472*AV473+'Monthly Reserve Generation'!AW472*'Monthly Reserve Generation'!AW473-'Stoping Schedule'!AW472*'Stoping Schedule'!AW473)/AW472,0)</f>
        <v>3.7200000000007094</v>
      </c>
      <c r="AX473" s="3">
        <f>+IFERROR((AW472*AW473+'Monthly Reserve Generation'!AX472*'Monthly Reserve Generation'!AX473-'Stoping Schedule'!AX472*'Stoping Schedule'!AX473)/AX472,0)</f>
        <v>3.7200000000007094</v>
      </c>
      <c r="AY473" s="3">
        <f>+IFERROR((AX472*AX473+'Monthly Reserve Generation'!AY472*'Monthly Reserve Generation'!AY473-'Stoping Schedule'!AY472*'Stoping Schedule'!AY473)/AY472,0)</f>
        <v>3.7200000000007094</v>
      </c>
      <c r="AZ473" s="3">
        <f>+IFERROR((AY472*AY473+'Monthly Reserve Generation'!AZ472*'Monthly Reserve Generation'!AZ473-'Stoping Schedule'!AZ472*'Stoping Schedule'!AZ473)/AZ472,0)</f>
        <v>3.7200000000007094</v>
      </c>
      <c r="BA473" s="3">
        <f>+IFERROR((AZ472*AZ473+'Monthly Reserve Generation'!BA472*'Monthly Reserve Generation'!BA473-'Stoping Schedule'!BA472*'Stoping Schedule'!BA473)/BA472,0)</f>
        <v>3.7200000000007094</v>
      </c>
      <c r="BB473" s="3">
        <f>+IFERROR((BA472*BA473+'Monthly Reserve Generation'!BB472*'Monthly Reserve Generation'!BB473-'Stoping Schedule'!BB472*'Stoping Schedule'!BB473)/BB472,0)</f>
        <v>3.7200000000007094</v>
      </c>
      <c r="BC473" s="3">
        <f>+IFERROR((BB472*BB473+'Monthly Reserve Generation'!BC472*'Monthly Reserve Generation'!BC473-'Stoping Schedule'!BC472*'Stoping Schedule'!BC473)/BC472,0)</f>
        <v>3.7200000000007094</v>
      </c>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row>
    <row r="474" spans="1:123" hidden="1" outlineLevel="1" x14ac:dyDescent="0.3">
      <c r="A474" t="s">
        <v>108</v>
      </c>
      <c r="B474" t="s">
        <v>124</v>
      </c>
      <c r="C474" t="s">
        <v>3</v>
      </c>
      <c r="D474" s="3">
        <f>+'Monthly Reserve Generation'!D474-'Stoping Schedule'!D474</f>
        <v>0</v>
      </c>
      <c r="E474" s="3">
        <f>IF((D474+'Monthly Reserve Generation'!E474-'Stoping Schedule'!E474)&gt;1,(D474+'Monthly Reserve Generation'!E474-'Stoping Schedule'!E474),0)</f>
        <v>0</v>
      </c>
      <c r="F474" s="3">
        <f>IF((E474+'Monthly Reserve Generation'!F474-'Stoping Schedule'!F474)&gt;1,(E474+'Monthly Reserve Generation'!F474-'Stoping Schedule'!F474),0)</f>
        <v>0</v>
      </c>
      <c r="G474" s="3">
        <f>IF((F474+'Monthly Reserve Generation'!G474-'Stoping Schedule'!G474)&gt;1,(F474+'Monthly Reserve Generation'!G474-'Stoping Schedule'!G474),0)</f>
        <v>0</v>
      </c>
      <c r="H474" s="3">
        <f>IF((G474+'Monthly Reserve Generation'!H474-'Stoping Schedule'!H474)&gt;1,(G474+'Monthly Reserve Generation'!H474-'Stoping Schedule'!H474),0)</f>
        <v>0</v>
      </c>
      <c r="I474" s="3">
        <f>IF((H474+'Monthly Reserve Generation'!I474-'Stoping Schedule'!I474)&gt;1,(H474+'Monthly Reserve Generation'!I474-'Stoping Schedule'!I474),0)</f>
        <v>0</v>
      </c>
      <c r="J474" s="3">
        <f>IF((I474+'Monthly Reserve Generation'!J474-'Stoping Schedule'!J474)&gt;1,(I474+'Monthly Reserve Generation'!J474-'Stoping Schedule'!J474),0)</f>
        <v>0</v>
      </c>
      <c r="K474" s="3">
        <f>IF((J474+'Monthly Reserve Generation'!K474-'Stoping Schedule'!K474)&gt;1,(J474+'Monthly Reserve Generation'!K474-'Stoping Schedule'!K474),0)</f>
        <v>0</v>
      </c>
      <c r="L474" s="3">
        <f>IF((K474+'Monthly Reserve Generation'!L474-'Stoping Schedule'!L474)&gt;1,(K474+'Monthly Reserve Generation'!L474-'Stoping Schedule'!L474),0)</f>
        <v>0</v>
      </c>
      <c r="M474" s="3">
        <f>IF((L474+'Monthly Reserve Generation'!M474-'Stoping Schedule'!M474)&gt;1,(L474+'Monthly Reserve Generation'!M474-'Stoping Schedule'!M474),0)</f>
        <v>0</v>
      </c>
      <c r="N474" s="3">
        <f>IF((M474+'Monthly Reserve Generation'!N474-'Stoping Schedule'!N474)&gt;1,(M474+'Monthly Reserve Generation'!N474-'Stoping Schedule'!N474),0)</f>
        <v>0</v>
      </c>
      <c r="O474" s="3">
        <f>IF((N474+'Monthly Reserve Generation'!O474-'Stoping Schedule'!O474)&gt;1,(N474+'Monthly Reserve Generation'!O474-'Stoping Schedule'!O474),0)</f>
        <v>0</v>
      </c>
      <c r="P474" s="3">
        <f>IF((O474+'Monthly Reserve Generation'!P474-'Stoping Schedule'!P474)&gt;1,(O474+'Monthly Reserve Generation'!P474-'Stoping Schedule'!P474),0)</f>
        <v>0</v>
      </c>
      <c r="Q474" s="3">
        <f>IF((P474+'Monthly Reserve Generation'!Q474-'Stoping Schedule'!Q474)&gt;1,(P474+'Monthly Reserve Generation'!Q474-'Stoping Schedule'!Q474),0)</f>
        <v>0</v>
      </c>
      <c r="R474" s="3">
        <f>IF((Q474+'Monthly Reserve Generation'!R474-'Stoping Schedule'!R474)&gt;1,(Q474+'Monthly Reserve Generation'!R474-'Stoping Schedule'!R474),0)</f>
        <v>0</v>
      </c>
      <c r="S474" s="3">
        <f>IF((R474+'Monthly Reserve Generation'!S474-'Stoping Schedule'!S474)&gt;1,(R474+'Monthly Reserve Generation'!S474-'Stoping Schedule'!S474),0)</f>
        <v>0</v>
      </c>
      <c r="T474" s="3">
        <f>IF((S474+'Monthly Reserve Generation'!T474-'Stoping Schedule'!T474)&gt;1,(S474+'Monthly Reserve Generation'!T474-'Stoping Schedule'!T474),0)</f>
        <v>0</v>
      </c>
      <c r="U474" s="3">
        <f>IF((T474+'Monthly Reserve Generation'!U474-'Stoping Schedule'!U474)&gt;1,(T474+'Monthly Reserve Generation'!U474-'Stoping Schedule'!U474),0)</f>
        <v>0</v>
      </c>
      <c r="V474" s="3">
        <f>IF((U474+'Monthly Reserve Generation'!V474-'Stoping Schedule'!V474)&gt;1,(U474+'Monthly Reserve Generation'!V474-'Stoping Schedule'!V474),0)</f>
        <v>0</v>
      </c>
      <c r="W474" s="3">
        <f>IF((V474+'Monthly Reserve Generation'!W474-'Stoping Schedule'!W474)&gt;1,(V474+'Monthly Reserve Generation'!W474-'Stoping Schedule'!W474),0)</f>
        <v>0</v>
      </c>
      <c r="X474" s="3">
        <f>IF((W474+'Monthly Reserve Generation'!X474-'Stoping Schedule'!X474)&gt;1,(W474+'Monthly Reserve Generation'!X474-'Stoping Schedule'!X474),0)</f>
        <v>0</v>
      </c>
      <c r="Y474" s="3">
        <f>IF((X474+'Monthly Reserve Generation'!Y474-'Stoping Schedule'!Y474)&gt;1,(X474+'Monthly Reserve Generation'!Y474-'Stoping Schedule'!Y474),0)</f>
        <v>0</v>
      </c>
      <c r="Z474" s="3">
        <f>IF((Y474+'Monthly Reserve Generation'!Z474-'Stoping Schedule'!Z474)&gt;1,(Y474+'Monthly Reserve Generation'!Z474-'Stoping Schedule'!Z474),0)</f>
        <v>0</v>
      </c>
      <c r="AA474" s="3">
        <f>IF((Z474+'Monthly Reserve Generation'!AA474-'Stoping Schedule'!AA474)&gt;1,(Z474+'Monthly Reserve Generation'!AA474-'Stoping Schedule'!AA474),0)</f>
        <v>0</v>
      </c>
      <c r="AB474" s="3">
        <f>IF((AA474+'Monthly Reserve Generation'!AB474-'Stoping Schedule'!AB474)&gt;1,(AA474+'Monthly Reserve Generation'!AB474-'Stoping Schedule'!AB474),0)</f>
        <v>0</v>
      </c>
      <c r="AC474" s="3">
        <f>IF((AB474+'Monthly Reserve Generation'!AC474-'Stoping Schedule'!AC474)&gt;1,(AB474+'Monthly Reserve Generation'!AC474-'Stoping Schedule'!AC474),0)</f>
        <v>0</v>
      </c>
      <c r="AD474" s="3">
        <f>IF((AC474+'Monthly Reserve Generation'!AD474-'Stoping Schedule'!AD474)&gt;1,(AC474+'Monthly Reserve Generation'!AD474-'Stoping Schedule'!AD474),0)</f>
        <v>0</v>
      </c>
      <c r="AE474" s="3">
        <f>IF((AD474+'Monthly Reserve Generation'!AE474-'Stoping Schedule'!AE474)&gt;1,(AD474+'Monthly Reserve Generation'!AE474-'Stoping Schedule'!AE474),0)</f>
        <v>0</v>
      </c>
      <c r="AF474" s="3">
        <f>IF((AE474+'Monthly Reserve Generation'!AF474-'Stoping Schedule'!AF474)&gt;1,(AE474+'Monthly Reserve Generation'!AF474-'Stoping Schedule'!AF474),0)</f>
        <v>0</v>
      </c>
      <c r="AG474" s="3">
        <f>IF((AF474+'Monthly Reserve Generation'!AG474-'Stoping Schedule'!AG474)&gt;1,(AF474+'Monthly Reserve Generation'!AG474-'Stoping Schedule'!AG474),0)</f>
        <v>0</v>
      </c>
      <c r="AH474" s="3">
        <f>IF((AG474+'Monthly Reserve Generation'!AH474-'Stoping Schedule'!AH474)&gt;1,(AG474+'Monthly Reserve Generation'!AH474-'Stoping Schedule'!AH474),0)</f>
        <v>0</v>
      </c>
      <c r="AI474" s="3">
        <f>IF((AH474+'Monthly Reserve Generation'!AI474-'Stoping Schedule'!AI474)&gt;1,(AH474+'Monthly Reserve Generation'!AI474-'Stoping Schedule'!AI474),0)</f>
        <v>0</v>
      </c>
      <c r="AJ474" s="3">
        <f>IF((AI474+'Monthly Reserve Generation'!AJ474-'Stoping Schedule'!AJ474)&gt;1,(AI474+'Monthly Reserve Generation'!AJ474-'Stoping Schedule'!AJ474),0)</f>
        <v>0</v>
      </c>
      <c r="AK474" s="3">
        <f>IF((AJ474+'Monthly Reserve Generation'!AK474-'Stoping Schedule'!AK474)&gt;1,(AJ474+'Monthly Reserve Generation'!AK474-'Stoping Schedule'!AK474),0)</f>
        <v>0</v>
      </c>
      <c r="AL474" s="3">
        <f>IF((AK474+'Monthly Reserve Generation'!AL474-'Stoping Schedule'!AL474)&gt;1,(AK474+'Monthly Reserve Generation'!AL474-'Stoping Schedule'!AL474),0)</f>
        <v>6924</v>
      </c>
      <c r="AM474" s="3">
        <f>IF((AL474+'Monthly Reserve Generation'!AM474-'Stoping Schedule'!AM474)&gt;1,(AL474+'Monthly Reserve Generation'!AM474-'Stoping Schedule'!AM474),0)</f>
        <v>6924</v>
      </c>
      <c r="AN474" s="3">
        <f>IF((AM474+'Monthly Reserve Generation'!AN474-'Stoping Schedule'!AN474)&gt;1,(AM474+'Monthly Reserve Generation'!AN474-'Stoping Schedule'!AN474),0)</f>
        <v>6924</v>
      </c>
      <c r="AO474" s="3">
        <f>IF((AN474+'Monthly Reserve Generation'!AO474-'Stoping Schedule'!AO474)&gt;1,(AN474+'Monthly Reserve Generation'!AO474-'Stoping Schedule'!AO474),0)</f>
        <v>6924</v>
      </c>
      <c r="AP474" s="3">
        <f>IF((AO474+'Monthly Reserve Generation'!AP474-'Stoping Schedule'!AP474)&gt;1,(AO474+'Monthly Reserve Generation'!AP474-'Stoping Schedule'!AP474),0)</f>
        <v>6924</v>
      </c>
      <c r="AQ474" s="3">
        <f>IF((AP474+'Monthly Reserve Generation'!AQ474-'Stoping Schedule'!AQ474)&gt;1,(AP474+'Monthly Reserve Generation'!AQ474-'Stoping Schedule'!AQ474),0)</f>
        <v>6924</v>
      </c>
      <c r="AR474" s="3">
        <f>IF((AQ474+'Monthly Reserve Generation'!AR474-'Stoping Schedule'!AR474)&gt;1,(AQ474+'Monthly Reserve Generation'!AR474-'Stoping Schedule'!AR474),0)</f>
        <v>6924</v>
      </c>
      <c r="AS474" s="3">
        <f>IF((AR474+'Monthly Reserve Generation'!AS474-'Stoping Schedule'!AS474)&gt;1,(AR474+'Monthly Reserve Generation'!AS474-'Stoping Schedule'!AS474),0)</f>
        <v>6924</v>
      </c>
      <c r="AT474" s="3">
        <f>IF((AS474+'Monthly Reserve Generation'!AT474-'Stoping Schedule'!AT474)&gt;1,(AS474+'Monthly Reserve Generation'!AT474-'Stoping Schedule'!AT474),0)</f>
        <v>5052</v>
      </c>
      <c r="AU474" s="3">
        <f>IF((AT474+'Monthly Reserve Generation'!AU474-'Stoping Schedule'!AU474)&gt;1,(AT474+'Monthly Reserve Generation'!AU474-'Stoping Schedule'!AU474),0)</f>
        <v>3180</v>
      </c>
      <c r="AV474" s="3">
        <f>IF((AU474+'Monthly Reserve Generation'!AV474-'Stoping Schedule'!AV474)&gt;1,(AU474+'Monthly Reserve Generation'!AV474-'Stoping Schedule'!AV474),0)</f>
        <v>1382</v>
      </c>
      <c r="AW474" s="3">
        <f>IF((AV474+'Monthly Reserve Generation'!AW474-'Stoping Schedule'!AW474)&gt;1,(AV474+'Monthly Reserve Generation'!AW474-'Stoping Schedule'!AW474),0)</f>
        <v>0</v>
      </c>
      <c r="AX474" s="3">
        <f>IF((AW474+'Monthly Reserve Generation'!AX474-'Stoping Schedule'!AX474)&gt;1,(AW474+'Monthly Reserve Generation'!AX474-'Stoping Schedule'!AX474),0)</f>
        <v>0</v>
      </c>
      <c r="AY474" s="3">
        <f>IF((AX474+'Monthly Reserve Generation'!AY474-'Stoping Schedule'!AY474)&gt;1,(AX474+'Monthly Reserve Generation'!AY474-'Stoping Schedule'!AY474),0)</f>
        <v>0</v>
      </c>
      <c r="AZ474" s="3">
        <f>IF((AY474+'Monthly Reserve Generation'!AZ474-'Stoping Schedule'!AZ474)&gt;1,(AY474+'Monthly Reserve Generation'!AZ474-'Stoping Schedule'!AZ474),0)</f>
        <v>0</v>
      </c>
      <c r="BA474" s="3">
        <f>IF((AZ474+'Monthly Reserve Generation'!BA474-'Stoping Schedule'!BA474)&gt;1,(AZ474+'Monthly Reserve Generation'!BA474-'Stoping Schedule'!BA474),0)</f>
        <v>0</v>
      </c>
      <c r="BB474" s="3">
        <f>IF((BA474+'Monthly Reserve Generation'!BB474-'Stoping Schedule'!BB474)&gt;1,(BA474+'Monthly Reserve Generation'!BB474-'Stoping Schedule'!BB474),0)</f>
        <v>0</v>
      </c>
      <c r="BC474" s="3">
        <f>IF((BB474+'Monthly Reserve Generation'!BC474-'Stoping Schedule'!BC474)&gt;1,(BB474+'Monthly Reserve Generation'!BC474-'Stoping Schedule'!BC474),0)</f>
        <v>0</v>
      </c>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row>
    <row r="475" spans="1:123" hidden="1" outlineLevel="1" x14ac:dyDescent="0.3">
      <c r="A475" t="s">
        <v>108</v>
      </c>
      <c r="B475" t="s">
        <v>124</v>
      </c>
      <c r="C475" t="s">
        <v>4</v>
      </c>
      <c r="D475" s="3">
        <f>+IFERROR(('Monthly Reserve Generation'!D474*'Monthly Reserve Generation'!D475-'Stoping Schedule'!D474*'Stoping Schedule'!D475)/D474,0)</f>
        <v>0</v>
      </c>
      <c r="E475" s="3">
        <f>+IFERROR((D474*D475+'Monthly Reserve Generation'!E474*'Monthly Reserve Generation'!E475-'Stoping Schedule'!E474*'Stoping Schedule'!E475)/E474,0)</f>
        <v>0</v>
      </c>
      <c r="F475" s="3">
        <f>+IFERROR((E474*E475+'Monthly Reserve Generation'!F474*'Monthly Reserve Generation'!F475-'Stoping Schedule'!F474*'Stoping Schedule'!F475)/F474,0)</f>
        <v>0</v>
      </c>
      <c r="G475" s="3">
        <f>+IFERROR((F474*F475+'Monthly Reserve Generation'!G474*'Monthly Reserve Generation'!G475-'Stoping Schedule'!G474*'Stoping Schedule'!G475)/G474,0)</f>
        <v>0</v>
      </c>
      <c r="H475" s="3">
        <f>+IFERROR((G474*G475+'Monthly Reserve Generation'!H474*'Monthly Reserve Generation'!H475-'Stoping Schedule'!H474*'Stoping Schedule'!H475)/H474,0)</f>
        <v>0</v>
      </c>
      <c r="I475" s="3">
        <f>+IFERROR((H474*H475+'Monthly Reserve Generation'!I474*'Monthly Reserve Generation'!I475-'Stoping Schedule'!I474*'Stoping Schedule'!I475)/I474,0)</f>
        <v>0</v>
      </c>
      <c r="J475" s="3">
        <f>+IFERROR((I474*I475+'Monthly Reserve Generation'!J474*'Monthly Reserve Generation'!J475-'Stoping Schedule'!J474*'Stoping Schedule'!J475)/J474,0)</f>
        <v>0</v>
      </c>
      <c r="K475" s="3">
        <f>+IFERROR((J474*J475+'Monthly Reserve Generation'!K474*'Monthly Reserve Generation'!K475-'Stoping Schedule'!K474*'Stoping Schedule'!K475)/K474,0)</f>
        <v>0</v>
      </c>
      <c r="L475" s="3">
        <f>+IFERROR((K474*K475+'Monthly Reserve Generation'!L474*'Monthly Reserve Generation'!L475-'Stoping Schedule'!L474*'Stoping Schedule'!L475)/L474,0)</f>
        <v>0</v>
      </c>
      <c r="M475" s="3">
        <f>+IFERROR((L474*L475+'Monthly Reserve Generation'!M474*'Monthly Reserve Generation'!M475-'Stoping Schedule'!M474*'Stoping Schedule'!M475)/M474,0)</f>
        <v>0</v>
      </c>
      <c r="N475" s="3">
        <f>+IFERROR((M474*M475+'Monthly Reserve Generation'!N474*'Monthly Reserve Generation'!N475-'Stoping Schedule'!N474*'Stoping Schedule'!N475)/N474,0)</f>
        <v>0</v>
      </c>
      <c r="O475" s="3">
        <f>+IFERROR((N474*N475+'Monthly Reserve Generation'!O474*'Monthly Reserve Generation'!O475-'Stoping Schedule'!O474*'Stoping Schedule'!O475)/O474,0)</f>
        <v>0</v>
      </c>
      <c r="P475" s="3">
        <f>+IFERROR((O474*O475+'Monthly Reserve Generation'!P474*'Monthly Reserve Generation'!P475-'Stoping Schedule'!P474*'Stoping Schedule'!P475)/P474,0)</f>
        <v>0</v>
      </c>
      <c r="Q475" s="3">
        <f>+IFERROR((P474*P475+'Monthly Reserve Generation'!Q474*'Monthly Reserve Generation'!Q475-'Stoping Schedule'!Q474*'Stoping Schedule'!Q475)/Q474,0)</f>
        <v>0</v>
      </c>
      <c r="R475" s="3">
        <f>+IFERROR((Q474*Q475+'Monthly Reserve Generation'!R474*'Monthly Reserve Generation'!R475-'Stoping Schedule'!R474*'Stoping Schedule'!R475)/R474,0)</f>
        <v>0</v>
      </c>
      <c r="S475" s="3">
        <f>+IFERROR((R474*R475+'Monthly Reserve Generation'!S474*'Monthly Reserve Generation'!S475-'Stoping Schedule'!S474*'Stoping Schedule'!S475)/S474,0)</f>
        <v>0</v>
      </c>
      <c r="T475" s="3">
        <f>+IFERROR((S474*S475+'Monthly Reserve Generation'!T474*'Monthly Reserve Generation'!T475-'Stoping Schedule'!T474*'Stoping Schedule'!T475)/T474,0)</f>
        <v>0</v>
      </c>
      <c r="U475" s="3">
        <f>+IFERROR((T474*T475+'Monthly Reserve Generation'!U474*'Monthly Reserve Generation'!U475-'Stoping Schedule'!U474*'Stoping Schedule'!U475)/U474,0)</f>
        <v>0</v>
      </c>
      <c r="V475" s="3">
        <f>+IFERROR((U474*U475+'Monthly Reserve Generation'!V474*'Monthly Reserve Generation'!V475-'Stoping Schedule'!V474*'Stoping Schedule'!V475)/V474,0)</f>
        <v>0</v>
      </c>
      <c r="W475" s="3">
        <f>+IFERROR((V474*V475+'Monthly Reserve Generation'!W474*'Monthly Reserve Generation'!W475-'Stoping Schedule'!W474*'Stoping Schedule'!W475)/W474,0)</f>
        <v>0</v>
      </c>
      <c r="X475" s="3">
        <f>+IFERROR((W474*W475+'Monthly Reserve Generation'!X474*'Monthly Reserve Generation'!X475-'Stoping Schedule'!X474*'Stoping Schedule'!X475)/X474,0)</f>
        <v>0</v>
      </c>
      <c r="Y475" s="3">
        <f>+IFERROR((X474*X475+'Monthly Reserve Generation'!Y474*'Monthly Reserve Generation'!Y475-'Stoping Schedule'!Y474*'Stoping Schedule'!Y475)/Y474,0)</f>
        <v>0</v>
      </c>
      <c r="Z475" s="3">
        <f>+IFERROR((Y474*Y475+'Monthly Reserve Generation'!Z474*'Monthly Reserve Generation'!Z475-'Stoping Schedule'!Z474*'Stoping Schedule'!Z475)/Z474,0)</f>
        <v>0</v>
      </c>
      <c r="AA475" s="3">
        <f>+IFERROR((Z474*Z475+'Monthly Reserve Generation'!AA474*'Monthly Reserve Generation'!AA475-'Stoping Schedule'!AA474*'Stoping Schedule'!AA475)/AA474,0)</f>
        <v>0</v>
      </c>
      <c r="AB475" s="3">
        <f>+IFERROR((AA474*AA475+'Monthly Reserve Generation'!AB474*'Monthly Reserve Generation'!AB475-'Stoping Schedule'!AB474*'Stoping Schedule'!AB475)/AB474,0)</f>
        <v>0</v>
      </c>
      <c r="AC475" s="3">
        <f>+IFERROR((AB474*AB475+'Monthly Reserve Generation'!AC474*'Monthly Reserve Generation'!AC475-'Stoping Schedule'!AC474*'Stoping Schedule'!AC475)/AC474,0)</f>
        <v>0</v>
      </c>
      <c r="AD475" s="3">
        <f>+IFERROR((AC474*AC475+'Monthly Reserve Generation'!AD474*'Monthly Reserve Generation'!AD475-'Stoping Schedule'!AD474*'Stoping Schedule'!AD475)/AD474,0)</f>
        <v>0</v>
      </c>
      <c r="AE475" s="3">
        <f>+IFERROR((AD474*AD475+'Monthly Reserve Generation'!AE474*'Monthly Reserve Generation'!AE475-'Stoping Schedule'!AE474*'Stoping Schedule'!AE475)/AE474,0)</f>
        <v>0</v>
      </c>
      <c r="AF475" s="3">
        <f>+IFERROR((AE474*AE475+'Monthly Reserve Generation'!AF474*'Monthly Reserve Generation'!AF475-'Stoping Schedule'!AF474*'Stoping Schedule'!AF475)/AF474,0)</f>
        <v>0</v>
      </c>
      <c r="AG475" s="3">
        <f>+IFERROR((AF474*AF475+'Monthly Reserve Generation'!AG474*'Monthly Reserve Generation'!AG475-'Stoping Schedule'!AG474*'Stoping Schedule'!AG475)/AG474,0)</f>
        <v>0</v>
      </c>
      <c r="AH475" s="3">
        <f>+IFERROR((AG474*AG475+'Monthly Reserve Generation'!AH474*'Monthly Reserve Generation'!AH475-'Stoping Schedule'!AH474*'Stoping Schedule'!AH475)/AH474,0)</f>
        <v>0</v>
      </c>
      <c r="AI475" s="3">
        <f>+IFERROR((AH474*AH475+'Monthly Reserve Generation'!AI474*'Monthly Reserve Generation'!AI475-'Stoping Schedule'!AI474*'Stoping Schedule'!AI475)/AI474,0)</f>
        <v>0</v>
      </c>
      <c r="AJ475" s="3">
        <f>+IFERROR((AI474*AI475+'Monthly Reserve Generation'!AJ474*'Monthly Reserve Generation'!AJ475-'Stoping Schedule'!AJ474*'Stoping Schedule'!AJ475)/AJ474,0)</f>
        <v>0</v>
      </c>
      <c r="AK475" s="3">
        <f>+IFERROR((AJ474*AJ475+'Monthly Reserve Generation'!AK474*'Monthly Reserve Generation'!AK475-'Stoping Schedule'!AK474*'Stoping Schedule'!AK475)/AK474,0)</f>
        <v>0</v>
      </c>
      <c r="AL475" s="3">
        <f>+IFERROR((AK474*AK475+'Monthly Reserve Generation'!AL474*'Monthly Reserve Generation'!AL475-'Stoping Schedule'!AL474*'Stoping Schedule'!AL475)/AL474,0)</f>
        <v>3.33</v>
      </c>
      <c r="AM475" s="3">
        <f>+IFERROR((AL474*AL475+'Monthly Reserve Generation'!AM474*'Monthly Reserve Generation'!AM475-'Stoping Schedule'!AM474*'Stoping Schedule'!AM475)/AM474,0)</f>
        <v>3.33</v>
      </c>
      <c r="AN475" s="3">
        <f>+IFERROR((AM474*AM475+'Monthly Reserve Generation'!AN474*'Monthly Reserve Generation'!AN475-'Stoping Schedule'!AN474*'Stoping Schedule'!AN475)/AN474,0)</f>
        <v>3.33</v>
      </c>
      <c r="AO475" s="3">
        <f>+IFERROR((AN474*AN475+'Monthly Reserve Generation'!AO474*'Monthly Reserve Generation'!AO475-'Stoping Schedule'!AO474*'Stoping Schedule'!AO475)/AO474,0)</f>
        <v>3.33</v>
      </c>
      <c r="AP475" s="3">
        <f>+IFERROR((AO474*AO475+'Monthly Reserve Generation'!AP474*'Monthly Reserve Generation'!AP475-'Stoping Schedule'!AP474*'Stoping Schedule'!AP475)/AP474,0)</f>
        <v>3.33</v>
      </c>
      <c r="AQ475" s="3">
        <f>+IFERROR((AP474*AP475+'Monthly Reserve Generation'!AQ474*'Monthly Reserve Generation'!AQ475-'Stoping Schedule'!AQ474*'Stoping Schedule'!AQ475)/AQ474,0)</f>
        <v>3.33</v>
      </c>
      <c r="AR475" s="3">
        <f>+IFERROR((AQ474*AQ475+'Monthly Reserve Generation'!AR474*'Monthly Reserve Generation'!AR475-'Stoping Schedule'!AR474*'Stoping Schedule'!AR475)/AR474,0)</f>
        <v>3.33</v>
      </c>
      <c r="AS475" s="3">
        <f>+IFERROR((AR474*AR475+'Monthly Reserve Generation'!AS474*'Monthly Reserve Generation'!AS475-'Stoping Schedule'!AS474*'Stoping Schedule'!AS475)/AS474,0)</f>
        <v>3.33</v>
      </c>
      <c r="AT475" s="3">
        <f>+IFERROR((AS474*AS475+'Monthly Reserve Generation'!AT474*'Monthly Reserve Generation'!AT475-'Stoping Schedule'!AT474*'Stoping Schedule'!AT475)/AT474,0)</f>
        <v>3.3300000000000005</v>
      </c>
      <c r="AU475" s="3">
        <f>+IFERROR((AT474*AT475+'Monthly Reserve Generation'!AU474*'Monthly Reserve Generation'!AU475-'Stoping Schedule'!AU474*'Stoping Schedule'!AU475)/AU474,0)</f>
        <v>3.330000000000001</v>
      </c>
      <c r="AV475" s="3">
        <f>+IFERROR((AU474*AU475+'Monthly Reserve Generation'!AV474*'Monthly Reserve Generation'!AV475-'Stoping Schedule'!AV474*'Stoping Schedule'!AV475)/AV474,0)</f>
        <v>3.3300000000000023</v>
      </c>
      <c r="AW475" s="3">
        <f>+IFERROR((AV474*AV475+'Monthly Reserve Generation'!AW474*'Monthly Reserve Generation'!AW475-'Stoping Schedule'!AW474*'Stoping Schedule'!AW475)/AW474,0)</f>
        <v>0</v>
      </c>
      <c r="AX475" s="3">
        <f>+IFERROR((AW474*AW475+'Monthly Reserve Generation'!AX474*'Monthly Reserve Generation'!AX475-'Stoping Schedule'!AX474*'Stoping Schedule'!AX475)/AX474,0)</f>
        <v>0</v>
      </c>
      <c r="AY475" s="3">
        <f>+IFERROR((AX474*AX475+'Monthly Reserve Generation'!AY474*'Monthly Reserve Generation'!AY475-'Stoping Schedule'!AY474*'Stoping Schedule'!AY475)/AY474,0)</f>
        <v>0</v>
      </c>
      <c r="AZ475" s="3">
        <f>+IFERROR((AY474*AY475+'Monthly Reserve Generation'!AZ474*'Monthly Reserve Generation'!AZ475-'Stoping Schedule'!AZ474*'Stoping Schedule'!AZ475)/AZ474,0)</f>
        <v>0</v>
      </c>
      <c r="BA475" s="3">
        <f>+IFERROR((AZ474*AZ475+'Monthly Reserve Generation'!BA474*'Monthly Reserve Generation'!BA475-'Stoping Schedule'!BA474*'Stoping Schedule'!BA475)/BA474,0)</f>
        <v>0</v>
      </c>
      <c r="BB475" s="3">
        <f>+IFERROR((BA474*BA475+'Monthly Reserve Generation'!BB474*'Monthly Reserve Generation'!BB475-'Stoping Schedule'!BB474*'Stoping Schedule'!BB475)/BB474,0)</f>
        <v>0</v>
      </c>
      <c r="BC475" s="3">
        <f>+IFERROR((BB474*BB475+'Monthly Reserve Generation'!BC474*'Monthly Reserve Generation'!BC475-'Stoping Schedule'!BC474*'Stoping Schedule'!BC475)/BC474,0)</f>
        <v>0</v>
      </c>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row>
    <row r="476" spans="1:123" hidden="1" outlineLevel="1" x14ac:dyDescent="0.3">
      <c r="A476" t="s">
        <v>108</v>
      </c>
      <c r="B476" t="s">
        <v>125</v>
      </c>
      <c r="C476" t="s">
        <v>3</v>
      </c>
      <c r="D476" s="3">
        <f>+'Monthly Reserve Generation'!D476-'Stoping Schedule'!D476</f>
        <v>0</v>
      </c>
      <c r="E476" s="3">
        <f>IF((D476+'Monthly Reserve Generation'!E476-'Stoping Schedule'!E476)&gt;1,(D476+'Monthly Reserve Generation'!E476-'Stoping Schedule'!E476),0)</f>
        <v>0</v>
      </c>
      <c r="F476" s="3">
        <f>IF((E476+'Monthly Reserve Generation'!F476-'Stoping Schedule'!F476)&gt;1,(E476+'Monthly Reserve Generation'!F476-'Stoping Schedule'!F476),0)</f>
        <v>0</v>
      </c>
      <c r="G476" s="3">
        <f>IF((F476+'Monthly Reserve Generation'!G476-'Stoping Schedule'!G476)&gt;1,(F476+'Monthly Reserve Generation'!G476-'Stoping Schedule'!G476),0)</f>
        <v>0</v>
      </c>
      <c r="H476" s="3">
        <f>IF((G476+'Monthly Reserve Generation'!H476-'Stoping Schedule'!H476)&gt;1,(G476+'Monthly Reserve Generation'!H476-'Stoping Schedule'!H476),0)</f>
        <v>0</v>
      </c>
      <c r="I476" s="3">
        <f>IF((H476+'Monthly Reserve Generation'!I476-'Stoping Schedule'!I476)&gt;1,(H476+'Monthly Reserve Generation'!I476-'Stoping Schedule'!I476),0)</f>
        <v>0</v>
      </c>
      <c r="J476" s="3">
        <f>IF((I476+'Monthly Reserve Generation'!J476-'Stoping Schedule'!J476)&gt;1,(I476+'Monthly Reserve Generation'!J476-'Stoping Schedule'!J476),0)</f>
        <v>0</v>
      </c>
      <c r="K476" s="3">
        <f>IF((J476+'Monthly Reserve Generation'!K476-'Stoping Schedule'!K476)&gt;1,(J476+'Monthly Reserve Generation'!K476-'Stoping Schedule'!K476),0)</f>
        <v>0</v>
      </c>
      <c r="L476" s="3">
        <f>IF((K476+'Monthly Reserve Generation'!L476-'Stoping Schedule'!L476)&gt;1,(K476+'Monthly Reserve Generation'!L476-'Stoping Schedule'!L476),0)</f>
        <v>0</v>
      </c>
      <c r="M476" s="3">
        <f>IF((L476+'Monthly Reserve Generation'!M476-'Stoping Schedule'!M476)&gt;1,(L476+'Monthly Reserve Generation'!M476-'Stoping Schedule'!M476),0)</f>
        <v>0</v>
      </c>
      <c r="N476" s="3">
        <f>IF((M476+'Monthly Reserve Generation'!N476-'Stoping Schedule'!N476)&gt;1,(M476+'Monthly Reserve Generation'!N476-'Stoping Schedule'!N476),0)</f>
        <v>0</v>
      </c>
      <c r="O476" s="3">
        <f>IF((N476+'Monthly Reserve Generation'!O476-'Stoping Schedule'!O476)&gt;1,(N476+'Monthly Reserve Generation'!O476-'Stoping Schedule'!O476),0)</f>
        <v>0</v>
      </c>
      <c r="P476" s="3">
        <f>IF((O476+'Monthly Reserve Generation'!P476-'Stoping Schedule'!P476)&gt;1,(O476+'Monthly Reserve Generation'!P476-'Stoping Schedule'!P476),0)</f>
        <v>0</v>
      </c>
      <c r="Q476" s="3">
        <f>IF((P476+'Monthly Reserve Generation'!Q476-'Stoping Schedule'!Q476)&gt;1,(P476+'Monthly Reserve Generation'!Q476-'Stoping Schedule'!Q476),0)</f>
        <v>0</v>
      </c>
      <c r="R476" s="3">
        <f>IF((Q476+'Monthly Reserve Generation'!R476-'Stoping Schedule'!R476)&gt;1,(Q476+'Monthly Reserve Generation'!R476-'Stoping Schedule'!R476),0)</f>
        <v>0</v>
      </c>
      <c r="S476" s="3">
        <f>IF((R476+'Monthly Reserve Generation'!S476-'Stoping Schedule'!S476)&gt;1,(R476+'Monthly Reserve Generation'!S476-'Stoping Schedule'!S476),0)</f>
        <v>0</v>
      </c>
      <c r="T476" s="3">
        <f>IF((S476+'Monthly Reserve Generation'!T476-'Stoping Schedule'!T476)&gt;1,(S476+'Monthly Reserve Generation'!T476-'Stoping Schedule'!T476),0)</f>
        <v>0</v>
      </c>
      <c r="U476" s="3">
        <f>IF((T476+'Monthly Reserve Generation'!U476-'Stoping Schedule'!U476)&gt;1,(T476+'Monthly Reserve Generation'!U476-'Stoping Schedule'!U476),0)</f>
        <v>0</v>
      </c>
      <c r="V476" s="3">
        <f>IF((U476+'Monthly Reserve Generation'!V476-'Stoping Schedule'!V476)&gt;1,(U476+'Monthly Reserve Generation'!V476-'Stoping Schedule'!V476),0)</f>
        <v>0</v>
      </c>
      <c r="W476" s="3">
        <f>IF((V476+'Monthly Reserve Generation'!W476-'Stoping Schedule'!W476)&gt;1,(V476+'Monthly Reserve Generation'!W476-'Stoping Schedule'!W476),0)</f>
        <v>0</v>
      </c>
      <c r="X476" s="3">
        <f>IF((W476+'Monthly Reserve Generation'!X476-'Stoping Schedule'!X476)&gt;1,(W476+'Monthly Reserve Generation'!X476-'Stoping Schedule'!X476),0)</f>
        <v>0</v>
      </c>
      <c r="Y476" s="3">
        <f>IF((X476+'Monthly Reserve Generation'!Y476-'Stoping Schedule'!Y476)&gt;1,(X476+'Monthly Reserve Generation'!Y476-'Stoping Schedule'!Y476),0)</f>
        <v>0</v>
      </c>
      <c r="Z476" s="3">
        <f>IF((Y476+'Monthly Reserve Generation'!Z476-'Stoping Schedule'!Z476)&gt;1,(Y476+'Monthly Reserve Generation'!Z476-'Stoping Schedule'!Z476),0)</f>
        <v>0</v>
      </c>
      <c r="AA476" s="3">
        <f>IF((Z476+'Monthly Reserve Generation'!AA476-'Stoping Schedule'!AA476)&gt;1,(Z476+'Monthly Reserve Generation'!AA476-'Stoping Schedule'!AA476),0)</f>
        <v>0</v>
      </c>
      <c r="AB476" s="3">
        <f>IF((AA476+'Monthly Reserve Generation'!AB476-'Stoping Schedule'!AB476)&gt;1,(AA476+'Monthly Reserve Generation'!AB476-'Stoping Schedule'!AB476),0)</f>
        <v>0</v>
      </c>
      <c r="AC476" s="3">
        <f>IF((AB476+'Monthly Reserve Generation'!AC476-'Stoping Schedule'!AC476)&gt;1,(AB476+'Monthly Reserve Generation'!AC476-'Stoping Schedule'!AC476),0)</f>
        <v>0</v>
      </c>
      <c r="AD476" s="3">
        <f>IF((AC476+'Monthly Reserve Generation'!AD476-'Stoping Schedule'!AD476)&gt;1,(AC476+'Monthly Reserve Generation'!AD476-'Stoping Schedule'!AD476),0)</f>
        <v>0</v>
      </c>
      <c r="AE476" s="3">
        <f>IF((AD476+'Monthly Reserve Generation'!AE476-'Stoping Schedule'!AE476)&gt;1,(AD476+'Monthly Reserve Generation'!AE476-'Stoping Schedule'!AE476),0)</f>
        <v>0</v>
      </c>
      <c r="AF476" s="3">
        <f>IF((AE476+'Monthly Reserve Generation'!AF476-'Stoping Schedule'!AF476)&gt;1,(AE476+'Monthly Reserve Generation'!AF476-'Stoping Schedule'!AF476),0)</f>
        <v>0</v>
      </c>
      <c r="AG476" s="3">
        <f>IF((AF476+'Monthly Reserve Generation'!AG476-'Stoping Schedule'!AG476)&gt;1,(AF476+'Monthly Reserve Generation'!AG476-'Stoping Schedule'!AG476),0)</f>
        <v>0</v>
      </c>
      <c r="AH476" s="3">
        <f>IF((AG476+'Monthly Reserve Generation'!AH476-'Stoping Schedule'!AH476)&gt;1,(AG476+'Monthly Reserve Generation'!AH476-'Stoping Schedule'!AH476),0)</f>
        <v>0</v>
      </c>
      <c r="AI476" s="3">
        <f>IF((AH476+'Monthly Reserve Generation'!AI476-'Stoping Schedule'!AI476)&gt;1,(AH476+'Monthly Reserve Generation'!AI476-'Stoping Schedule'!AI476),0)</f>
        <v>0</v>
      </c>
      <c r="AJ476" s="3">
        <f>IF((AI476+'Monthly Reserve Generation'!AJ476-'Stoping Schedule'!AJ476)&gt;1,(AI476+'Monthly Reserve Generation'!AJ476-'Stoping Schedule'!AJ476),0)</f>
        <v>0</v>
      </c>
      <c r="AK476" s="3">
        <f>IF((AJ476+'Monthly Reserve Generation'!AK476-'Stoping Schedule'!AK476)&gt;1,(AJ476+'Monthly Reserve Generation'!AK476-'Stoping Schedule'!AK476),0)</f>
        <v>0</v>
      </c>
      <c r="AL476" s="3">
        <f>IF((AK476+'Monthly Reserve Generation'!AL476-'Stoping Schedule'!AL476)&gt;1,(AK476+'Monthly Reserve Generation'!AL476-'Stoping Schedule'!AL476),0)</f>
        <v>3227</v>
      </c>
      <c r="AM476" s="3">
        <f>IF((AL476+'Monthly Reserve Generation'!AM476-'Stoping Schedule'!AM476)&gt;1,(AL476+'Monthly Reserve Generation'!AM476-'Stoping Schedule'!AM476),0)</f>
        <v>3227</v>
      </c>
      <c r="AN476" s="3">
        <f>IF((AM476+'Monthly Reserve Generation'!AN476-'Stoping Schedule'!AN476)&gt;1,(AM476+'Monthly Reserve Generation'!AN476-'Stoping Schedule'!AN476),0)</f>
        <v>3227</v>
      </c>
      <c r="AO476" s="3">
        <f>IF((AN476+'Monthly Reserve Generation'!AO476-'Stoping Schedule'!AO476)&gt;1,(AN476+'Monthly Reserve Generation'!AO476-'Stoping Schedule'!AO476),0)</f>
        <v>3227</v>
      </c>
      <c r="AP476" s="3">
        <f>IF((AO476+'Monthly Reserve Generation'!AP476-'Stoping Schedule'!AP476)&gt;1,(AO476+'Monthly Reserve Generation'!AP476-'Stoping Schedule'!AP476),0)</f>
        <v>3227</v>
      </c>
      <c r="AQ476" s="3">
        <f>IF((AP476+'Monthly Reserve Generation'!AQ476-'Stoping Schedule'!AQ476)&gt;1,(AP476+'Monthly Reserve Generation'!AQ476-'Stoping Schedule'!AQ476),0)</f>
        <v>3227</v>
      </c>
      <c r="AR476" s="3">
        <f>IF((AQ476+'Monthly Reserve Generation'!AR476-'Stoping Schedule'!AR476)&gt;1,(AQ476+'Monthly Reserve Generation'!AR476-'Stoping Schedule'!AR476),0)</f>
        <v>1280</v>
      </c>
      <c r="AS476" s="3">
        <f>IF((AR476+'Monthly Reserve Generation'!AS476-'Stoping Schedule'!AS476)&gt;1,(AR476+'Monthly Reserve Generation'!AS476-'Stoping Schedule'!AS476),0)</f>
        <v>0</v>
      </c>
      <c r="AT476" s="3">
        <f>IF((AS476+'Monthly Reserve Generation'!AT476-'Stoping Schedule'!AT476)&gt;1,(AS476+'Monthly Reserve Generation'!AT476-'Stoping Schedule'!AT476),0)</f>
        <v>0</v>
      </c>
      <c r="AU476" s="3">
        <f>IF((AT476+'Monthly Reserve Generation'!AU476-'Stoping Schedule'!AU476)&gt;1,(AT476+'Monthly Reserve Generation'!AU476-'Stoping Schedule'!AU476),0)</f>
        <v>0</v>
      </c>
      <c r="AV476" s="3">
        <f>IF((AU476+'Monthly Reserve Generation'!AV476-'Stoping Schedule'!AV476)&gt;1,(AU476+'Monthly Reserve Generation'!AV476-'Stoping Schedule'!AV476),0)</f>
        <v>0</v>
      </c>
      <c r="AW476" s="3">
        <f>IF((AV476+'Monthly Reserve Generation'!AW476-'Stoping Schedule'!AW476)&gt;1,(AV476+'Monthly Reserve Generation'!AW476-'Stoping Schedule'!AW476),0)</f>
        <v>0</v>
      </c>
      <c r="AX476" s="3">
        <f>IF((AW476+'Monthly Reserve Generation'!AX476-'Stoping Schedule'!AX476)&gt;1,(AW476+'Monthly Reserve Generation'!AX476-'Stoping Schedule'!AX476),0)</f>
        <v>0</v>
      </c>
      <c r="AY476" s="3">
        <f>IF((AX476+'Monthly Reserve Generation'!AY476-'Stoping Schedule'!AY476)&gt;1,(AX476+'Monthly Reserve Generation'!AY476-'Stoping Schedule'!AY476),0)</f>
        <v>0</v>
      </c>
      <c r="AZ476" s="3">
        <f>IF((AY476+'Monthly Reserve Generation'!AZ476-'Stoping Schedule'!AZ476)&gt;1,(AY476+'Monthly Reserve Generation'!AZ476-'Stoping Schedule'!AZ476),0)</f>
        <v>0</v>
      </c>
      <c r="BA476" s="3">
        <f>IF((AZ476+'Monthly Reserve Generation'!BA476-'Stoping Schedule'!BA476)&gt;1,(AZ476+'Monthly Reserve Generation'!BA476-'Stoping Schedule'!BA476),0)</f>
        <v>0</v>
      </c>
      <c r="BB476" s="3">
        <f>IF((BA476+'Monthly Reserve Generation'!BB476-'Stoping Schedule'!BB476)&gt;1,(BA476+'Monthly Reserve Generation'!BB476-'Stoping Schedule'!BB476),0)</f>
        <v>0</v>
      </c>
      <c r="BC476" s="3">
        <f>IF((BB476+'Monthly Reserve Generation'!BC476-'Stoping Schedule'!BC476)&gt;1,(BB476+'Monthly Reserve Generation'!BC476-'Stoping Schedule'!BC476),0)</f>
        <v>0</v>
      </c>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row>
    <row r="477" spans="1:123" hidden="1" outlineLevel="1" x14ac:dyDescent="0.3">
      <c r="A477" t="s">
        <v>108</v>
      </c>
      <c r="B477" t="s">
        <v>125</v>
      </c>
      <c r="C477" t="s">
        <v>4</v>
      </c>
      <c r="D477" s="3">
        <f>+IFERROR(('Monthly Reserve Generation'!D476*'Monthly Reserve Generation'!D477-'Stoping Schedule'!D476*'Stoping Schedule'!D477)/D476,0)</f>
        <v>0</v>
      </c>
      <c r="E477" s="3">
        <f>+IFERROR((D476*D477+'Monthly Reserve Generation'!E476*'Monthly Reserve Generation'!E477-'Stoping Schedule'!E476*'Stoping Schedule'!E477)/E476,0)</f>
        <v>0</v>
      </c>
      <c r="F477" s="3">
        <f>+IFERROR((E476*E477+'Monthly Reserve Generation'!F476*'Monthly Reserve Generation'!F477-'Stoping Schedule'!F476*'Stoping Schedule'!F477)/F476,0)</f>
        <v>0</v>
      </c>
      <c r="G477" s="3">
        <f>+IFERROR((F476*F477+'Monthly Reserve Generation'!G476*'Monthly Reserve Generation'!G477-'Stoping Schedule'!G476*'Stoping Schedule'!G477)/G476,0)</f>
        <v>0</v>
      </c>
      <c r="H477" s="3">
        <f>+IFERROR((G476*G477+'Monthly Reserve Generation'!H476*'Monthly Reserve Generation'!H477-'Stoping Schedule'!H476*'Stoping Schedule'!H477)/H476,0)</f>
        <v>0</v>
      </c>
      <c r="I477" s="3">
        <f>+IFERROR((H476*H477+'Monthly Reserve Generation'!I476*'Monthly Reserve Generation'!I477-'Stoping Schedule'!I476*'Stoping Schedule'!I477)/I476,0)</f>
        <v>0</v>
      </c>
      <c r="J477" s="3">
        <f>+IFERROR((I476*I477+'Monthly Reserve Generation'!J476*'Monthly Reserve Generation'!J477-'Stoping Schedule'!J476*'Stoping Schedule'!J477)/J476,0)</f>
        <v>0</v>
      </c>
      <c r="K477" s="3">
        <f>+IFERROR((J476*J477+'Monthly Reserve Generation'!K476*'Monthly Reserve Generation'!K477-'Stoping Schedule'!K476*'Stoping Schedule'!K477)/K476,0)</f>
        <v>0</v>
      </c>
      <c r="L477" s="3">
        <f>+IFERROR((K476*K477+'Monthly Reserve Generation'!L476*'Monthly Reserve Generation'!L477-'Stoping Schedule'!L476*'Stoping Schedule'!L477)/L476,0)</f>
        <v>0</v>
      </c>
      <c r="M477" s="3">
        <f>+IFERROR((L476*L477+'Monthly Reserve Generation'!M476*'Monthly Reserve Generation'!M477-'Stoping Schedule'!M476*'Stoping Schedule'!M477)/M476,0)</f>
        <v>0</v>
      </c>
      <c r="N477" s="3">
        <f>+IFERROR((M476*M477+'Monthly Reserve Generation'!N476*'Monthly Reserve Generation'!N477-'Stoping Schedule'!N476*'Stoping Schedule'!N477)/N476,0)</f>
        <v>0</v>
      </c>
      <c r="O477" s="3">
        <f>+IFERROR((N476*N477+'Monthly Reserve Generation'!O476*'Monthly Reserve Generation'!O477-'Stoping Schedule'!O476*'Stoping Schedule'!O477)/O476,0)</f>
        <v>0</v>
      </c>
      <c r="P477" s="3">
        <f>+IFERROR((O476*O477+'Monthly Reserve Generation'!P476*'Monthly Reserve Generation'!P477-'Stoping Schedule'!P476*'Stoping Schedule'!P477)/P476,0)</f>
        <v>0</v>
      </c>
      <c r="Q477" s="3">
        <f>+IFERROR((P476*P477+'Monthly Reserve Generation'!Q476*'Monthly Reserve Generation'!Q477-'Stoping Schedule'!Q476*'Stoping Schedule'!Q477)/Q476,0)</f>
        <v>0</v>
      </c>
      <c r="R477" s="3">
        <f>+IFERROR((Q476*Q477+'Monthly Reserve Generation'!R476*'Monthly Reserve Generation'!R477-'Stoping Schedule'!R476*'Stoping Schedule'!R477)/R476,0)</f>
        <v>0</v>
      </c>
      <c r="S477" s="3">
        <f>+IFERROR((R476*R477+'Monthly Reserve Generation'!S476*'Monthly Reserve Generation'!S477-'Stoping Schedule'!S476*'Stoping Schedule'!S477)/S476,0)</f>
        <v>0</v>
      </c>
      <c r="T477" s="3">
        <f>+IFERROR((S476*S477+'Monthly Reserve Generation'!T476*'Monthly Reserve Generation'!T477-'Stoping Schedule'!T476*'Stoping Schedule'!T477)/T476,0)</f>
        <v>0</v>
      </c>
      <c r="U477" s="3">
        <f>+IFERROR((T476*T477+'Monthly Reserve Generation'!U476*'Monthly Reserve Generation'!U477-'Stoping Schedule'!U476*'Stoping Schedule'!U477)/U476,0)</f>
        <v>0</v>
      </c>
      <c r="V477" s="3">
        <f>+IFERROR((U476*U477+'Monthly Reserve Generation'!V476*'Monthly Reserve Generation'!V477-'Stoping Schedule'!V476*'Stoping Schedule'!V477)/V476,0)</f>
        <v>0</v>
      </c>
      <c r="W477" s="3">
        <f>+IFERROR((V476*V477+'Monthly Reserve Generation'!W476*'Monthly Reserve Generation'!W477-'Stoping Schedule'!W476*'Stoping Schedule'!W477)/W476,0)</f>
        <v>0</v>
      </c>
      <c r="X477" s="3">
        <f>+IFERROR((W476*W477+'Monthly Reserve Generation'!X476*'Monthly Reserve Generation'!X477-'Stoping Schedule'!X476*'Stoping Schedule'!X477)/X476,0)</f>
        <v>0</v>
      </c>
      <c r="Y477" s="3">
        <f>+IFERROR((X476*X477+'Monthly Reserve Generation'!Y476*'Monthly Reserve Generation'!Y477-'Stoping Schedule'!Y476*'Stoping Schedule'!Y477)/Y476,0)</f>
        <v>0</v>
      </c>
      <c r="Z477" s="3">
        <f>+IFERROR((Y476*Y477+'Monthly Reserve Generation'!Z476*'Monthly Reserve Generation'!Z477-'Stoping Schedule'!Z476*'Stoping Schedule'!Z477)/Z476,0)</f>
        <v>0</v>
      </c>
      <c r="AA477" s="3">
        <f>+IFERROR((Z476*Z477+'Monthly Reserve Generation'!AA476*'Monthly Reserve Generation'!AA477-'Stoping Schedule'!AA476*'Stoping Schedule'!AA477)/AA476,0)</f>
        <v>0</v>
      </c>
      <c r="AB477" s="3">
        <f>+IFERROR((AA476*AA477+'Monthly Reserve Generation'!AB476*'Monthly Reserve Generation'!AB477-'Stoping Schedule'!AB476*'Stoping Schedule'!AB477)/AB476,0)</f>
        <v>0</v>
      </c>
      <c r="AC477" s="3">
        <f>+IFERROR((AB476*AB477+'Monthly Reserve Generation'!AC476*'Monthly Reserve Generation'!AC477-'Stoping Schedule'!AC476*'Stoping Schedule'!AC477)/AC476,0)</f>
        <v>0</v>
      </c>
      <c r="AD477" s="3">
        <f>+IFERROR((AC476*AC477+'Monthly Reserve Generation'!AD476*'Monthly Reserve Generation'!AD477-'Stoping Schedule'!AD476*'Stoping Schedule'!AD477)/AD476,0)</f>
        <v>0</v>
      </c>
      <c r="AE477" s="3">
        <f>+IFERROR((AD476*AD477+'Monthly Reserve Generation'!AE476*'Monthly Reserve Generation'!AE477-'Stoping Schedule'!AE476*'Stoping Schedule'!AE477)/AE476,0)</f>
        <v>0</v>
      </c>
      <c r="AF477" s="3">
        <f>+IFERROR((AE476*AE477+'Monthly Reserve Generation'!AF476*'Monthly Reserve Generation'!AF477-'Stoping Schedule'!AF476*'Stoping Schedule'!AF477)/AF476,0)</f>
        <v>0</v>
      </c>
      <c r="AG477" s="3">
        <f>+IFERROR((AF476*AF477+'Monthly Reserve Generation'!AG476*'Monthly Reserve Generation'!AG477-'Stoping Schedule'!AG476*'Stoping Schedule'!AG477)/AG476,0)</f>
        <v>0</v>
      </c>
      <c r="AH477" s="3">
        <f>+IFERROR((AG476*AG477+'Monthly Reserve Generation'!AH476*'Monthly Reserve Generation'!AH477-'Stoping Schedule'!AH476*'Stoping Schedule'!AH477)/AH476,0)</f>
        <v>0</v>
      </c>
      <c r="AI477" s="3">
        <f>+IFERROR((AH476*AH477+'Monthly Reserve Generation'!AI476*'Monthly Reserve Generation'!AI477-'Stoping Schedule'!AI476*'Stoping Schedule'!AI477)/AI476,0)</f>
        <v>0</v>
      </c>
      <c r="AJ477" s="3">
        <f>+IFERROR((AI476*AI477+'Monthly Reserve Generation'!AJ476*'Monthly Reserve Generation'!AJ477-'Stoping Schedule'!AJ476*'Stoping Schedule'!AJ477)/AJ476,0)</f>
        <v>0</v>
      </c>
      <c r="AK477" s="3">
        <f>+IFERROR((AJ476*AJ477+'Monthly Reserve Generation'!AK476*'Monthly Reserve Generation'!AK477-'Stoping Schedule'!AK476*'Stoping Schedule'!AK477)/AK476,0)</f>
        <v>0</v>
      </c>
      <c r="AL477" s="3">
        <f>+IFERROR((AK476*AK477+'Monthly Reserve Generation'!AL476*'Monthly Reserve Generation'!AL477-'Stoping Schedule'!AL476*'Stoping Schedule'!AL477)/AL476,0)</f>
        <v>3.97</v>
      </c>
      <c r="AM477" s="3">
        <f>+IFERROR((AL476*AL477+'Monthly Reserve Generation'!AM476*'Monthly Reserve Generation'!AM477-'Stoping Schedule'!AM476*'Stoping Schedule'!AM477)/AM476,0)</f>
        <v>3.97</v>
      </c>
      <c r="AN477" s="3">
        <f>+IFERROR((AM476*AM477+'Monthly Reserve Generation'!AN476*'Monthly Reserve Generation'!AN477-'Stoping Schedule'!AN476*'Stoping Schedule'!AN477)/AN476,0)</f>
        <v>3.97</v>
      </c>
      <c r="AO477" s="3">
        <f>+IFERROR((AN476*AN477+'Monthly Reserve Generation'!AO476*'Monthly Reserve Generation'!AO477-'Stoping Schedule'!AO476*'Stoping Schedule'!AO477)/AO476,0)</f>
        <v>3.97</v>
      </c>
      <c r="AP477" s="3">
        <f>+IFERROR((AO476*AO477+'Monthly Reserve Generation'!AP476*'Monthly Reserve Generation'!AP477-'Stoping Schedule'!AP476*'Stoping Schedule'!AP477)/AP476,0)</f>
        <v>3.97</v>
      </c>
      <c r="AQ477" s="3">
        <f>+IFERROR((AP476*AP477+'Monthly Reserve Generation'!AQ476*'Monthly Reserve Generation'!AQ477-'Stoping Schedule'!AQ476*'Stoping Schedule'!AQ477)/AQ476,0)</f>
        <v>3.97</v>
      </c>
      <c r="AR477" s="3">
        <f>+IFERROR((AQ476*AQ477+'Monthly Reserve Generation'!AR476*'Monthly Reserve Generation'!AR477-'Stoping Schedule'!AR476*'Stoping Schedule'!AR477)/AR476,0)</f>
        <v>3.97</v>
      </c>
      <c r="AS477" s="3">
        <f>+IFERROR((AR476*AR477+'Monthly Reserve Generation'!AS476*'Monthly Reserve Generation'!AS477-'Stoping Schedule'!AS476*'Stoping Schedule'!AS477)/AS476,0)</f>
        <v>0</v>
      </c>
      <c r="AT477" s="3">
        <f>+IFERROR((AS476*AS477+'Monthly Reserve Generation'!AT476*'Monthly Reserve Generation'!AT477-'Stoping Schedule'!AT476*'Stoping Schedule'!AT477)/AT476,0)</f>
        <v>0</v>
      </c>
      <c r="AU477" s="3">
        <f>+IFERROR((AT476*AT477+'Monthly Reserve Generation'!AU476*'Monthly Reserve Generation'!AU477-'Stoping Schedule'!AU476*'Stoping Schedule'!AU477)/AU476,0)</f>
        <v>0</v>
      </c>
      <c r="AV477" s="3">
        <f>+IFERROR((AU476*AU477+'Monthly Reserve Generation'!AV476*'Monthly Reserve Generation'!AV477-'Stoping Schedule'!AV476*'Stoping Schedule'!AV477)/AV476,0)</f>
        <v>0</v>
      </c>
      <c r="AW477" s="3">
        <f>+IFERROR((AV476*AV477+'Monthly Reserve Generation'!AW476*'Monthly Reserve Generation'!AW477-'Stoping Schedule'!AW476*'Stoping Schedule'!AW477)/AW476,0)</f>
        <v>0</v>
      </c>
      <c r="AX477" s="3">
        <f>+IFERROR((AW476*AW477+'Monthly Reserve Generation'!AX476*'Monthly Reserve Generation'!AX477-'Stoping Schedule'!AX476*'Stoping Schedule'!AX477)/AX476,0)</f>
        <v>0</v>
      </c>
      <c r="AY477" s="3">
        <f>+IFERROR((AX476*AX477+'Monthly Reserve Generation'!AY476*'Monthly Reserve Generation'!AY477-'Stoping Schedule'!AY476*'Stoping Schedule'!AY477)/AY476,0)</f>
        <v>0</v>
      </c>
      <c r="AZ477" s="3">
        <f>+IFERROR((AY476*AY477+'Monthly Reserve Generation'!AZ476*'Monthly Reserve Generation'!AZ477-'Stoping Schedule'!AZ476*'Stoping Schedule'!AZ477)/AZ476,0)</f>
        <v>0</v>
      </c>
      <c r="BA477" s="3">
        <f>+IFERROR((AZ476*AZ477+'Monthly Reserve Generation'!BA476*'Monthly Reserve Generation'!BA477-'Stoping Schedule'!BA476*'Stoping Schedule'!BA477)/BA476,0)</f>
        <v>0</v>
      </c>
      <c r="BB477" s="3">
        <f>+IFERROR((BA476*BA477+'Monthly Reserve Generation'!BB476*'Monthly Reserve Generation'!BB477-'Stoping Schedule'!BB476*'Stoping Schedule'!BB477)/BB476,0)</f>
        <v>0</v>
      </c>
      <c r="BC477" s="3">
        <f>+IFERROR((BB476*BB477+'Monthly Reserve Generation'!BC476*'Monthly Reserve Generation'!BC477-'Stoping Schedule'!BC476*'Stoping Schedule'!BC477)/BC476,0)</f>
        <v>0</v>
      </c>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row>
    <row r="478" spans="1:123" hidden="1" outlineLevel="1" x14ac:dyDescent="0.3">
      <c r="A478" t="s">
        <v>108</v>
      </c>
      <c r="B478" t="s">
        <v>126</v>
      </c>
      <c r="C478" t="s">
        <v>3</v>
      </c>
      <c r="D478" s="3">
        <f>+'Monthly Reserve Generation'!D478-'Stoping Schedule'!D478</f>
        <v>0</v>
      </c>
      <c r="E478" s="3">
        <f>IF((D478+'Monthly Reserve Generation'!E478-'Stoping Schedule'!E478)&gt;1,(D478+'Monthly Reserve Generation'!E478-'Stoping Schedule'!E478),0)</f>
        <v>0</v>
      </c>
      <c r="F478" s="3">
        <f>IF((E478+'Monthly Reserve Generation'!F478-'Stoping Schedule'!F478)&gt;1,(E478+'Monthly Reserve Generation'!F478-'Stoping Schedule'!F478),0)</f>
        <v>0</v>
      </c>
      <c r="G478" s="3">
        <f>IF((F478+'Monthly Reserve Generation'!G478-'Stoping Schedule'!G478)&gt;1,(F478+'Monthly Reserve Generation'!G478-'Stoping Schedule'!G478),0)</f>
        <v>0</v>
      </c>
      <c r="H478" s="3">
        <f>IF((G478+'Monthly Reserve Generation'!H478-'Stoping Schedule'!H478)&gt;1,(G478+'Monthly Reserve Generation'!H478-'Stoping Schedule'!H478),0)</f>
        <v>0</v>
      </c>
      <c r="I478" s="3">
        <f>IF((H478+'Monthly Reserve Generation'!I478-'Stoping Schedule'!I478)&gt;1,(H478+'Monthly Reserve Generation'!I478-'Stoping Schedule'!I478),0)</f>
        <v>0</v>
      </c>
      <c r="J478" s="3">
        <f>IF((I478+'Monthly Reserve Generation'!J478-'Stoping Schedule'!J478)&gt;1,(I478+'Monthly Reserve Generation'!J478-'Stoping Schedule'!J478),0)</f>
        <v>0</v>
      </c>
      <c r="K478" s="3">
        <f>IF((J478+'Monthly Reserve Generation'!K478-'Stoping Schedule'!K478)&gt;1,(J478+'Monthly Reserve Generation'!K478-'Stoping Schedule'!K478),0)</f>
        <v>0</v>
      </c>
      <c r="L478" s="3">
        <f>IF((K478+'Monthly Reserve Generation'!L478-'Stoping Schedule'!L478)&gt;1,(K478+'Monthly Reserve Generation'!L478-'Stoping Schedule'!L478),0)</f>
        <v>0</v>
      </c>
      <c r="M478" s="3">
        <f>IF((L478+'Monthly Reserve Generation'!M478-'Stoping Schedule'!M478)&gt;1,(L478+'Monthly Reserve Generation'!M478-'Stoping Schedule'!M478),0)</f>
        <v>0</v>
      </c>
      <c r="N478" s="3">
        <f>IF((M478+'Monthly Reserve Generation'!N478-'Stoping Schedule'!N478)&gt;1,(M478+'Monthly Reserve Generation'!N478-'Stoping Schedule'!N478),0)</f>
        <v>0</v>
      </c>
      <c r="O478" s="3">
        <f>IF((N478+'Monthly Reserve Generation'!O478-'Stoping Schedule'!O478)&gt;1,(N478+'Monthly Reserve Generation'!O478-'Stoping Schedule'!O478),0)</f>
        <v>0</v>
      </c>
      <c r="P478" s="3">
        <f>IF((O478+'Monthly Reserve Generation'!P478-'Stoping Schedule'!P478)&gt;1,(O478+'Monthly Reserve Generation'!P478-'Stoping Schedule'!P478),0)</f>
        <v>0</v>
      </c>
      <c r="Q478" s="3">
        <f>IF((P478+'Monthly Reserve Generation'!Q478-'Stoping Schedule'!Q478)&gt;1,(P478+'Monthly Reserve Generation'!Q478-'Stoping Schedule'!Q478),0)</f>
        <v>0</v>
      </c>
      <c r="R478" s="3">
        <f>IF((Q478+'Monthly Reserve Generation'!R478-'Stoping Schedule'!R478)&gt;1,(Q478+'Monthly Reserve Generation'!R478-'Stoping Schedule'!R478),0)</f>
        <v>0</v>
      </c>
      <c r="S478" s="3">
        <f>IF((R478+'Monthly Reserve Generation'!S478-'Stoping Schedule'!S478)&gt;1,(R478+'Monthly Reserve Generation'!S478-'Stoping Schedule'!S478),0)</f>
        <v>0</v>
      </c>
      <c r="T478" s="3">
        <f>IF((S478+'Monthly Reserve Generation'!T478-'Stoping Schedule'!T478)&gt;1,(S478+'Monthly Reserve Generation'!T478-'Stoping Schedule'!T478),0)</f>
        <v>0</v>
      </c>
      <c r="U478" s="3">
        <f>IF((T478+'Monthly Reserve Generation'!U478-'Stoping Schedule'!U478)&gt;1,(T478+'Monthly Reserve Generation'!U478-'Stoping Schedule'!U478),0)</f>
        <v>0</v>
      </c>
      <c r="V478" s="3">
        <f>IF((U478+'Monthly Reserve Generation'!V478-'Stoping Schedule'!V478)&gt;1,(U478+'Monthly Reserve Generation'!V478-'Stoping Schedule'!V478),0)</f>
        <v>0</v>
      </c>
      <c r="W478" s="3">
        <f>IF((V478+'Monthly Reserve Generation'!W478-'Stoping Schedule'!W478)&gt;1,(V478+'Monthly Reserve Generation'!W478-'Stoping Schedule'!W478),0)</f>
        <v>0</v>
      </c>
      <c r="X478" s="3">
        <f>IF((W478+'Monthly Reserve Generation'!X478-'Stoping Schedule'!X478)&gt;1,(W478+'Monthly Reserve Generation'!X478-'Stoping Schedule'!X478),0)</f>
        <v>0</v>
      </c>
      <c r="Y478" s="3">
        <f>IF((X478+'Monthly Reserve Generation'!Y478-'Stoping Schedule'!Y478)&gt;1,(X478+'Monthly Reserve Generation'!Y478-'Stoping Schedule'!Y478),0)</f>
        <v>0</v>
      </c>
      <c r="Z478" s="3">
        <f>IF((Y478+'Monthly Reserve Generation'!Z478-'Stoping Schedule'!Z478)&gt;1,(Y478+'Monthly Reserve Generation'!Z478-'Stoping Schedule'!Z478),0)</f>
        <v>0</v>
      </c>
      <c r="AA478" s="3">
        <f>IF((Z478+'Monthly Reserve Generation'!AA478-'Stoping Schedule'!AA478)&gt;1,(Z478+'Monthly Reserve Generation'!AA478-'Stoping Schedule'!AA478),0)</f>
        <v>0</v>
      </c>
      <c r="AB478" s="3">
        <f>IF((AA478+'Monthly Reserve Generation'!AB478-'Stoping Schedule'!AB478)&gt;1,(AA478+'Monthly Reserve Generation'!AB478-'Stoping Schedule'!AB478),0)</f>
        <v>0</v>
      </c>
      <c r="AC478" s="3">
        <f>IF((AB478+'Monthly Reserve Generation'!AC478-'Stoping Schedule'!AC478)&gt;1,(AB478+'Monthly Reserve Generation'!AC478-'Stoping Schedule'!AC478),0)</f>
        <v>0</v>
      </c>
      <c r="AD478" s="3">
        <f>IF((AC478+'Monthly Reserve Generation'!AD478-'Stoping Schedule'!AD478)&gt;1,(AC478+'Monthly Reserve Generation'!AD478-'Stoping Schedule'!AD478),0)</f>
        <v>0</v>
      </c>
      <c r="AE478" s="3">
        <f>IF((AD478+'Monthly Reserve Generation'!AE478-'Stoping Schedule'!AE478)&gt;1,(AD478+'Monthly Reserve Generation'!AE478-'Stoping Schedule'!AE478),0)</f>
        <v>0</v>
      </c>
      <c r="AF478" s="3">
        <f>IF((AE478+'Monthly Reserve Generation'!AF478-'Stoping Schedule'!AF478)&gt;1,(AE478+'Monthly Reserve Generation'!AF478-'Stoping Schedule'!AF478),0)</f>
        <v>0</v>
      </c>
      <c r="AG478" s="3">
        <f>IF((AF478+'Monthly Reserve Generation'!AG478-'Stoping Schedule'!AG478)&gt;1,(AF478+'Monthly Reserve Generation'!AG478-'Stoping Schedule'!AG478),0)</f>
        <v>0</v>
      </c>
      <c r="AH478" s="3">
        <f>IF((AG478+'Monthly Reserve Generation'!AH478-'Stoping Schedule'!AH478)&gt;1,(AG478+'Monthly Reserve Generation'!AH478-'Stoping Schedule'!AH478),0)</f>
        <v>0</v>
      </c>
      <c r="AI478" s="3">
        <f>IF((AH478+'Monthly Reserve Generation'!AI478-'Stoping Schedule'!AI478)&gt;1,(AH478+'Monthly Reserve Generation'!AI478-'Stoping Schedule'!AI478),0)</f>
        <v>0</v>
      </c>
      <c r="AJ478" s="3">
        <f>IF((AI478+'Monthly Reserve Generation'!AJ478-'Stoping Schedule'!AJ478)&gt;1,(AI478+'Monthly Reserve Generation'!AJ478-'Stoping Schedule'!AJ478),0)</f>
        <v>0</v>
      </c>
      <c r="AK478" s="3">
        <f>IF((AJ478+'Monthly Reserve Generation'!AK478-'Stoping Schedule'!AK478)&gt;1,(AJ478+'Monthly Reserve Generation'!AK478-'Stoping Schedule'!AK478),0)</f>
        <v>0</v>
      </c>
      <c r="AL478" s="3">
        <f>IF((AK478+'Monthly Reserve Generation'!AL478-'Stoping Schedule'!AL478)&gt;1,(AK478+'Monthly Reserve Generation'!AL478-'Stoping Schedule'!AL478),0)</f>
        <v>3052</v>
      </c>
      <c r="AM478" s="3">
        <f>IF((AL478+'Monthly Reserve Generation'!AM478-'Stoping Schedule'!AM478)&gt;1,(AL478+'Monthly Reserve Generation'!AM478-'Stoping Schedule'!AM478),0)</f>
        <v>3052</v>
      </c>
      <c r="AN478" s="3">
        <f>IF((AM478+'Monthly Reserve Generation'!AN478-'Stoping Schedule'!AN478)&gt;1,(AM478+'Monthly Reserve Generation'!AN478-'Stoping Schedule'!AN478),0)</f>
        <v>3052</v>
      </c>
      <c r="AO478" s="3">
        <f>IF((AN478+'Monthly Reserve Generation'!AO478-'Stoping Schedule'!AO478)&gt;1,(AN478+'Monthly Reserve Generation'!AO478-'Stoping Schedule'!AO478),0)</f>
        <v>3052</v>
      </c>
      <c r="AP478" s="3">
        <f>IF((AO478+'Monthly Reserve Generation'!AP478-'Stoping Schedule'!AP478)&gt;1,(AO478+'Monthly Reserve Generation'!AP478-'Stoping Schedule'!AP478),0)</f>
        <v>3052</v>
      </c>
      <c r="AQ478" s="3">
        <f>IF((AP478+'Monthly Reserve Generation'!AQ478-'Stoping Schedule'!AQ478)&gt;1,(AP478+'Monthly Reserve Generation'!AQ478-'Stoping Schedule'!AQ478),0)</f>
        <v>3052</v>
      </c>
      <c r="AR478" s="3">
        <f>IF((AQ478+'Monthly Reserve Generation'!AR478-'Stoping Schedule'!AR478)&gt;1,(AQ478+'Monthly Reserve Generation'!AR478-'Stoping Schedule'!AR478),0)</f>
        <v>3052</v>
      </c>
      <c r="AS478" s="3">
        <f>IF((AR478+'Monthly Reserve Generation'!AS478-'Stoping Schedule'!AS478)&gt;1,(AR478+'Monthly Reserve Generation'!AS478-'Stoping Schedule'!AS478),0)</f>
        <v>3052</v>
      </c>
      <c r="AT478" s="3">
        <f>IF((AS478+'Monthly Reserve Generation'!AT478-'Stoping Schedule'!AT478)&gt;1,(AS478+'Monthly Reserve Generation'!AT478-'Stoping Schedule'!AT478),0)</f>
        <v>3052</v>
      </c>
      <c r="AU478" s="3">
        <f>IF((AT478+'Monthly Reserve Generation'!AU478-'Stoping Schedule'!AU478)&gt;1,(AT478+'Monthly Reserve Generation'!AU478-'Stoping Schedule'!AU478),0)</f>
        <v>3052</v>
      </c>
      <c r="AV478" s="3">
        <f>IF((AU478+'Monthly Reserve Generation'!AV478-'Stoping Schedule'!AV478)&gt;1,(AU478+'Monthly Reserve Generation'!AV478-'Stoping Schedule'!AV478),0)</f>
        <v>1254</v>
      </c>
      <c r="AW478" s="3">
        <f>IF((AV478+'Monthly Reserve Generation'!AW478-'Stoping Schedule'!AW478)&gt;1,(AV478+'Monthly Reserve Generation'!AW478-'Stoping Schedule'!AW478),0)</f>
        <v>0</v>
      </c>
      <c r="AX478" s="3">
        <f>IF((AW478+'Monthly Reserve Generation'!AX478-'Stoping Schedule'!AX478)&gt;1,(AW478+'Monthly Reserve Generation'!AX478-'Stoping Schedule'!AX478),0)</f>
        <v>0</v>
      </c>
      <c r="AY478" s="3">
        <f>IF((AX478+'Monthly Reserve Generation'!AY478-'Stoping Schedule'!AY478)&gt;1,(AX478+'Monthly Reserve Generation'!AY478-'Stoping Schedule'!AY478),0)</f>
        <v>0</v>
      </c>
      <c r="AZ478" s="3">
        <f>IF((AY478+'Monthly Reserve Generation'!AZ478-'Stoping Schedule'!AZ478)&gt;1,(AY478+'Monthly Reserve Generation'!AZ478-'Stoping Schedule'!AZ478),0)</f>
        <v>0</v>
      </c>
      <c r="BA478" s="3">
        <f>IF((AZ478+'Monthly Reserve Generation'!BA478-'Stoping Schedule'!BA478)&gt;1,(AZ478+'Monthly Reserve Generation'!BA478-'Stoping Schedule'!BA478),0)</f>
        <v>0</v>
      </c>
      <c r="BB478" s="3">
        <f>IF((BA478+'Monthly Reserve Generation'!BB478-'Stoping Schedule'!BB478)&gt;1,(BA478+'Monthly Reserve Generation'!BB478-'Stoping Schedule'!BB478),0)</f>
        <v>0</v>
      </c>
      <c r="BC478" s="3">
        <f>IF((BB478+'Monthly Reserve Generation'!BC478-'Stoping Schedule'!BC478)&gt;1,(BB478+'Monthly Reserve Generation'!BC478-'Stoping Schedule'!BC478),0)</f>
        <v>0</v>
      </c>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row>
    <row r="479" spans="1:123" hidden="1" outlineLevel="1" x14ac:dyDescent="0.3">
      <c r="A479" t="s">
        <v>108</v>
      </c>
      <c r="B479" t="s">
        <v>126</v>
      </c>
      <c r="C479" t="s">
        <v>4</v>
      </c>
      <c r="D479" s="3">
        <f>+IFERROR(('Monthly Reserve Generation'!D478*'Monthly Reserve Generation'!D479-'Stoping Schedule'!D478*'Stoping Schedule'!D479)/D478,0)</f>
        <v>0</v>
      </c>
      <c r="E479" s="3">
        <f>+IFERROR((D478*D479+'Monthly Reserve Generation'!E478*'Monthly Reserve Generation'!E479-'Stoping Schedule'!E478*'Stoping Schedule'!E479)/E478,0)</f>
        <v>0</v>
      </c>
      <c r="F479" s="3">
        <f>+IFERROR((E478*E479+'Monthly Reserve Generation'!F478*'Monthly Reserve Generation'!F479-'Stoping Schedule'!F478*'Stoping Schedule'!F479)/F478,0)</f>
        <v>0</v>
      </c>
      <c r="G479" s="3">
        <f>+IFERROR((F478*F479+'Monthly Reserve Generation'!G478*'Monthly Reserve Generation'!G479-'Stoping Schedule'!G478*'Stoping Schedule'!G479)/G478,0)</f>
        <v>0</v>
      </c>
      <c r="H479" s="3">
        <f>+IFERROR((G478*G479+'Monthly Reserve Generation'!H478*'Monthly Reserve Generation'!H479-'Stoping Schedule'!H478*'Stoping Schedule'!H479)/H478,0)</f>
        <v>0</v>
      </c>
      <c r="I479" s="3">
        <f>+IFERROR((H478*H479+'Monthly Reserve Generation'!I478*'Monthly Reserve Generation'!I479-'Stoping Schedule'!I478*'Stoping Schedule'!I479)/I478,0)</f>
        <v>0</v>
      </c>
      <c r="J479" s="3">
        <f>+IFERROR((I478*I479+'Monthly Reserve Generation'!J478*'Monthly Reserve Generation'!J479-'Stoping Schedule'!J478*'Stoping Schedule'!J479)/J478,0)</f>
        <v>0</v>
      </c>
      <c r="K479" s="3">
        <f>+IFERROR((J478*J479+'Monthly Reserve Generation'!K478*'Monthly Reserve Generation'!K479-'Stoping Schedule'!K478*'Stoping Schedule'!K479)/K478,0)</f>
        <v>0</v>
      </c>
      <c r="L479" s="3">
        <f>+IFERROR((K478*K479+'Monthly Reserve Generation'!L478*'Monthly Reserve Generation'!L479-'Stoping Schedule'!L478*'Stoping Schedule'!L479)/L478,0)</f>
        <v>0</v>
      </c>
      <c r="M479" s="3">
        <f>+IFERROR((L478*L479+'Monthly Reserve Generation'!M478*'Monthly Reserve Generation'!M479-'Stoping Schedule'!M478*'Stoping Schedule'!M479)/M478,0)</f>
        <v>0</v>
      </c>
      <c r="N479" s="3">
        <f>+IFERROR((M478*M479+'Monthly Reserve Generation'!N478*'Monthly Reserve Generation'!N479-'Stoping Schedule'!N478*'Stoping Schedule'!N479)/N478,0)</f>
        <v>0</v>
      </c>
      <c r="O479" s="3">
        <f>+IFERROR((N478*N479+'Monthly Reserve Generation'!O478*'Monthly Reserve Generation'!O479-'Stoping Schedule'!O478*'Stoping Schedule'!O479)/O478,0)</f>
        <v>0</v>
      </c>
      <c r="P479" s="3">
        <f>+IFERROR((O478*O479+'Monthly Reserve Generation'!P478*'Monthly Reserve Generation'!P479-'Stoping Schedule'!P478*'Stoping Schedule'!P479)/P478,0)</f>
        <v>0</v>
      </c>
      <c r="Q479" s="3">
        <f>+IFERROR((P478*P479+'Monthly Reserve Generation'!Q478*'Monthly Reserve Generation'!Q479-'Stoping Schedule'!Q478*'Stoping Schedule'!Q479)/Q478,0)</f>
        <v>0</v>
      </c>
      <c r="R479" s="3">
        <f>+IFERROR((Q478*Q479+'Monthly Reserve Generation'!R478*'Monthly Reserve Generation'!R479-'Stoping Schedule'!R478*'Stoping Schedule'!R479)/R478,0)</f>
        <v>0</v>
      </c>
      <c r="S479" s="3">
        <f>+IFERROR((R478*R479+'Monthly Reserve Generation'!S478*'Monthly Reserve Generation'!S479-'Stoping Schedule'!S478*'Stoping Schedule'!S479)/S478,0)</f>
        <v>0</v>
      </c>
      <c r="T479" s="3">
        <f>+IFERROR((S478*S479+'Monthly Reserve Generation'!T478*'Monthly Reserve Generation'!T479-'Stoping Schedule'!T478*'Stoping Schedule'!T479)/T478,0)</f>
        <v>0</v>
      </c>
      <c r="U479" s="3">
        <f>+IFERROR((T478*T479+'Monthly Reserve Generation'!U478*'Monthly Reserve Generation'!U479-'Stoping Schedule'!U478*'Stoping Schedule'!U479)/U478,0)</f>
        <v>0</v>
      </c>
      <c r="V479" s="3">
        <f>+IFERROR((U478*U479+'Monthly Reserve Generation'!V478*'Monthly Reserve Generation'!V479-'Stoping Schedule'!V478*'Stoping Schedule'!V479)/V478,0)</f>
        <v>0</v>
      </c>
      <c r="W479" s="3">
        <f>+IFERROR((V478*V479+'Monthly Reserve Generation'!W478*'Monthly Reserve Generation'!W479-'Stoping Schedule'!W478*'Stoping Schedule'!W479)/W478,0)</f>
        <v>0</v>
      </c>
      <c r="X479" s="3">
        <f>+IFERROR((W478*W479+'Monthly Reserve Generation'!X478*'Monthly Reserve Generation'!X479-'Stoping Schedule'!X478*'Stoping Schedule'!X479)/X478,0)</f>
        <v>0</v>
      </c>
      <c r="Y479" s="3">
        <f>+IFERROR((X478*X479+'Monthly Reserve Generation'!Y478*'Monthly Reserve Generation'!Y479-'Stoping Schedule'!Y478*'Stoping Schedule'!Y479)/Y478,0)</f>
        <v>0</v>
      </c>
      <c r="Z479" s="3">
        <f>+IFERROR((Y478*Y479+'Monthly Reserve Generation'!Z478*'Monthly Reserve Generation'!Z479-'Stoping Schedule'!Z478*'Stoping Schedule'!Z479)/Z478,0)</f>
        <v>0</v>
      </c>
      <c r="AA479" s="3">
        <f>+IFERROR((Z478*Z479+'Monthly Reserve Generation'!AA478*'Monthly Reserve Generation'!AA479-'Stoping Schedule'!AA478*'Stoping Schedule'!AA479)/AA478,0)</f>
        <v>0</v>
      </c>
      <c r="AB479" s="3">
        <f>+IFERROR((AA478*AA479+'Monthly Reserve Generation'!AB478*'Monthly Reserve Generation'!AB479-'Stoping Schedule'!AB478*'Stoping Schedule'!AB479)/AB478,0)</f>
        <v>0</v>
      </c>
      <c r="AC479" s="3">
        <f>+IFERROR((AB478*AB479+'Monthly Reserve Generation'!AC478*'Monthly Reserve Generation'!AC479-'Stoping Schedule'!AC478*'Stoping Schedule'!AC479)/AC478,0)</f>
        <v>0</v>
      </c>
      <c r="AD479" s="3">
        <f>+IFERROR((AC478*AC479+'Monthly Reserve Generation'!AD478*'Monthly Reserve Generation'!AD479-'Stoping Schedule'!AD478*'Stoping Schedule'!AD479)/AD478,0)</f>
        <v>0</v>
      </c>
      <c r="AE479" s="3">
        <f>+IFERROR((AD478*AD479+'Monthly Reserve Generation'!AE478*'Monthly Reserve Generation'!AE479-'Stoping Schedule'!AE478*'Stoping Schedule'!AE479)/AE478,0)</f>
        <v>0</v>
      </c>
      <c r="AF479" s="3">
        <f>+IFERROR((AE478*AE479+'Monthly Reserve Generation'!AF478*'Monthly Reserve Generation'!AF479-'Stoping Schedule'!AF478*'Stoping Schedule'!AF479)/AF478,0)</f>
        <v>0</v>
      </c>
      <c r="AG479" s="3">
        <f>+IFERROR((AF478*AF479+'Monthly Reserve Generation'!AG478*'Monthly Reserve Generation'!AG479-'Stoping Schedule'!AG478*'Stoping Schedule'!AG479)/AG478,0)</f>
        <v>0</v>
      </c>
      <c r="AH479" s="3">
        <f>+IFERROR((AG478*AG479+'Monthly Reserve Generation'!AH478*'Monthly Reserve Generation'!AH479-'Stoping Schedule'!AH478*'Stoping Schedule'!AH479)/AH478,0)</f>
        <v>0</v>
      </c>
      <c r="AI479" s="3">
        <f>+IFERROR((AH478*AH479+'Monthly Reserve Generation'!AI478*'Monthly Reserve Generation'!AI479-'Stoping Schedule'!AI478*'Stoping Schedule'!AI479)/AI478,0)</f>
        <v>0</v>
      </c>
      <c r="AJ479" s="3">
        <f>+IFERROR((AI478*AI479+'Monthly Reserve Generation'!AJ478*'Monthly Reserve Generation'!AJ479-'Stoping Schedule'!AJ478*'Stoping Schedule'!AJ479)/AJ478,0)</f>
        <v>0</v>
      </c>
      <c r="AK479" s="3">
        <f>+IFERROR((AJ478*AJ479+'Monthly Reserve Generation'!AK478*'Monthly Reserve Generation'!AK479-'Stoping Schedule'!AK478*'Stoping Schedule'!AK479)/AK478,0)</f>
        <v>0</v>
      </c>
      <c r="AL479" s="3">
        <f>+IFERROR((AK478*AK479+'Monthly Reserve Generation'!AL478*'Monthly Reserve Generation'!AL479-'Stoping Schedule'!AL478*'Stoping Schedule'!AL479)/AL478,0)</f>
        <v>3.97</v>
      </c>
      <c r="AM479" s="3">
        <f>+IFERROR((AL478*AL479+'Monthly Reserve Generation'!AM478*'Monthly Reserve Generation'!AM479-'Stoping Schedule'!AM478*'Stoping Schedule'!AM479)/AM478,0)</f>
        <v>3.97</v>
      </c>
      <c r="AN479" s="3">
        <f>+IFERROR((AM478*AM479+'Monthly Reserve Generation'!AN478*'Monthly Reserve Generation'!AN479-'Stoping Schedule'!AN478*'Stoping Schedule'!AN479)/AN478,0)</f>
        <v>3.97</v>
      </c>
      <c r="AO479" s="3">
        <f>+IFERROR((AN478*AN479+'Monthly Reserve Generation'!AO478*'Monthly Reserve Generation'!AO479-'Stoping Schedule'!AO478*'Stoping Schedule'!AO479)/AO478,0)</f>
        <v>3.97</v>
      </c>
      <c r="AP479" s="3">
        <f>+IFERROR((AO478*AO479+'Monthly Reserve Generation'!AP478*'Monthly Reserve Generation'!AP479-'Stoping Schedule'!AP478*'Stoping Schedule'!AP479)/AP478,0)</f>
        <v>3.97</v>
      </c>
      <c r="AQ479" s="3">
        <f>+IFERROR((AP478*AP479+'Monthly Reserve Generation'!AQ478*'Monthly Reserve Generation'!AQ479-'Stoping Schedule'!AQ478*'Stoping Schedule'!AQ479)/AQ478,0)</f>
        <v>3.97</v>
      </c>
      <c r="AR479" s="3">
        <f>+IFERROR((AQ478*AQ479+'Monthly Reserve Generation'!AR478*'Monthly Reserve Generation'!AR479-'Stoping Schedule'!AR478*'Stoping Schedule'!AR479)/AR478,0)</f>
        <v>3.97</v>
      </c>
      <c r="AS479" s="3">
        <f>+IFERROR((AR478*AR479+'Monthly Reserve Generation'!AS478*'Monthly Reserve Generation'!AS479-'Stoping Schedule'!AS478*'Stoping Schedule'!AS479)/AS478,0)</f>
        <v>3.97</v>
      </c>
      <c r="AT479" s="3">
        <f>+IFERROR((AS478*AS479+'Monthly Reserve Generation'!AT478*'Monthly Reserve Generation'!AT479-'Stoping Schedule'!AT478*'Stoping Schedule'!AT479)/AT478,0)</f>
        <v>3.97</v>
      </c>
      <c r="AU479" s="3">
        <f>+IFERROR((AT478*AT479+'Monthly Reserve Generation'!AU478*'Monthly Reserve Generation'!AU479-'Stoping Schedule'!AU478*'Stoping Schedule'!AU479)/AU478,0)</f>
        <v>3.97</v>
      </c>
      <c r="AV479" s="3">
        <f>+IFERROR((AU478*AU479+'Monthly Reserve Generation'!AV478*'Monthly Reserve Generation'!AV479-'Stoping Schedule'!AV478*'Stoping Schedule'!AV479)/AV478,0)</f>
        <v>3.97</v>
      </c>
      <c r="AW479" s="3">
        <f>+IFERROR((AV478*AV479+'Monthly Reserve Generation'!AW478*'Monthly Reserve Generation'!AW479-'Stoping Schedule'!AW478*'Stoping Schedule'!AW479)/AW478,0)</f>
        <v>0</v>
      </c>
      <c r="AX479" s="3">
        <f>+IFERROR((AW478*AW479+'Monthly Reserve Generation'!AX478*'Monthly Reserve Generation'!AX479-'Stoping Schedule'!AX478*'Stoping Schedule'!AX479)/AX478,0)</f>
        <v>0</v>
      </c>
      <c r="AY479" s="3">
        <f>+IFERROR((AX478*AX479+'Monthly Reserve Generation'!AY478*'Monthly Reserve Generation'!AY479-'Stoping Schedule'!AY478*'Stoping Schedule'!AY479)/AY478,0)</f>
        <v>0</v>
      </c>
      <c r="AZ479" s="3">
        <f>+IFERROR((AY478*AY479+'Monthly Reserve Generation'!AZ478*'Monthly Reserve Generation'!AZ479-'Stoping Schedule'!AZ478*'Stoping Schedule'!AZ479)/AZ478,0)</f>
        <v>0</v>
      </c>
      <c r="BA479" s="3">
        <f>+IFERROR((AZ478*AZ479+'Monthly Reserve Generation'!BA478*'Monthly Reserve Generation'!BA479-'Stoping Schedule'!BA478*'Stoping Schedule'!BA479)/BA478,0)</f>
        <v>0</v>
      </c>
      <c r="BB479" s="3">
        <f>+IFERROR((BA478*BA479+'Monthly Reserve Generation'!BB478*'Monthly Reserve Generation'!BB479-'Stoping Schedule'!BB478*'Stoping Schedule'!BB479)/BB478,0)</f>
        <v>0</v>
      </c>
      <c r="BC479" s="3">
        <f>+IFERROR((BB478*BB479+'Monthly Reserve Generation'!BC478*'Monthly Reserve Generation'!BC479-'Stoping Schedule'!BC478*'Stoping Schedule'!BC479)/BC478,0)</f>
        <v>0</v>
      </c>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row>
    <row r="480" spans="1:123" hidden="1" outlineLevel="1" x14ac:dyDescent="0.3">
      <c r="A480" t="s">
        <v>108</v>
      </c>
      <c r="B480" t="s">
        <v>127</v>
      </c>
      <c r="C480" t="s">
        <v>3</v>
      </c>
      <c r="D480" s="3">
        <f>+'Monthly Reserve Generation'!D480-'Stoping Schedule'!D480</f>
        <v>0</v>
      </c>
      <c r="E480" s="3">
        <f>IF((D480+'Monthly Reserve Generation'!E480-'Stoping Schedule'!E480)&gt;1,(D480+'Monthly Reserve Generation'!E480-'Stoping Schedule'!E480),0)</f>
        <v>0</v>
      </c>
      <c r="F480" s="3">
        <f>IF((E480+'Monthly Reserve Generation'!F480-'Stoping Schedule'!F480)&gt;1,(E480+'Monthly Reserve Generation'!F480-'Stoping Schedule'!F480),0)</f>
        <v>0</v>
      </c>
      <c r="G480" s="3">
        <f>IF((F480+'Monthly Reserve Generation'!G480-'Stoping Schedule'!G480)&gt;1,(F480+'Monthly Reserve Generation'!G480-'Stoping Schedule'!G480),0)</f>
        <v>0</v>
      </c>
      <c r="H480" s="3">
        <f>IF((G480+'Monthly Reserve Generation'!H480-'Stoping Schedule'!H480)&gt;1,(G480+'Monthly Reserve Generation'!H480-'Stoping Schedule'!H480),0)</f>
        <v>0</v>
      </c>
      <c r="I480" s="3">
        <f>IF((H480+'Monthly Reserve Generation'!I480-'Stoping Schedule'!I480)&gt;1,(H480+'Monthly Reserve Generation'!I480-'Stoping Schedule'!I480),0)</f>
        <v>0</v>
      </c>
      <c r="J480" s="3">
        <f>IF((I480+'Monthly Reserve Generation'!J480-'Stoping Schedule'!J480)&gt;1,(I480+'Monthly Reserve Generation'!J480-'Stoping Schedule'!J480),0)</f>
        <v>0</v>
      </c>
      <c r="K480" s="3">
        <f>IF((J480+'Monthly Reserve Generation'!K480-'Stoping Schedule'!K480)&gt;1,(J480+'Monthly Reserve Generation'!K480-'Stoping Schedule'!K480),0)</f>
        <v>0</v>
      </c>
      <c r="L480" s="3">
        <f>IF((K480+'Monthly Reserve Generation'!L480-'Stoping Schedule'!L480)&gt;1,(K480+'Monthly Reserve Generation'!L480-'Stoping Schedule'!L480),0)</f>
        <v>0</v>
      </c>
      <c r="M480" s="3">
        <f>IF((L480+'Monthly Reserve Generation'!M480-'Stoping Schedule'!M480)&gt;1,(L480+'Monthly Reserve Generation'!M480-'Stoping Schedule'!M480),0)</f>
        <v>0</v>
      </c>
      <c r="N480" s="3">
        <f>IF((M480+'Monthly Reserve Generation'!N480-'Stoping Schedule'!N480)&gt;1,(M480+'Monthly Reserve Generation'!N480-'Stoping Schedule'!N480),0)</f>
        <v>0</v>
      </c>
      <c r="O480" s="3">
        <f>IF((N480+'Monthly Reserve Generation'!O480-'Stoping Schedule'!O480)&gt;1,(N480+'Monthly Reserve Generation'!O480-'Stoping Schedule'!O480),0)</f>
        <v>0</v>
      </c>
      <c r="P480" s="3">
        <f>IF((O480+'Monthly Reserve Generation'!P480-'Stoping Schedule'!P480)&gt;1,(O480+'Monthly Reserve Generation'!P480-'Stoping Schedule'!P480),0)</f>
        <v>0</v>
      </c>
      <c r="Q480" s="3">
        <f>IF((P480+'Monthly Reserve Generation'!Q480-'Stoping Schedule'!Q480)&gt;1,(P480+'Monthly Reserve Generation'!Q480-'Stoping Schedule'!Q480),0)</f>
        <v>0</v>
      </c>
      <c r="R480" s="3">
        <f>IF((Q480+'Monthly Reserve Generation'!R480-'Stoping Schedule'!R480)&gt;1,(Q480+'Monthly Reserve Generation'!R480-'Stoping Schedule'!R480),0)</f>
        <v>0</v>
      </c>
      <c r="S480" s="3">
        <f>IF((R480+'Monthly Reserve Generation'!S480-'Stoping Schedule'!S480)&gt;1,(R480+'Monthly Reserve Generation'!S480-'Stoping Schedule'!S480),0)</f>
        <v>0</v>
      </c>
      <c r="T480" s="3">
        <f>IF((S480+'Monthly Reserve Generation'!T480-'Stoping Schedule'!T480)&gt;1,(S480+'Monthly Reserve Generation'!T480-'Stoping Schedule'!T480),0)</f>
        <v>0</v>
      </c>
      <c r="U480" s="3">
        <f>IF((T480+'Monthly Reserve Generation'!U480-'Stoping Schedule'!U480)&gt;1,(T480+'Monthly Reserve Generation'!U480-'Stoping Schedule'!U480),0)</f>
        <v>0</v>
      </c>
      <c r="V480" s="3">
        <f>IF((U480+'Monthly Reserve Generation'!V480-'Stoping Schedule'!V480)&gt;1,(U480+'Monthly Reserve Generation'!V480-'Stoping Schedule'!V480),0)</f>
        <v>0</v>
      </c>
      <c r="W480" s="3">
        <f>IF((V480+'Monthly Reserve Generation'!W480-'Stoping Schedule'!W480)&gt;1,(V480+'Monthly Reserve Generation'!W480-'Stoping Schedule'!W480),0)</f>
        <v>0</v>
      </c>
      <c r="X480" s="3">
        <f>IF((W480+'Monthly Reserve Generation'!X480-'Stoping Schedule'!X480)&gt;1,(W480+'Monthly Reserve Generation'!X480-'Stoping Schedule'!X480),0)</f>
        <v>0</v>
      </c>
      <c r="Y480" s="3">
        <f>IF((X480+'Monthly Reserve Generation'!Y480-'Stoping Schedule'!Y480)&gt;1,(X480+'Monthly Reserve Generation'!Y480-'Stoping Schedule'!Y480),0)</f>
        <v>0</v>
      </c>
      <c r="Z480" s="3">
        <f>IF((Y480+'Monthly Reserve Generation'!Z480-'Stoping Schedule'!Z480)&gt;1,(Y480+'Monthly Reserve Generation'!Z480-'Stoping Schedule'!Z480),0)</f>
        <v>0</v>
      </c>
      <c r="AA480" s="3">
        <f>IF((Z480+'Monthly Reserve Generation'!AA480-'Stoping Schedule'!AA480)&gt;1,(Z480+'Monthly Reserve Generation'!AA480-'Stoping Schedule'!AA480),0)</f>
        <v>0</v>
      </c>
      <c r="AB480" s="3">
        <f>IF((AA480+'Monthly Reserve Generation'!AB480-'Stoping Schedule'!AB480)&gt;1,(AA480+'Monthly Reserve Generation'!AB480-'Stoping Schedule'!AB480),0)</f>
        <v>0</v>
      </c>
      <c r="AC480" s="3">
        <f>IF((AB480+'Monthly Reserve Generation'!AC480-'Stoping Schedule'!AC480)&gt;1,(AB480+'Monthly Reserve Generation'!AC480-'Stoping Schedule'!AC480),0)</f>
        <v>0</v>
      </c>
      <c r="AD480" s="3">
        <f>IF((AC480+'Monthly Reserve Generation'!AD480-'Stoping Schedule'!AD480)&gt;1,(AC480+'Monthly Reserve Generation'!AD480-'Stoping Schedule'!AD480),0)</f>
        <v>0</v>
      </c>
      <c r="AE480" s="3">
        <f>IF((AD480+'Monthly Reserve Generation'!AE480-'Stoping Schedule'!AE480)&gt;1,(AD480+'Monthly Reserve Generation'!AE480-'Stoping Schedule'!AE480),0)</f>
        <v>0</v>
      </c>
      <c r="AF480" s="3">
        <f>IF((AE480+'Monthly Reserve Generation'!AF480-'Stoping Schedule'!AF480)&gt;1,(AE480+'Monthly Reserve Generation'!AF480-'Stoping Schedule'!AF480),0)</f>
        <v>0</v>
      </c>
      <c r="AG480" s="3">
        <f>IF((AF480+'Monthly Reserve Generation'!AG480-'Stoping Schedule'!AG480)&gt;1,(AF480+'Monthly Reserve Generation'!AG480-'Stoping Schedule'!AG480),0)</f>
        <v>0</v>
      </c>
      <c r="AH480" s="3">
        <f>IF((AG480+'Monthly Reserve Generation'!AH480-'Stoping Schedule'!AH480)&gt;1,(AG480+'Monthly Reserve Generation'!AH480-'Stoping Schedule'!AH480),0)</f>
        <v>0</v>
      </c>
      <c r="AI480" s="3">
        <f>IF((AH480+'Monthly Reserve Generation'!AI480-'Stoping Schedule'!AI480)&gt;1,(AH480+'Monthly Reserve Generation'!AI480-'Stoping Schedule'!AI480),0)</f>
        <v>0</v>
      </c>
      <c r="AJ480" s="3">
        <f>IF((AI480+'Monthly Reserve Generation'!AJ480-'Stoping Schedule'!AJ480)&gt;1,(AI480+'Monthly Reserve Generation'!AJ480-'Stoping Schedule'!AJ480),0)</f>
        <v>0</v>
      </c>
      <c r="AK480" s="3">
        <f>IF((AJ480+'Monthly Reserve Generation'!AK480-'Stoping Schedule'!AK480)&gt;1,(AJ480+'Monthly Reserve Generation'!AK480-'Stoping Schedule'!AK480),0)</f>
        <v>0</v>
      </c>
      <c r="AL480" s="3">
        <f>IF((AK480+'Monthly Reserve Generation'!AL480-'Stoping Schedule'!AL480)&gt;1,(AK480+'Monthly Reserve Generation'!AL480-'Stoping Schedule'!AL480),0)</f>
        <v>0</v>
      </c>
      <c r="AM480" s="3">
        <f>IF((AL480+'Monthly Reserve Generation'!AM480-'Stoping Schedule'!AM480)&gt;1,(AL480+'Monthly Reserve Generation'!AM480-'Stoping Schedule'!AM480),0)</f>
        <v>0</v>
      </c>
      <c r="AN480" s="3">
        <f>IF((AM480+'Monthly Reserve Generation'!AN480-'Stoping Schedule'!AN480)&gt;1,(AM480+'Monthly Reserve Generation'!AN480-'Stoping Schedule'!AN480),0)</f>
        <v>2653</v>
      </c>
      <c r="AO480" s="3">
        <f>IF((AN480+'Monthly Reserve Generation'!AO480-'Stoping Schedule'!AO480)&gt;1,(AN480+'Monthly Reserve Generation'!AO480-'Stoping Schedule'!AO480),0)</f>
        <v>2653</v>
      </c>
      <c r="AP480" s="3">
        <f>IF((AO480+'Monthly Reserve Generation'!AP480-'Stoping Schedule'!AP480)&gt;1,(AO480+'Monthly Reserve Generation'!AP480-'Stoping Schedule'!AP480),0)</f>
        <v>2653</v>
      </c>
      <c r="AQ480" s="3">
        <f>IF((AP480+'Monthly Reserve Generation'!AQ480-'Stoping Schedule'!AQ480)&gt;1,(AP480+'Monthly Reserve Generation'!AQ480-'Stoping Schedule'!AQ480),0)</f>
        <v>2653</v>
      </c>
      <c r="AR480" s="3">
        <f>IF((AQ480+'Monthly Reserve Generation'!AR480-'Stoping Schedule'!AR480)&gt;1,(AQ480+'Monthly Reserve Generation'!AR480-'Stoping Schedule'!AR480),0)</f>
        <v>2653</v>
      </c>
      <c r="AS480" s="3">
        <f>IF((AR480+'Monthly Reserve Generation'!AS480-'Stoping Schedule'!AS480)&gt;1,(AR480+'Monthly Reserve Generation'!AS480-'Stoping Schedule'!AS480),0)</f>
        <v>2653</v>
      </c>
      <c r="AT480" s="3">
        <f>IF((AS480+'Monthly Reserve Generation'!AT480-'Stoping Schedule'!AT480)&gt;1,(AS480+'Monthly Reserve Generation'!AT480-'Stoping Schedule'!AT480),0)</f>
        <v>2258</v>
      </c>
      <c r="AU480" s="3">
        <f>IF((AT480+'Monthly Reserve Generation'!AU480-'Stoping Schedule'!AU480)&gt;1,(AT480+'Monthly Reserve Generation'!AU480-'Stoping Schedule'!AU480),0)</f>
        <v>386</v>
      </c>
      <c r="AV480" s="3">
        <f>IF((AU480+'Monthly Reserve Generation'!AV480-'Stoping Schedule'!AV480)&gt;1,(AU480+'Monthly Reserve Generation'!AV480-'Stoping Schedule'!AV480),0)</f>
        <v>0</v>
      </c>
      <c r="AW480" s="3">
        <f>IF((AV480+'Monthly Reserve Generation'!AW480-'Stoping Schedule'!AW480)&gt;1,(AV480+'Monthly Reserve Generation'!AW480-'Stoping Schedule'!AW480),0)</f>
        <v>0</v>
      </c>
      <c r="AX480" s="3">
        <f>IF((AW480+'Monthly Reserve Generation'!AX480-'Stoping Schedule'!AX480)&gt;1,(AW480+'Monthly Reserve Generation'!AX480-'Stoping Schedule'!AX480),0)</f>
        <v>0</v>
      </c>
      <c r="AY480" s="3">
        <f>IF((AX480+'Monthly Reserve Generation'!AY480-'Stoping Schedule'!AY480)&gt;1,(AX480+'Monthly Reserve Generation'!AY480-'Stoping Schedule'!AY480),0)</f>
        <v>0</v>
      </c>
      <c r="AZ480" s="3">
        <f>IF((AY480+'Monthly Reserve Generation'!AZ480-'Stoping Schedule'!AZ480)&gt;1,(AY480+'Monthly Reserve Generation'!AZ480-'Stoping Schedule'!AZ480),0)</f>
        <v>0</v>
      </c>
      <c r="BA480" s="3">
        <f>IF((AZ480+'Monthly Reserve Generation'!BA480-'Stoping Schedule'!BA480)&gt;1,(AZ480+'Monthly Reserve Generation'!BA480-'Stoping Schedule'!BA480),0)</f>
        <v>0</v>
      </c>
      <c r="BB480" s="3">
        <f>IF((BA480+'Monthly Reserve Generation'!BB480-'Stoping Schedule'!BB480)&gt;1,(BA480+'Monthly Reserve Generation'!BB480-'Stoping Schedule'!BB480),0)</f>
        <v>0</v>
      </c>
      <c r="BC480" s="3">
        <f>IF((BB480+'Monthly Reserve Generation'!BC480-'Stoping Schedule'!BC480)&gt;1,(BB480+'Monthly Reserve Generation'!BC480-'Stoping Schedule'!BC480),0)</f>
        <v>0</v>
      </c>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row>
    <row r="481" spans="1:123" hidden="1" outlineLevel="1" x14ac:dyDescent="0.3">
      <c r="A481" t="s">
        <v>108</v>
      </c>
      <c r="B481" t="s">
        <v>127</v>
      </c>
      <c r="C481" t="s">
        <v>4</v>
      </c>
      <c r="D481" s="3">
        <f>+IFERROR(('Monthly Reserve Generation'!D480*'Monthly Reserve Generation'!D481-'Stoping Schedule'!D480*'Stoping Schedule'!D481)/D480,0)</f>
        <v>0</v>
      </c>
      <c r="E481" s="3">
        <f>+IFERROR((D480*D481+'Monthly Reserve Generation'!E480*'Monthly Reserve Generation'!E481-'Stoping Schedule'!E480*'Stoping Schedule'!E481)/E480,0)</f>
        <v>0</v>
      </c>
      <c r="F481" s="3">
        <f>+IFERROR((E480*E481+'Monthly Reserve Generation'!F480*'Monthly Reserve Generation'!F481-'Stoping Schedule'!F480*'Stoping Schedule'!F481)/F480,0)</f>
        <v>0</v>
      </c>
      <c r="G481" s="3">
        <f>+IFERROR((F480*F481+'Monthly Reserve Generation'!G480*'Monthly Reserve Generation'!G481-'Stoping Schedule'!G480*'Stoping Schedule'!G481)/G480,0)</f>
        <v>0</v>
      </c>
      <c r="H481" s="3">
        <f>+IFERROR((G480*G481+'Monthly Reserve Generation'!H480*'Monthly Reserve Generation'!H481-'Stoping Schedule'!H480*'Stoping Schedule'!H481)/H480,0)</f>
        <v>0</v>
      </c>
      <c r="I481" s="3">
        <f>+IFERROR((H480*H481+'Monthly Reserve Generation'!I480*'Monthly Reserve Generation'!I481-'Stoping Schedule'!I480*'Stoping Schedule'!I481)/I480,0)</f>
        <v>0</v>
      </c>
      <c r="J481" s="3">
        <f>+IFERROR((I480*I481+'Monthly Reserve Generation'!J480*'Monthly Reserve Generation'!J481-'Stoping Schedule'!J480*'Stoping Schedule'!J481)/J480,0)</f>
        <v>0</v>
      </c>
      <c r="K481" s="3">
        <f>+IFERROR((J480*J481+'Monthly Reserve Generation'!K480*'Monthly Reserve Generation'!K481-'Stoping Schedule'!K480*'Stoping Schedule'!K481)/K480,0)</f>
        <v>0</v>
      </c>
      <c r="L481" s="3">
        <f>+IFERROR((K480*K481+'Monthly Reserve Generation'!L480*'Monthly Reserve Generation'!L481-'Stoping Schedule'!L480*'Stoping Schedule'!L481)/L480,0)</f>
        <v>0</v>
      </c>
      <c r="M481" s="3">
        <f>+IFERROR((L480*L481+'Monthly Reserve Generation'!M480*'Monthly Reserve Generation'!M481-'Stoping Schedule'!M480*'Stoping Schedule'!M481)/M480,0)</f>
        <v>0</v>
      </c>
      <c r="N481" s="3">
        <f>+IFERROR((M480*M481+'Monthly Reserve Generation'!N480*'Monthly Reserve Generation'!N481-'Stoping Schedule'!N480*'Stoping Schedule'!N481)/N480,0)</f>
        <v>0</v>
      </c>
      <c r="O481" s="3">
        <f>+IFERROR((N480*N481+'Monthly Reserve Generation'!O480*'Monthly Reserve Generation'!O481-'Stoping Schedule'!O480*'Stoping Schedule'!O481)/O480,0)</f>
        <v>0</v>
      </c>
      <c r="P481" s="3">
        <f>+IFERROR((O480*O481+'Monthly Reserve Generation'!P480*'Monthly Reserve Generation'!P481-'Stoping Schedule'!P480*'Stoping Schedule'!P481)/P480,0)</f>
        <v>0</v>
      </c>
      <c r="Q481" s="3">
        <f>+IFERROR((P480*P481+'Monthly Reserve Generation'!Q480*'Monthly Reserve Generation'!Q481-'Stoping Schedule'!Q480*'Stoping Schedule'!Q481)/Q480,0)</f>
        <v>0</v>
      </c>
      <c r="R481" s="3">
        <f>+IFERROR((Q480*Q481+'Monthly Reserve Generation'!R480*'Monthly Reserve Generation'!R481-'Stoping Schedule'!R480*'Stoping Schedule'!R481)/R480,0)</f>
        <v>0</v>
      </c>
      <c r="S481" s="3">
        <f>+IFERROR((R480*R481+'Monthly Reserve Generation'!S480*'Monthly Reserve Generation'!S481-'Stoping Schedule'!S480*'Stoping Schedule'!S481)/S480,0)</f>
        <v>0</v>
      </c>
      <c r="T481" s="3">
        <f>+IFERROR((S480*S481+'Monthly Reserve Generation'!T480*'Monthly Reserve Generation'!T481-'Stoping Schedule'!T480*'Stoping Schedule'!T481)/T480,0)</f>
        <v>0</v>
      </c>
      <c r="U481" s="3">
        <f>+IFERROR((T480*T481+'Monthly Reserve Generation'!U480*'Monthly Reserve Generation'!U481-'Stoping Schedule'!U480*'Stoping Schedule'!U481)/U480,0)</f>
        <v>0</v>
      </c>
      <c r="V481" s="3">
        <f>+IFERROR((U480*U481+'Monthly Reserve Generation'!V480*'Monthly Reserve Generation'!V481-'Stoping Schedule'!V480*'Stoping Schedule'!V481)/V480,0)</f>
        <v>0</v>
      </c>
      <c r="W481" s="3">
        <f>+IFERROR((V480*V481+'Monthly Reserve Generation'!W480*'Monthly Reserve Generation'!W481-'Stoping Schedule'!W480*'Stoping Schedule'!W481)/W480,0)</f>
        <v>0</v>
      </c>
      <c r="X481" s="3">
        <f>+IFERROR((W480*W481+'Monthly Reserve Generation'!X480*'Monthly Reserve Generation'!X481-'Stoping Schedule'!X480*'Stoping Schedule'!X481)/X480,0)</f>
        <v>0</v>
      </c>
      <c r="Y481" s="3">
        <f>+IFERROR((X480*X481+'Monthly Reserve Generation'!Y480*'Monthly Reserve Generation'!Y481-'Stoping Schedule'!Y480*'Stoping Schedule'!Y481)/Y480,0)</f>
        <v>0</v>
      </c>
      <c r="Z481" s="3">
        <f>+IFERROR((Y480*Y481+'Monthly Reserve Generation'!Z480*'Monthly Reserve Generation'!Z481-'Stoping Schedule'!Z480*'Stoping Schedule'!Z481)/Z480,0)</f>
        <v>0</v>
      </c>
      <c r="AA481" s="3">
        <f>+IFERROR((Z480*Z481+'Monthly Reserve Generation'!AA480*'Monthly Reserve Generation'!AA481-'Stoping Schedule'!AA480*'Stoping Schedule'!AA481)/AA480,0)</f>
        <v>0</v>
      </c>
      <c r="AB481" s="3">
        <f>+IFERROR((AA480*AA481+'Monthly Reserve Generation'!AB480*'Monthly Reserve Generation'!AB481-'Stoping Schedule'!AB480*'Stoping Schedule'!AB481)/AB480,0)</f>
        <v>0</v>
      </c>
      <c r="AC481" s="3">
        <f>+IFERROR((AB480*AB481+'Monthly Reserve Generation'!AC480*'Monthly Reserve Generation'!AC481-'Stoping Schedule'!AC480*'Stoping Schedule'!AC481)/AC480,0)</f>
        <v>0</v>
      </c>
      <c r="AD481" s="3">
        <f>+IFERROR((AC480*AC481+'Monthly Reserve Generation'!AD480*'Monthly Reserve Generation'!AD481-'Stoping Schedule'!AD480*'Stoping Schedule'!AD481)/AD480,0)</f>
        <v>0</v>
      </c>
      <c r="AE481" s="3">
        <f>+IFERROR((AD480*AD481+'Monthly Reserve Generation'!AE480*'Monthly Reserve Generation'!AE481-'Stoping Schedule'!AE480*'Stoping Schedule'!AE481)/AE480,0)</f>
        <v>0</v>
      </c>
      <c r="AF481" s="3">
        <f>+IFERROR((AE480*AE481+'Monthly Reserve Generation'!AF480*'Monthly Reserve Generation'!AF481-'Stoping Schedule'!AF480*'Stoping Schedule'!AF481)/AF480,0)</f>
        <v>0</v>
      </c>
      <c r="AG481" s="3">
        <f>+IFERROR((AF480*AF481+'Monthly Reserve Generation'!AG480*'Monthly Reserve Generation'!AG481-'Stoping Schedule'!AG480*'Stoping Schedule'!AG481)/AG480,0)</f>
        <v>0</v>
      </c>
      <c r="AH481" s="3">
        <f>+IFERROR((AG480*AG481+'Monthly Reserve Generation'!AH480*'Monthly Reserve Generation'!AH481-'Stoping Schedule'!AH480*'Stoping Schedule'!AH481)/AH480,0)</f>
        <v>0</v>
      </c>
      <c r="AI481" s="3">
        <f>+IFERROR((AH480*AH481+'Monthly Reserve Generation'!AI480*'Monthly Reserve Generation'!AI481-'Stoping Schedule'!AI480*'Stoping Schedule'!AI481)/AI480,0)</f>
        <v>0</v>
      </c>
      <c r="AJ481" s="3">
        <f>+IFERROR((AI480*AI481+'Monthly Reserve Generation'!AJ480*'Monthly Reserve Generation'!AJ481-'Stoping Schedule'!AJ480*'Stoping Schedule'!AJ481)/AJ480,0)</f>
        <v>0</v>
      </c>
      <c r="AK481" s="3">
        <f>+IFERROR((AJ480*AJ481+'Monthly Reserve Generation'!AK480*'Monthly Reserve Generation'!AK481-'Stoping Schedule'!AK480*'Stoping Schedule'!AK481)/AK480,0)</f>
        <v>0</v>
      </c>
      <c r="AL481" s="3">
        <f>+IFERROR((AK480*AK481+'Monthly Reserve Generation'!AL480*'Monthly Reserve Generation'!AL481-'Stoping Schedule'!AL480*'Stoping Schedule'!AL481)/AL480,0)</f>
        <v>0</v>
      </c>
      <c r="AM481" s="3">
        <f>+IFERROR((AL480*AL481+'Monthly Reserve Generation'!AM480*'Monthly Reserve Generation'!AM481-'Stoping Schedule'!AM480*'Stoping Schedule'!AM481)/AM480,0)</f>
        <v>0</v>
      </c>
      <c r="AN481" s="3">
        <f>+IFERROR((AM480*AM481+'Monthly Reserve Generation'!AN480*'Monthly Reserve Generation'!AN481-'Stoping Schedule'!AN480*'Stoping Schedule'!AN481)/AN480,0)</f>
        <v>3.9699999999999998</v>
      </c>
      <c r="AO481" s="3">
        <f>+IFERROR((AN480*AN481+'Monthly Reserve Generation'!AO480*'Monthly Reserve Generation'!AO481-'Stoping Schedule'!AO480*'Stoping Schedule'!AO481)/AO480,0)</f>
        <v>3.9699999999999998</v>
      </c>
      <c r="AP481" s="3">
        <f>+IFERROR((AO480*AO481+'Monthly Reserve Generation'!AP480*'Monthly Reserve Generation'!AP481-'Stoping Schedule'!AP480*'Stoping Schedule'!AP481)/AP480,0)</f>
        <v>3.9699999999999998</v>
      </c>
      <c r="AQ481" s="3">
        <f>+IFERROR((AP480*AP481+'Monthly Reserve Generation'!AQ480*'Monthly Reserve Generation'!AQ481-'Stoping Schedule'!AQ480*'Stoping Schedule'!AQ481)/AQ480,0)</f>
        <v>3.9699999999999998</v>
      </c>
      <c r="AR481" s="3">
        <f>+IFERROR((AQ480*AQ481+'Monthly Reserve Generation'!AR480*'Monthly Reserve Generation'!AR481-'Stoping Schedule'!AR480*'Stoping Schedule'!AR481)/AR480,0)</f>
        <v>3.9699999999999998</v>
      </c>
      <c r="AS481" s="3">
        <f>+IFERROR((AR480*AR481+'Monthly Reserve Generation'!AS480*'Monthly Reserve Generation'!AS481-'Stoping Schedule'!AS480*'Stoping Schedule'!AS481)/AS480,0)</f>
        <v>3.9699999999999998</v>
      </c>
      <c r="AT481" s="3">
        <f>+IFERROR((AS480*AS481+'Monthly Reserve Generation'!AT480*'Monthly Reserve Generation'!AT481-'Stoping Schedule'!AT480*'Stoping Schedule'!AT481)/AT480,0)</f>
        <v>3.97</v>
      </c>
      <c r="AU481" s="3">
        <f>+IFERROR((AT480*AT481+'Monthly Reserve Generation'!AU480*'Monthly Reserve Generation'!AU481-'Stoping Schedule'!AU480*'Stoping Schedule'!AU481)/AU480,0)</f>
        <v>3.97</v>
      </c>
      <c r="AV481" s="3">
        <f>+IFERROR((AU480*AU481+'Monthly Reserve Generation'!AV480*'Monthly Reserve Generation'!AV481-'Stoping Schedule'!AV480*'Stoping Schedule'!AV481)/AV480,0)</f>
        <v>0</v>
      </c>
      <c r="AW481" s="3">
        <f>+IFERROR((AV480*AV481+'Monthly Reserve Generation'!AW480*'Monthly Reserve Generation'!AW481-'Stoping Schedule'!AW480*'Stoping Schedule'!AW481)/AW480,0)</f>
        <v>0</v>
      </c>
      <c r="AX481" s="3">
        <f>+IFERROR((AW480*AW481+'Monthly Reserve Generation'!AX480*'Monthly Reserve Generation'!AX481-'Stoping Schedule'!AX480*'Stoping Schedule'!AX481)/AX480,0)</f>
        <v>0</v>
      </c>
      <c r="AY481" s="3">
        <f>+IFERROR((AX480*AX481+'Monthly Reserve Generation'!AY480*'Monthly Reserve Generation'!AY481-'Stoping Schedule'!AY480*'Stoping Schedule'!AY481)/AY480,0)</f>
        <v>0</v>
      </c>
      <c r="AZ481" s="3">
        <f>+IFERROR((AY480*AY481+'Monthly Reserve Generation'!AZ480*'Monthly Reserve Generation'!AZ481-'Stoping Schedule'!AZ480*'Stoping Schedule'!AZ481)/AZ480,0)</f>
        <v>0</v>
      </c>
      <c r="BA481" s="3">
        <f>+IFERROR((AZ480*AZ481+'Monthly Reserve Generation'!BA480*'Monthly Reserve Generation'!BA481-'Stoping Schedule'!BA480*'Stoping Schedule'!BA481)/BA480,0)</f>
        <v>0</v>
      </c>
      <c r="BB481" s="3">
        <f>+IFERROR((BA480*BA481+'Monthly Reserve Generation'!BB480*'Monthly Reserve Generation'!BB481-'Stoping Schedule'!BB480*'Stoping Schedule'!BB481)/BB480,0)</f>
        <v>0</v>
      </c>
      <c r="BC481" s="3">
        <f>+IFERROR((BB480*BB481+'Monthly Reserve Generation'!BC480*'Monthly Reserve Generation'!BC481-'Stoping Schedule'!BC480*'Stoping Schedule'!BC481)/BC480,0)</f>
        <v>0</v>
      </c>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row>
    <row r="482" spans="1:123" hidden="1" outlineLevel="1" x14ac:dyDescent="0.3">
      <c r="A482" t="s">
        <v>108</v>
      </c>
      <c r="B482" t="s">
        <v>128</v>
      </c>
      <c r="C482" t="s">
        <v>3</v>
      </c>
      <c r="D482" s="3">
        <f>+'Monthly Reserve Generation'!D482-'Stoping Schedule'!D482</f>
        <v>0</v>
      </c>
      <c r="E482" s="3">
        <f>IF((D482+'Monthly Reserve Generation'!E482-'Stoping Schedule'!E482)&gt;1,(D482+'Monthly Reserve Generation'!E482-'Stoping Schedule'!E482),0)</f>
        <v>0</v>
      </c>
      <c r="F482" s="3">
        <f>IF((E482+'Monthly Reserve Generation'!F482-'Stoping Schedule'!F482)&gt;1,(E482+'Monthly Reserve Generation'!F482-'Stoping Schedule'!F482),0)</f>
        <v>0</v>
      </c>
      <c r="G482" s="3">
        <f>IF((F482+'Monthly Reserve Generation'!G482-'Stoping Schedule'!G482)&gt;1,(F482+'Monthly Reserve Generation'!G482-'Stoping Schedule'!G482),0)</f>
        <v>0</v>
      </c>
      <c r="H482" s="3">
        <f>IF((G482+'Monthly Reserve Generation'!H482-'Stoping Schedule'!H482)&gt;1,(G482+'Monthly Reserve Generation'!H482-'Stoping Schedule'!H482),0)</f>
        <v>0</v>
      </c>
      <c r="I482" s="3">
        <f>IF((H482+'Monthly Reserve Generation'!I482-'Stoping Schedule'!I482)&gt;1,(H482+'Monthly Reserve Generation'!I482-'Stoping Schedule'!I482),0)</f>
        <v>0</v>
      </c>
      <c r="J482" s="3">
        <f>IF((I482+'Monthly Reserve Generation'!J482-'Stoping Schedule'!J482)&gt;1,(I482+'Monthly Reserve Generation'!J482-'Stoping Schedule'!J482),0)</f>
        <v>0</v>
      </c>
      <c r="K482" s="3">
        <f>IF((J482+'Monthly Reserve Generation'!K482-'Stoping Schedule'!K482)&gt;1,(J482+'Monthly Reserve Generation'!K482-'Stoping Schedule'!K482),0)</f>
        <v>0</v>
      </c>
      <c r="L482" s="3">
        <f>IF((K482+'Monthly Reserve Generation'!L482-'Stoping Schedule'!L482)&gt;1,(K482+'Monthly Reserve Generation'!L482-'Stoping Schedule'!L482),0)</f>
        <v>0</v>
      </c>
      <c r="M482" s="3">
        <f>IF((L482+'Monthly Reserve Generation'!M482-'Stoping Schedule'!M482)&gt;1,(L482+'Monthly Reserve Generation'!M482-'Stoping Schedule'!M482),0)</f>
        <v>0</v>
      </c>
      <c r="N482" s="3">
        <f>IF((M482+'Monthly Reserve Generation'!N482-'Stoping Schedule'!N482)&gt;1,(M482+'Monthly Reserve Generation'!N482-'Stoping Schedule'!N482),0)</f>
        <v>0</v>
      </c>
      <c r="O482" s="3">
        <f>IF((N482+'Monthly Reserve Generation'!O482-'Stoping Schedule'!O482)&gt;1,(N482+'Monthly Reserve Generation'!O482-'Stoping Schedule'!O482),0)</f>
        <v>0</v>
      </c>
      <c r="P482" s="3">
        <f>IF((O482+'Monthly Reserve Generation'!P482-'Stoping Schedule'!P482)&gt;1,(O482+'Monthly Reserve Generation'!P482-'Stoping Schedule'!P482),0)</f>
        <v>0</v>
      </c>
      <c r="Q482" s="3">
        <f>IF((P482+'Monthly Reserve Generation'!Q482-'Stoping Schedule'!Q482)&gt;1,(P482+'Monthly Reserve Generation'!Q482-'Stoping Schedule'!Q482),0)</f>
        <v>0</v>
      </c>
      <c r="R482" s="3">
        <f>IF((Q482+'Monthly Reserve Generation'!R482-'Stoping Schedule'!R482)&gt;1,(Q482+'Monthly Reserve Generation'!R482-'Stoping Schedule'!R482),0)</f>
        <v>0</v>
      </c>
      <c r="S482" s="3">
        <f>IF((R482+'Monthly Reserve Generation'!S482-'Stoping Schedule'!S482)&gt;1,(R482+'Monthly Reserve Generation'!S482-'Stoping Schedule'!S482),0)</f>
        <v>0</v>
      </c>
      <c r="T482" s="3">
        <f>IF((S482+'Monthly Reserve Generation'!T482-'Stoping Schedule'!T482)&gt;1,(S482+'Monthly Reserve Generation'!T482-'Stoping Schedule'!T482),0)</f>
        <v>0</v>
      </c>
      <c r="U482" s="3">
        <f>IF((T482+'Monthly Reserve Generation'!U482-'Stoping Schedule'!U482)&gt;1,(T482+'Monthly Reserve Generation'!U482-'Stoping Schedule'!U482),0)</f>
        <v>0</v>
      </c>
      <c r="V482" s="3">
        <f>IF((U482+'Monthly Reserve Generation'!V482-'Stoping Schedule'!V482)&gt;1,(U482+'Monthly Reserve Generation'!V482-'Stoping Schedule'!V482),0)</f>
        <v>0</v>
      </c>
      <c r="W482" s="3">
        <f>IF((V482+'Monthly Reserve Generation'!W482-'Stoping Schedule'!W482)&gt;1,(V482+'Monthly Reserve Generation'!W482-'Stoping Schedule'!W482),0)</f>
        <v>0</v>
      </c>
      <c r="X482" s="3">
        <f>IF((W482+'Monthly Reserve Generation'!X482-'Stoping Schedule'!X482)&gt;1,(W482+'Monthly Reserve Generation'!X482-'Stoping Schedule'!X482),0)</f>
        <v>0</v>
      </c>
      <c r="Y482" s="3">
        <f>IF((X482+'Monthly Reserve Generation'!Y482-'Stoping Schedule'!Y482)&gt;1,(X482+'Monthly Reserve Generation'!Y482-'Stoping Schedule'!Y482),0)</f>
        <v>0</v>
      </c>
      <c r="Z482" s="3">
        <f>IF((Y482+'Monthly Reserve Generation'!Z482-'Stoping Schedule'!Z482)&gt;1,(Y482+'Monthly Reserve Generation'!Z482-'Stoping Schedule'!Z482),0)</f>
        <v>0</v>
      </c>
      <c r="AA482" s="3">
        <f>IF((Z482+'Monthly Reserve Generation'!AA482-'Stoping Schedule'!AA482)&gt;1,(Z482+'Monthly Reserve Generation'!AA482-'Stoping Schedule'!AA482),0)</f>
        <v>0</v>
      </c>
      <c r="AB482" s="3">
        <f>IF((AA482+'Monthly Reserve Generation'!AB482-'Stoping Schedule'!AB482)&gt;1,(AA482+'Monthly Reserve Generation'!AB482-'Stoping Schedule'!AB482),0)</f>
        <v>0</v>
      </c>
      <c r="AC482" s="3">
        <f>IF((AB482+'Monthly Reserve Generation'!AC482-'Stoping Schedule'!AC482)&gt;1,(AB482+'Monthly Reserve Generation'!AC482-'Stoping Schedule'!AC482),0)</f>
        <v>0</v>
      </c>
      <c r="AD482" s="3">
        <f>IF((AC482+'Monthly Reserve Generation'!AD482-'Stoping Schedule'!AD482)&gt;1,(AC482+'Monthly Reserve Generation'!AD482-'Stoping Schedule'!AD482),0)</f>
        <v>0</v>
      </c>
      <c r="AE482" s="3">
        <f>IF((AD482+'Monthly Reserve Generation'!AE482-'Stoping Schedule'!AE482)&gt;1,(AD482+'Monthly Reserve Generation'!AE482-'Stoping Schedule'!AE482),0)</f>
        <v>0</v>
      </c>
      <c r="AF482" s="3">
        <f>IF((AE482+'Monthly Reserve Generation'!AF482-'Stoping Schedule'!AF482)&gt;1,(AE482+'Monthly Reserve Generation'!AF482-'Stoping Schedule'!AF482),0)</f>
        <v>0</v>
      </c>
      <c r="AG482" s="3">
        <f>IF((AF482+'Monthly Reserve Generation'!AG482-'Stoping Schedule'!AG482)&gt;1,(AF482+'Monthly Reserve Generation'!AG482-'Stoping Schedule'!AG482),0)</f>
        <v>0</v>
      </c>
      <c r="AH482" s="3">
        <f>IF((AG482+'Monthly Reserve Generation'!AH482-'Stoping Schedule'!AH482)&gt;1,(AG482+'Monthly Reserve Generation'!AH482-'Stoping Schedule'!AH482),0)</f>
        <v>0</v>
      </c>
      <c r="AI482" s="3">
        <f>IF((AH482+'Monthly Reserve Generation'!AI482-'Stoping Schedule'!AI482)&gt;1,(AH482+'Monthly Reserve Generation'!AI482-'Stoping Schedule'!AI482),0)</f>
        <v>0</v>
      </c>
      <c r="AJ482" s="3">
        <f>IF((AI482+'Monthly Reserve Generation'!AJ482-'Stoping Schedule'!AJ482)&gt;1,(AI482+'Monthly Reserve Generation'!AJ482-'Stoping Schedule'!AJ482),0)</f>
        <v>0</v>
      </c>
      <c r="AK482" s="3">
        <f>IF((AJ482+'Monthly Reserve Generation'!AK482-'Stoping Schedule'!AK482)&gt;1,(AJ482+'Monthly Reserve Generation'!AK482-'Stoping Schedule'!AK482),0)</f>
        <v>0</v>
      </c>
      <c r="AL482" s="3">
        <f>IF((AK482+'Monthly Reserve Generation'!AL482-'Stoping Schedule'!AL482)&gt;1,(AK482+'Monthly Reserve Generation'!AL482-'Stoping Schedule'!AL482),0)</f>
        <v>2616</v>
      </c>
      <c r="AM482" s="3">
        <f>IF((AL482+'Monthly Reserve Generation'!AM482-'Stoping Schedule'!AM482)&gt;1,(AL482+'Monthly Reserve Generation'!AM482-'Stoping Schedule'!AM482),0)</f>
        <v>2616</v>
      </c>
      <c r="AN482" s="3">
        <f>IF((AM482+'Monthly Reserve Generation'!AN482-'Stoping Schedule'!AN482)&gt;1,(AM482+'Monthly Reserve Generation'!AN482-'Stoping Schedule'!AN482),0)</f>
        <v>2616</v>
      </c>
      <c r="AO482" s="3">
        <f>IF((AN482+'Monthly Reserve Generation'!AO482-'Stoping Schedule'!AO482)&gt;1,(AN482+'Monthly Reserve Generation'!AO482-'Stoping Schedule'!AO482),0)</f>
        <v>2616</v>
      </c>
      <c r="AP482" s="3">
        <f>IF((AO482+'Monthly Reserve Generation'!AP482-'Stoping Schedule'!AP482)&gt;1,(AO482+'Monthly Reserve Generation'!AP482-'Stoping Schedule'!AP482),0)</f>
        <v>818</v>
      </c>
      <c r="AQ482" s="3">
        <f>IF((AP482+'Monthly Reserve Generation'!AQ482-'Stoping Schedule'!AQ482)&gt;1,(AP482+'Monthly Reserve Generation'!AQ482-'Stoping Schedule'!AQ482),0)</f>
        <v>0</v>
      </c>
      <c r="AR482" s="3">
        <f>IF((AQ482+'Monthly Reserve Generation'!AR482-'Stoping Schedule'!AR482)&gt;1,(AQ482+'Monthly Reserve Generation'!AR482-'Stoping Schedule'!AR482),0)</f>
        <v>0</v>
      </c>
      <c r="AS482" s="3">
        <f>IF((AR482+'Monthly Reserve Generation'!AS482-'Stoping Schedule'!AS482)&gt;1,(AR482+'Monthly Reserve Generation'!AS482-'Stoping Schedule'!AS482),0)</f>
        <v>0</v>
      </c>
      <c r="AT482" s="3">
        <f>IF((AS482+'Monthly Reserve Generation'!AT482-'Stoping Schedule'!AT482)&gt;1,(AS482+'Monthly Reserve Generation'!AT482-'Stoping Schedule'!AT482),0)</f>
        <v>0</v>
      </c>
      <c r="AU482" s="3">
        <f>IF((AT482+'Monthly Reserve Generation'!AU482-'Stoping Schedule'!AU482)&gt;1,(AT482+'Monthly Reserve Generation'!AU482-'Stoping Schedule'!AU482),0)</f>
        <v>0</v>
      </c>
      <c r="AV482" s="3">
        <f>IF((AU482+'Monthly Reserve Generation'!AV482-'Stoping Schedule'!AV482)&gt;1,(AU482+'Monthly Reserve Generation'!AV482-'Stoping Schedule'!AV482),0)</f>
        <v>0</v>
      </c>
      <c r="AW482" s="3">
        <f>IF((AV482+'Monthly Reserve Generation'!AW482-'Stoping Schedule'!AW482)&gt;1,(AV482+'Monthly Reserve Generation'!AW482-'Stoping Schedule'!AW482),0)</f>
        <v>0</v>
      </c>
      <c r="AX482" s="3">
        <f>IF((AW482+'Monthly Reserve Generation'!AX482-'Stoping Schedule'!AX482)&gt;1,(AW482+'Monthly Reserve Generation'!AX482-'Stoping Schedule'!AX482),0)</f>
        <v>0</v>
      </c>
      <c r="AY482" s="3">
        <f>IF((AX482+'Monthly Reserve Generation'!AY482-'Stoping Schedule'!AY482)&gt;1,(AX482+'Monthly Reserve Generation'!AY482-'Stoping Schedule'!AY482),0)</f>
        <v>0</v>
      </c>
      <c r="AZ482" s="3">
        <f>IF((AY482+'Monthly Reserve Generation'!AZ482-'Stoping Schedule'!AZ482)&gt;1,(AY482+'Monthly Reserve Generation'!AZ482-'Stoping Schedule'!AZ482),0)</f>
        <v>0</v>
      </c>
      <c r="BA482" s="3">
        <f>IF((AZ482+'Monthly Reserve Generation'!BA482-'Stoping Schedule'!BA482)&gt;1,(AZ482+'Monthly Reserve Generation'!BA482-'Stoping Schedule'!BA482),0)</f>
        <v>0</v>
      </c>
      <c r="BB482" s="3">
        <f>IF((BA482+'Monthly Reserve Generation'!BB482-'Stoping Schedule'!BB482)&gt;1,(BA482+'Monthly Reserve Generation'!BB482-'Stoping Schedule'!BB482),0)</f>
        <v>0</v>
      </c>
      <c r="BC482" s="3">
        <f>IF((BB482+'Monthly Reserve Generation'!BC482-'Stoping Schedule'!BC482)&gt;1,(BB482+'Monthly Reserve Generation'!BC482-'Stoping Schedule'!BC482),0)</f>
        <v>0</v>
      </c>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row>
    <row r="483" spans="1:123" hidden="1" outlineLevel="1" x14ac:dyDescent="0.3">
      <c r="A483" t="s">
        <v>108</v>
      </c>
      <c r="B483" t="s">
        <v>128</v>
      </c>
      <c r="C483" t="s">
        <v>4</v>
      </c>
      <c r="D483" s="3">
        <f>+IFERROR(('Monthly Reserve Generation'!D482*'Monthly Reserve Generation'!D483-'Stoping Schedule'!D482*'Stoping Schedule'!D483)/D482,0)</f>
        <v>0</v>
      </c>
      <c r="E483" s="3">
        <f>+IFERROR((D482*D483+'Monthly Reserve Generation'!E482*'Monthly Reserve Generation'!E483-'Stoping Schedule'!E482*'Stoping Schedule'!E483)/E482,0)</f>
        <v>0</v>
      </c>
      <c r="F483" s="3">
        <f>+IFERROR((E482*E483+'Monthly Reserve Generation'!F482*'Monthly Reserve Generation'!F483-'Stoping Schedule'!F482*'Stoping Schedule'!F483)/F482,0)</f>
        <v>0</v>
      </c>
      <c r="G483" s="3">
        <f>+IFERROR((F482*F483+'Monthly Reserve Generation'!G482*'Monthly Reserve Generation'!G483-'Stoping Schedule'!G482*'Stoping Schedule'!G483)/G482,0)</f>
        <v>0</v>
      </c>
      <c r="H483" s="3">
        <f>+IFERROR((G482*G483+'Monthly Reserve Generation'!H482*'Monthly Reserve Generation'!H483-'Stoping Schedule'!H482*'Stoping Schedule'!H483)/H482,0)</f>
        <v>0</v>
      </c>
      <c r="I483" s="3">
        <f>+IFERROR((H482*H483+'Monthly Reserve Generation'!I482*'Monthly Reserve Generation'!I483-'Stoping Schedule'!I482*'Stoping Schedule'!I483)/I482,0)</f>
        <v>0</v>
      </c>
      <c r="J483" s="3">
        <f>+IFERROR((I482*I483+'Monthly Reserve Generation'!J482*'Monthly Reserve Generation'!J483-'Stoping Schedule'!J482*'Stoping Schedule'!J483)/J482,0)</f>
        <v>0</v>
      </c>
      <c r="K483" s="3">
        <f>+IFERROR((J482*J483+'Monthly Reserve Generation'!K482*'Monthly Reserve Generation'!K483-'Stoping Schedule'!K482*'Stoping Schedule'!K483)/K482,0)</f>
        <v>0</v>
      </c>
      <c r="L483" s="3">
        <f>+IFERROR((K482*K483+'Monthly Reserve Generation'!L482*'Monthly Reserve Generation'!L483-'Stoping Schedule'!L482*'Stoping Schedule'!L483)/L482,0)</f>
        <v>0</v>
      </c>
      <c r="M483" s="3">
        <f>+IFERROR((L482*L483+'Monthly Reserve Generation'!M482*'Monthly Reserve Generation'!M483-'Stoping Schedule'!M482*'Stoping Schedule'!M483)/M482,0)</f>
        <v>0</v>
      </c>
      <c r="N483" s="3">
        <f>+IFERROR((M482*M483+'Monthly Reserve Generation'!N482*'Monthly Reserve Generation'!N483-'Stoping Schedule'!N482*'Stoping Schedule'!N483)/N482,0)</f>
        <v>0</v>
      </c>
      <c r="O483" s="3">
        <f>+IFERROR((N482*N483+'Monthly Reserve Generation'!O482*'Monthly Reserve Generation'!O483-'Stoping Schedule'!O482*'Stoping Schedule'!O483)/O482,0)</f>
        <v>0</v>
      </c>
      <c r="P483" s="3">
        <f>+IFERROR((O482*O483+'Monthly Reserve Generation'!P482*'Monthly Reserve Generation'!P483-'Stoping Schedule'!P482*'Stoping Schedule'!P483)/P482,0)</f>
        <v>0</v>
      </c>
      <c r="Q483" s="3">
        <f>+IFERROR((P482*P483+'Monthly Reserve Generation'!Q482*'Monthly Reserve Generation'!Q483-'Stoping Schedule'!Q482*'Stoping Schedule'!Q483)/Q482,0)</f>
        <v>0</v>
      </c>
      <c r="R483" s="3">
        <f>+IFERROR((Q482*Q483+'Monthly Reserve Generation'!R482*'Monthly Reserve Generation'!R483-'Stoping Schedule'!R482*'Stoping Schedule'!R483)/R482,0)</f>
        <v>0</v>
      </c>
      <c r="S483" s="3">
        <f>+IFERROR((R482*R483+'Monthly Reserve Generation'!S482*'Monthly Reserve Generation'!S483-'Stoping Schedule'!S482*'Stoping Schedule'!S483)/S482,0)</f>
        <v>0</v>
      </c>
      <c r="T483" s="3">
        <f>+IFERROR((S482*S483+'Monthly Reserve Generation'!T482*'Monthly Reserve Generation'!T483-'Stoping Schedule'!T482*'Stoping Schedule'!T483)/T482,0)</f>
        <v>0</v>
      </c>
      <c r="U483" s="3">
        <f>+IFERROR((T482*T483+'Monthly Reserve Generation'!U482*'Monthly Reserve Generation'!U483-'Stoping Schedule'!U482*'Stoping Schedule'!U483)/U482,0)</f>
        <v>0</v>
      </c>
      <c r="V483" s="3">
        <f>+IFERROR((U482*U483+'Monthly Reserve Generation'!V482*'Monthly Reserve Generation'!V483-'Stoping Schedule'!V482*'Stoping Schedule'!V483)/V482,0)</f>
        <v>0</v>
      </c>
      <c r="W483" s="3">
        <f>+IFERROR((V482*V483+'Monthly Reserve Generation'!W482*'Monthly Reserve Generation'!W483-'Stoping Schedule'!W482*'Stoping Schedule'!W483)/W482,0)</f>
        <v>0</v>
      </c>
      <c r="X483" s="3">
        <f>+IFERROR((W482*W483+'Monthly Reserve Generation'!X482*'Monthly Reserve Generation'!X483-'Stoping Schedule'!X482*'Stoping Schedule'!X483)/X482,0)</f>
        <v>0</v>
      </c>
      <c r="Y483" s="3">
        <f>+IFERROR((X482*X483+'Monthly Reserve Generation'!Y482*'Monthly Reserve Generation'!Y483-'Stoping Schedule'!Y482*'Stoping Schedule'!Y483)/Y482,0)</f>
        <v>0</v>
      </c>
      <c r="Z483" s="3">
        <f>+IFERROR((Y482*Y483+'Monthly Reserve Generation'!Z482*'Monthly Reserve Generation'!Z483-'Stoping Schedule'!Z482*'Stoping Schedule'!Z483)/Z482,0)</f>
        <v>0</v>
      </c>
      <c r="AA483" s="3">
        <f>+IFERROR((Z482*Z483+'Monthly Reserve Generation'!AA482*'Monthly Reserve Generation'!AA483-'Stoping Schedule'!AA482*'Stoping Schedule'!AA483)/AA482,0)</f>
        <v>0</v>
      </c>
      <c r="AB483" s="3">
        <f>+IFERROR((AA482*AA483+'Monthly Reserve Generation'!AB482*'Monthly Reserve Generation'!AB483-'Stoping Schedule'!AB482*'Stoping Schedule'!AB483)/AB482,0)</f>
        <v>0</v>
      </c>
      <c r="AC483" s="3">
        <f>+IFERROR((AB482*AB483+'Monthly Reserve Generation'!AC482*'Monthly Reserve Generation'!AC483-'Stoping Schedule'!AC482*'Stoping Schedule'!AC483)/AC482,0)</f>
        <v>0</v>
      </c>
      <c r="AD483" s="3">
        <f>+IFERROR((AC482*AC483+'Monthly Reserve Generation'!AD482*'Monthly Reserve Generation'!AD483-'Stoping Schedule'!AD482*'Stoping Schedule'!AD483)/AD482,0)</f>
        <v>0</v>
      </c>
      <c r="AE483" s="3">
        <f>+IFERROR((AD482*AD483+'Monthly Reserve Generation'!AE482*'Monthly Reserve Generation'!AE483-'Stoping Schedule'!AE482*'Stoping Schedule'!AE483)/AE482,0)</f>
        <v>0</v>
      </c>
      <c r="AF483" s="3">
        <f>+IFERROR((AE482*AE483+'Monthly Reserve Generation'!AF482*'Monthly Reserve Generation'!AF483-'Stoping Schedule'!AF482*'Stoping Schedule'!AF483)/AF482,0)</f>
        <v>0</v>
      </c>
      <c r="AG483" s="3">
        <f>+IFERROR((AF482*AF483+'Monthly Reserve Generation'!AG482*'Monthly Reserve Generation'!AG483-'Stoping Schedule'!AG482*'Stoping Schedule'!AG483)/AG482,0)</f>
        <v>0</v>
      </c>
      <c r="AH483" s="3">
        <f>+IFERROR((AG482*AG483+'Monthly Reserve Generation'!AH482*'Monthly Reserve Generation'!AH483-'Stoping Schedule'!AH482*'Stoping Schedule'!AH483)/AH482,0)</f>
        <v>0</v>
      </c>
      <c r="AI483" s="3">
        <f>+IFERROR((AH482*AH483+'Monthly Reserve Generation'!AI482*'Monthly Reserve Generation'!AI483-'Stoping Schedule'!AI482*'Stoping Schedule'!AI483)/AI482,0)</f>
        <v>0</v>
      </c>
      <c r="AJ483" s="3">
        <f>+IFERROR((AI482*AI483+'Monthly Reserve Generation'!AJ482*'Monthly Reserve Generation'!AJ483-'Stoping Schedule'!AJ482*'Stoping Schedule'!AJ483)/AJ482,0)</f>
        <v>0</v>
      </c>
      <c r="AK483" s="3">
        <f>+IFERROR((AJ482*AJ483+'Monthly Reserve Generation'!AK482*'Monthly Reserve Generation'!AK483-'Stoping Schedule'!AK482*'Stoping Schedule'!AK483)/AK482,0)</f>
        <v>0</v>
      </c>
      <c r="AL483" s="3">
        <f>+IFERROR((AK482*AK483+'Monthly Reserve Generation'!AL482*'Monthly Reserve Generation'!AL483-'Stoping Schedule'!AL482*'Stoping Schedule'!AL483)/AL482,0)</f>
        <v>3.97</v>
      </c>
      <c r="AM483" s="3">
        <f>+IFERROR((AL482*AL483+'Monthly Reserve Generation'!AM482*'Monthly Reserve Generation'!AM483-'Stoping Schedule'!AM482*'Stoping Schedule'!AM483)/AM482,0)</f>
        <v>3.97</v>
      </c>
      <c r="AN483" s="3">
        <f>+IFERROR((AM482*AM483+'Monthly Reserve Generation'!AN482*'Monthly Reserve Generation'!AN483-'Stoping Schedule'!AN482*'Stoping Schedule'!AN483)/AN482,0)</f>
        <v>3.97</v>
      </c>
      <c r="AO483" s="3">
        <f>+IFERROR((AN482*AN483+'Monthly Reserve Generation'!AO482*'Monthly Reserve Generation'!AO483-'Stoping Schedule'!AO482*'Stoping Schedule'!AO483)/AO482,0)</f>
        <v>3.97</v>
      </c>
      <c r="AP483" s="3">
        <f>+IFERROR((AO482*AO483+'Monthly Reserve Generation'!AP482*'Monthly Reserve Generation'!AP483-'Stoping Schedule'!AP482*'Stoping Schedule'!AP483)/AP482,0)</f>
        <v>3.97</v>
      </c>
      <c r="AQ483" s="3">
        <f>+IFERROR((AP482*AP483+'Monthly Reserve Generation'!AQ482*'Monthly Reserve Generation'!AQ483-'Stoping Schedule'!AQ482*'Stoping Schedule'!AQ483)/AQ482,0)</f>
        <v>0</v>
      </c>
      <c r="AR483" s="3">
        <f>+IFERROR((AQ482*AQ483+'Monthly Reserve Generation'!AR482*'Monthly Reserve Generation'!AR483-'Stoping Schedule'!AR482*'Stoping Schedule'!AR483)/AR482,0)</f>
        <v>0</v>
      </c>
      <c r="AS483" s="3">
        <f>+IFERROR((AR482*AR483+'Monthly Reserve Generation'!AS482*'Monthly Reserve Generation'!AS483-'Stoping Schedule'!AS482*'Stoping Schedule'!AS483)/AS482,0)</f>
        <v>0</v>
      </c>
      <c r="AT483" s="3">
        <f>+IFERROR((AS482*AS483+'Monthly Reserve Generation'!AT482*'Monthly Reserve Generation'!AT483-'Stoping Schedule'!AT482*'Stoping Schedule'!AT483)/AT482,0)</f>
        <v>0</v>
      </c>
      <c r="AU483" s="3">
        <f>+IFERROR((AT482*AT483+'Monthly Reserve Generation'!AU482*'Monthly Reserve Generation'!AU483-'Stoping Schedule'!AU482*'Stoping Schedule'!AU483)/AU482,0)</f>
        <v>0</v>
      </c>
      <c r="AV483" s="3">
        <f>+IFERROR((AU482*AU483+'Monthly Reserve Generation'!AV482*'Monthly Reserve Generation'!AV483-'Stoping Schedule'!AV482*'Stoping Schedule'!AV483)/AV482,0)</f>
        <v>0</v>
      </c>
      <c r="AW483" s="3">
        <f>+IFERROR((AV482*AV483+'Monthly Reserve Generation'!AW482*'Monthly Reserve Generation'!AW483-'Stoping Schedule'!AW482*'Stoping Schedule'!AW483)/AW482,0)</f>
        <v>0</v>
      </c>
      <c r="AX483" s="3">
        <f>+IFERROR((AW482*AW483+'Monthly Reserve Generation'!AX482*'Monthly Reserve Generation'!AX483-'Stoping Schedule'!AX482*'Stoping Schedule'!AX483)/AX482,0)</f>
        <v>0</v>
      </c>
      <c r="AY483" s="3">
        <f>+IFERROR((AX482*AX483+'Monthly Reserve Generation'!AY482*'Monthly Reserve Generation'!AY483-'Stoping Schedule'!AY482*'Stoping Schedule'!AY483)/AY482,0)</f>
        <v>0</v>
      </c>
      <c r="AZ483" s="3">
        <f>+IFERROR((AY482*AY483+'Monthly Reserve Generation'!AZ482*'Monthly Reserve Generation'!AZ483-'Stoping Schedule'!AZ482*'Stoping Schedule'!AZ483)/AZ482,0)</f>
        <v>0</v>
      </c>
      <c r="BA483" s="3">
        <f>+IFERROR((AZ482*AZ483+'Monthly Reserve Generation'!BA482*'Monthly Reserve Generation'!BA483-'Stoping Schedule'!BA482*'Stoping Schedule'!BA483)/BA482,0)</f>
        <v>0</v>
      </c>
      <c r="BB483" s="3">
        <f>+IFERROR((BA482*BA483+'Monthly Reserve Generation'!BB482*'Monthly Reserve Generation'!BB483-'Stoping Schedule'!BB482*'Stoping Schedule'!BB483)/BB482,0)</f>
        <v>0</v>
      </c>
      <c r="BC483" s="3">
        <f>+IFERROR((BB482*BB483+'Monthly Reserve Generation'!BC482*'Monthly Reserve Generation'!BC483-'Stoping Schedule'!BC482*'Stoping Schedule'!BC483)/BC482,0)</f>
        <v>0</v>
      </c>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row>
    <row r="484" spans="1:123" collapsed="1" x14ac:dyDescent="0.3">
      <c r="A484" t="s">
        <v>129</v>
      </c>
      <c r="B484" t="s">
        <v>129</v>
      </c>
      <c r="C484" t="s">
        <v>3</v>
      </c>
      <c r="D484" s="3">
        <f>SUMIF($C444:$C483,$C484,D444:D483)</f>
        <v>0</v>
      </c>
      <c r="E484" s="3">
        <f t="shared" ref="E484:BC484" si="30">SUMIF($C444:$C483,$C484,E444:E483)</f>
        <v>0</v>
      </c>
      <c r="F484" s="3">
        <f t="shared" si="30"/>
        <v>0</v>
      </c>
      <c r="G484" s="3">
        <f t="shared" si="30"/>
        <v>0</v>
      </c>
      <c r="H484" s="3">
        <f t="shared" si="30"/>
        <v>0</v>
      </c>
      <c r="I484" s="3">
        <f t="shared" si="30"/>
        <v>0</v>
      </c>
      <c r="J484" s="3">
        <f t="shared" si="30"/>
        <v>0</v>
      </c>
      <c r="K484" s="3">
        <f t="shared" si="30"/>
        <v>0</v>
      </c>
      <c r="L484" s="3">
        <f t="shared" si="30"/>
        <v>0</v>
      </c>
      <c r="M484" s="3">
        <f t="shared" si="30"/>
        <v>0</v>
      </c>
      <c r="N484" s="3">
        <f t="shared" si="30"/>
        <v>0</v>
      </c>
      <c r="O484" s="3">
        <f t="shared" si="30"/>
        <v>0</v>
      </c>
      <c r="P484" s="3">
        <f t="shared" si="30"/>
        <v>0</v>
      </c>
      <c r="Q484" s="3">
        <f t="shared" si="30"/>
        <v>0</v>
      </c>
      <c r="R484" s="3">
        <f t="shared" si="30"/>
        <v>0</v>
      </c>
      <c r="S484" s="3">
        <f t="shared" si="30"/>
        <v>0</v>
      </c>
      <c r="T484" s="3">
        <f t="shared" si="30"/>
        <v>0</v>
      </c>
      <c r="U484" s="3">
        <f t="shared" si="30"/>
        <v>0</v>
      </c>
      <c r="V484" s="3">
        <f t="shared" si="30"/>
        <v>0</v>
      </c>
      <c r="W484" s="3">
        <f t="shared" si="30"/>
        <v>0</v>
      </c>
      <c r="X484" s="3">
        <f t="shared" si="30"/>
        <v>0</v>
      </c>
      <c r="Y484" s="3">
        <f t="shared" si="30"/>
        <v>0</v>
      </c>
      <c r="Z484" s="3">
        <f t="shared" si="30"/>
        <v>0</v>
      </c>
      <c r="AA484" s="3">
        <f t="shared" si="30"/>
        <v>0</v>
      </c>
      <c r="AB484" s="3">
        <f t="shared" si="30"/>
        <v>0</v>
      </c>
      <c r="AC484" s="3">
        <f t="shared" si="30"/>
        <v>0</v>
      </c>
      <c r="AD484" s="3">
        <f t="shared" si="30"/>
        <v>0</v>
      </c>
      <c r="AE484" s="3">
        <f t="shared" si="30"/>
        <v>0</v>
      </c>
      <c r="AF484" s="3">
        <f t="shared" si="30"/>
        <v>0</v>
      </c>
      <c r="AG484" s="3">
        <f t="shared" si="30"/>
        <v>0</v>
      </c>
      <c r="AH484" s="3">
        <f t="shared" si="30"/>
        <v>0</v>
      </c>
      <c r="AI484" s="3">
        <f t="shared" si="30"/>
        <v>0</v>
      </c>
      <c r="AJ484" s="3">
        <f t="shared" si="30"/>
        <v>0</v>
      </c>
      <c r="AK484" s="3">
        <f t="shared" si="30"/>
        <v>0</v>
      </c>
      <c r="AL484" s="3">
        <f t="shared" si="30"/>
        <v>70164</v>
      </c>
      <c r="AM484" s="3">
        <f t="shared" si="30"/>
        <v>71999</v>
      </c>
      <c r="AN484" s="3">
        <f t="shared" si="30"/>
        <v>84325</v>
      </c>
      <c r="AO484" s="3">
        <f t="shared" si="30"/>
        <v>91159</v>
      </c>
      <c r="AP484" s="3">
        <f t="shared" si="30"/>
        <v>100309</v>
      </c>
      <c r="AQ484" s="3">
        <f t="shared" si="30"/>
        <v>91815</v>
      </c>
      <c r="AR484" s="3">
        <f t="shared" si="30"/>
        <v>80133</v>
      </c>
      <c r="AS484" s="3">
        <f t="shared" si="30"/>
        <v>67962</v>
      </c>
      <c r="AT484" s="3">
        <f t="shared" si="30"/>
        <v>57507</v>
      </c>
      <c r="AU484" s="3">
        <f t="shared" si="30"/>
        <v>45624</v>
      </c>
      <c r="AV484" s="3">
        <f t="shared" si="30"/>
        <v>32652</v>
      </c>
      <c r="AW484" s="3">
        <f t="shared" si="30"/>
        <v>22590</v>
      </c>
      <c r="AX484" s="3">
        <f t="shared" si="30"/>
        <v>16604</v>
      </c>
      <c r="AY484" s="3">
        <f t="shared" si="30"/>
        <v>11408</v>
      </c>
      <c r="AZ484" s="3">
        <f t="shared" si="30"/>
        <v>7514</v>
      </c>
      <c r="BA484" s="3">
        <f t="shared" si="30"/>
        <v>3620</v>
      </c>
      <c r="BB484" s="3">
        <f t="shared" si="30"/>
        <v>503</v>
      </c>
      <c r="BC484" s="3">
        <f t="shared" si="30"/>
        <v>2</v>
      </c>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row>
    <row r="485" spans="1:123" x14ac:dyDescent="0.3">
      <c r="A485" t="s">
        <v>129</v>
      </c>
      <c r="B485" t="s">
        <v>129</v>
      </c>
      <c r="C485" t="s">
        <v>4</v>
      </c>
      <c r="D485" s="3">
        <f>+IFERROR((D444*D445+D446*D447+D448*D449+D450*D451+D452*D453+D454*D455+D456*D457+D458*D459+D460*D461+D462*D463+D464*D465+D466*D467+D468*D469+D470*D471+D472*D473+D474*D475+D476*D477+D478*D479+D480*D481+D482*D483)/D484,0)</f>
        <v>0</v>
      </c>
      <c r="E485" s="3">
        <f t="shared" ref="E485:BC485" si="31">+IFERROR((E444*E445+E446*E447+E448*E449+E450*E451+E452*E453+E454*E455+E456*E457+E458*E459+E460*E461+E462*E463+E464*E465+E466*E467+E468*E469+E470*E471+E472*E473+E474*E475+E476*E477+E478*E479+E480*E481+E482*E483)/E484,0)</f>
        <v>0</v>
      </c>
      <c r="F485" s="3">
        <f t="shared" si="31"/>
        <v>0</v>
      </c>
      <c r="G485" s="3">
        <f t="shared" si="31"/>
        <v>0</v>
      </c>
      <c r="H485" s="3">
        <f t="shared" si="31"/>
        <v>0</v>
      </c>
      <c r="I485" s="3">
        <f t="shared" si="31"/>
        <v>0</v>
      </c>
      <c r="J485" s="3">
        <f t="shared" si="31"/>
        <v>0</v>
      </c>
      <c r="K485" s="3">
        <f t="shared" si="31"/>
        <v>0</v>
      </c>
      <c r="L485" s="3">
        <f t="shared" si="31"/>
        <v>0</v>
      </c>
      <c r="M485" s="3">
        <f t="shared" si="31"/>
        <v>0</v>
      </c>
      <c r="N485" s="3">
        <f t="shared" si="31"/>
        <v>0</v>
      </c>
      <c r="O485" s="3">
        <f t="shared" si="31"/>
        <v>0</v>
      </c>
      <c r="P485" s="3">
        <f t="shared" si="31"/>
        <v>0</v>
      </c>
      <c r="Q485" s="3">
        <f t="shared" si="31"/>
        <v>0</v>
      </c>
      <c r="R485" s="3">
        <f t="shared" si="31"/>
        <v>0</v>
      </c>
      <c r="S485" s="3">
        <f t="shared" si="31"/>
        <v>0</v>
      </c>
      <c r="T485" s="3">
        <f t="shared" si="31"/>
        <v>0</v>
      </c>
      <c r="U485" s="3">
        <f t="shared" si="31"/>
        <v>0</v>
      </c>
      <c r="V485" s="3">
        <f t="shared" si="31"/>
        <v>0</v>
      </c>
      <c r="W485" s="3">
        <f t="shared" si="31"/>
        <v>0</v>
      </c>
      <c r="X485" s="3">
        <f t="shared" si="31"/>
        <v>0</v>
      </c>
      <c r="Y485" s="3">
        <f t="shared" si="31"/>
        <v>0</v>
      </c>
      <c r="Z485" s="3">
        <f t="shared" si="31"/>
        <v>0</v>
      </c>
      <c r="AA485" s="3">
        <f t="shared" si="31"/>
        <v>0</v>
      </c>
      <c r="AB485" s="3">
        <f t="shared" si="31"/>
        <v>0</v>
      </c>
      <c r="AC485" s="3">
        <f t="shared" si="31"/>
        <v>0</v>
      </c>
      <c r="AD485" s="3">
        <f t="shared" si="31"/>
        <v>0</v>
      </c>
      <c r="AE485" s="3">
        <f t="shared" si="31"/>
        <v>0</v>
      </c>
      <c r="AF485" s="3">
        <f t="shared" si="31"/>
        <v>0</v>
      </c>
      <c r="AG485" s="3">
        <f t="shared" si="31"/>
        <v>0</v>
      </c>
      <c r="AH485" s="3">
        <f t="shared" si="31"/>
        <v>0</v>
      </c>
      <c r="AI485" s="3">
        <f t="shared" si="31"/>
        <v>0</v>
      </c>
      <c r="AJ485" s="3">
        <f t="shared" si="31"/>
        <v>0</v>
      </c>
      <c r="AK485" s="3">
        <f t="shared" si="31"/>
        <v>0</v>
      </c>
      <c r="AL485" s="3">
        <f t="shared" si="31"/>
        <v>3.5184721509606067</v>
      </c>
      <c r="AM485" s="3">
        <f t="shared" si="31"/>
        <v>3.518256225780914</v>
      </c>
      <c r="AN485" s="3">
        <f t="shared" si="31"/>
        <v>3.4713630595908689</v>
      </c>
      <c r="AO485" s="3">
        <f t="shared" si="31"/>
        <v>3.4858895994909993</v>
      </c>
      <c r="AP485" s="3">
        <f t="shared" si="31"/>
        <v>3.2921066903268894</v>
      </c>
      <c r="AQ485" s="3">
        <f t="shared" si="31"/>
        <v>3.2778173501061918</v>
      </c>
      <c r="AR485" s="3">
        <f t="shared" si="31"/>
        <v>3.2779850997716293</v>
      </c>
      <c r="AS485" s="3">
        <f t="shared" si="31"/>
        <v>3.314079485594891</v>
      </c>
      <c r="AT485" s="3">
        <f t="shared" si="31"/>
        <v>3.3641358443319942</v>
      </c>
      <c r="AU485" s="3">
        <f t="shared" si="31"/>
        <v>3.431482553042259</v>
      </c>
      <c r="AV485" s="3">
        <f t="shared" si="31"/>
        <v>3.4444101433296588</v>
      </c>
      <c r="AW485" s="3">
        <f t="shared" si="31"/>
        <v>3.4570810092961497</v>
      </c>
      <c r="AX485" s="3">
        <f t="shared" si="31"/>
        <v>3.5257022404239948</v>
      </c>
      <c r="AY485" s="3">
        <f t="shared" si="31"/>
        <v>3.6238648316970563</v>
      </c>
      <c r="AZ485" s="3">
        <f t="shared" si="31"/>
        <v>3.6077295714665976</v>
      </c>
      <c r="BA485" s="3">
        <f t="shared" si="31"/>
        <v>3.5568812154696174</v>
      </c>
      <c r="BB485" s="3">
        <f t="shared" si="31"/>
        <v>3.3415109343936469</v>
      </c>
      <c r="BC485" s="3">
        <f t="shared" si="31"/>
        <v>3.7200000000007094</v>
      </c>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row>
    <row r="486" spans="1:123" hidden="1" outlineLevel="1" x14ac:dyDescent="0.3">
      <c r="A486" t="s">
        <v>130</v>
      </c>
      <c r="B486" t="s">
        <v>131</v>
      </c>
      <c r="C486" t="s">
        <v>3</v>
      </c>
      <c r="D486" s="3">
        <f>+'Monthly Reserve Generation'!D486-'Stoping Schedule'!D486</f>
        <v>0</v>
      </c>
      <c r="E486" s="3">
        <f>IF((D486+'Monthly Reserve Generation'!E486-'Stoping Schedule'!E486)&gt;1,(D486+'Monthly Reserve Generation'!E486-'Stoping Schedule'!E486),0)</f>
        <v>0</v>
      </c>
      <c r="F486" s="3">
        <f>IF((E486+'Monthly Reserve Generation'!F486-'Stoping Schedule'!F486)&gt;1,(E486+'Monthly Reserve Generation'!F486-'Stoping Schedule'!F486),0)</f>
        <v>0</v>
      </c>
      <c r="G486" s="3">
        <f>IF((F486+'Monthly Reserve Generation'!G486-'Stoping Schedule'!G486)&gt;1,(F486+'Monthly Reserve Generation'!G486-'Stoping Schedule'!G486),0)</f>
        <v>0</v>
      </c>
      <c r="H486" s="3">
        <f>IF((G486+'Monthly Reserve Generation'!H486-'Stoping Schedule'!H486)&gt;1,(G486+'Monthly Reserve Generation'!H486-'Stoping Schedule'!H486),0)</f>
        <v>0</v>
      </c>
      <c r="I486" s="3">
        <f>IF((H486+'Monthly Reserve Generation'!I486-'Stoping Schedule'!I486)&gt;1,(H486+'Monthly Reserve Generation'!I486-'Stoping Schedule'!I486),0)</f>
        <v>0</v>
      </c>
      <c r="J486" s="3">
        <f>IF((I486+'Monthly Reserve Generation'!J486-'Stoping Schedule'!J486)&gt;1,(I486+'Monthly Reserve Generation'!J486-'Stoping Schedule'!J486),0)</f>
        <v>0</v>
      </c>
      <c r="K486" s="3">
        <f>IF((J486+'Monthly Reserve Generation'!K486-'Stoping Schedule'!K486)&gt;1,(J486+'Monthly Reserve Generation'!K486-'Stoping Schedule'!K486),0)</f>
        <v>0</v>
      </c>
      <c r="L486" s="3">
        <f>IF((K486+'Monthly Reserve Generation'!L486-'Stoping Schedule'!L486)&gt;1,(K486+'Monthly Reserve Generation'!L486-'Stoping Schedule'!L486),0)</f>
        <v>0</v>
      </c>
      <c r="M486" s="3">
        <f>IF((L486+'Monthly Reserve Generation'!M486-'Stoping Schedule'!M486)&gt;1,(L486+'Monthly Reserve Generation'!M486-'Stoping Schedule'!M486),0)</f>
        <v>0</v>
      </c>
      <c r="N486" s="3">
        <f>IF((M486+'Monthly Reserve Generation'!N486-'Stoping Schedule'!N486)&gt;1,(M486+'Monthly Reserve Generation'!N486-'Stoping Schedule'!N486),0)</f>
        <v>0</v>
      </c>
      <c r="O486" s="3">
        <f>IF((N486+'Monthly Reserve Generation'!O486-'Stoping Schedule'!O486)&gt;1,(N486+'Monthly Reserve Generation'!O486-'Stoping Schedule'!O486),0)</f>
        <v>0</v>
      </c>
      <c r="P486" s="3">
        <f>IF((O486+'Monthly Reserve Generation'!P486-'Stoping Schedule'!P486)&gt;1,(O486+'Monthly Reserve Generation'!P486-'Stoping Schedule'!P486),0)</f>
        <v>0</v>
      </c>
      <c r="Q486" s="3">
        <f>IF((P486+'Monthly Reserve Generation'!Q486-'Stoping Schedule'!Q486)&gt;1,(P486+'Monthly Reserve Generation'!Q486-'Stoping Schedule'!Q486),0)</f>
        <v>0</v>
      </c>
      <c r="R486" s="3">
        <f>IF((Q486+'Monthly Reserve Generation'!R486-'Stoping Schedule'!R486)&gt;1,(Q486+'Monthly Reserve Generation'!R486-'Stoping Schedule'!R486),0)</f>
        <v>0</v>
      </c>
      <c r="S486" s="3">
        <f>IF((R486+'Monthly Reserve Generation'!S486-'Stoping Schedule'!S486)&gt;1,(R486+'Monthly Reserve Generation'!S486-'Stoping Schedule'!S486),0)</f>
        <v>0</v>
      </c>
      <c r="T486" s="3">
        <f>IF((S486+'Monthly Reserve Generation'!T486-'Stoping Schedule'!T486)&gt;1,(S486+'Monthly Reserve Generation'!T486-'Stoping Schedule'!T486),0)</f>
        <v>0</v>
      </c>
      <c r="U486" s="3">
        <f>IF((T486+'Monthly Reserve Generation'!U486-'Stoping Schedule'!U486)&gt;1,(T486+'Monthly Reserve Generation'!U486-'Stoping Schedule'!U486),0)</f>
        <v>0</v>
      </c>
      <c r="V486" s="3">
        <f>IF((U486+'Monthly Reserve Generation'!V486-'Stoping Schedule'!V486)&gt;1,(U486+'Monthly Reserve Generation'!V486-'Stoping Schedule'!V486),0)</f>
        <v>0</v>
      </c>
      <c r="W486" s="3">
        <f>IF((V486+'Monthly Reserve Generation'!W486-'Stoping Schedule'!W486)&gt;1,(V486+'Monthly Reserve Generation'!W486-'Stoping Schedule'!W486),0)</f>
        <v>0</v>
      </c>
      <c r="X486" s="3">
        <f>IF((W486+'Monthly Reserve Generation'!X486-'Stoping Schedule'!X486)&gt;1,(W486+'Monthly Reserve Generation'!X486-'Stoping Schedule'!X486),0)</f>
        <v>0</v>
      </c>
      <c r="Y486" s="3">
        <f>IF((X486+'Monthly Reserve Generation'!Y486-'Stoping Schedule'!Y486)&gt;1,(X486+'Monthly Reserve Generation'!Y486-'Stoping Schedule'!Y486),0)</f>
        <v>0</v>
      </c>
      <c r="Z486" s="3">
        <f>IF((Y486+'Monthly Reserve Generation'!Z486-'Stoping Schedule'!Z486)&gt;1,(Y486+'Monthly Reserve Generation'!Z486-'Stoping Schedule'!Z486),0)</f>
        <v>0</v>
      </c>
      <c r="AA486" s="3">
        <f>IF((Z486+'Monthly Reserve Generation'!AA486-'Stoping Schedule'!AA486)&gt;1,(Z486+'Monthly Reserve Generation'!AA486-'Stoping Schedule'!AA486),0)</f>
        <v>0</v>
      </c>
      <c r="AB486" s="3">
        <f>IF((AA486+'Monthly Reserve Generation'!AB486-'Stoping Schedule'!AB486)&gt;1,(AA486+'Monthly Reserve Generation'!AB486-'Stoping Schedule'!AB486),0)</f>
        <v>0</v>
      </c>
      <c r="AC486" s="3">
        <f>IF((AB486+'Monthly Reserve Generation'!AC486-'Stoping Schedule'!AC486)&gt;1,(AB486+'Monthly Reserve Generation'!AC486-'Stoping Schedule'!AC486),0)</f>
        <v>0</v>
      </c>
      <c r="AD486" s="3">
        <f>IF((AC486+'Monthly Reserve Generation'!AD486-'Stoping Schedule'!AD486)&gt;1,(AC486+'Monthly Reserve Generation'!AD486-'Stoping Schedule'!AD486),0)</f>
        <v>0</v>
      </c>
      <c r="AE486" s="3">
        <f>IF((AD486+'Monthly Reserve Generation'!AE486-'Stoping Schedule'!AE486)&gt;1,(AD486+'Monthly Reserve Generation'!AE486-'Stoping Schedule'!AE486),0)</f>
        <v>0</v>
      </c>
      <c r="AF486" s="3">
        <f>IF((AE486+'Monthly Reserve Generation'!AF486-'Stoping Schedule'!AF486)&gt;1,(AE486+'Monthly Reserve Generation'!AF486-'Stoping Schedule'!AF486),0)</f>
        <v>0</v>
      </c>
      <c r="AG486" s="3">
        <f>IF((AF486+'Monthly Reserve Generation'!AG486-'Stoping Schedule'!AG486)&gt;1,(AF486+'Monthly Reserve Generation'!AG486-'Stoping Schedule'!AG486),0)</f>
        <v>0</v>
      </c>
      <c r="AH486" s="3">
        <f>IF((AG486+'Monthly Reserve Generation'!AH486-'Stoping Schedule'!AH486)&gt;1,(AG486+'Monthly Reserve Generation'!AH486-'Stoping Schedule'!AH486),0)</f>
        <v>0</v>
      </c>
      <c r="AI486" s="3">
        <f>IF((AH486+'Monthly Reserve Generation'!AI486-'Stoping Schedule'!AI486)&gt;1,(AH486+'Monthly Reserve Generation'!AI486-'Stoping Schedule'!AI486),0)</f>
        <v>0</v>
      </c>
      <c r="AJ486" s="3">
        <f>IF((AI486+'Monthly Reserve Generation'!AJ486-'Stoping Schedule'!AJ486)&gt;1,(AI486+'Monthly Reserve Generation'!AJ486-'Stoping Schedule'!AJ486),0)</f>
        <v>0</v>
      </c>
      <c r="AK486" s="3">
        <f>IF((AJ486+'Monthly Reserve Generation'!AK486-'Stoping Schedule'!AK486)&gt;1,(AJ486+'Monthly Reserve Generation'!AK486-'Stoping Schedule'!AK486),0)</f>
        <v>0</v>
      </c>
      <c r="AL486" s="3">
        <f>IF((AK486+'Monthly Reserve Generation'!AL486-'Stoping Schedule'!AL486)&gt;1,(AK486+'Monthly Reserve Generation'!AL486-'Stoping Schedule'!AL486),0)</f>
        <v>0</v>
      </c>
      <c r="AM486" s="3">
        <f>IF((AL486+'Monthly Reserve Generation'!AM486-'Stoping Schedule'!AM486)&gt;1,(AL486+'Monthly Reserve Generation'!AM486-'Stoping Schedule'!AM486),0)</f>
        <v>0</v>
      </c>
      <c r="AN486" s="3">
        <f>IF((AM486+'Monthly Reserve Generation'!AN486-'Stoping Schedule'!AN486)&gt;1,(AM486+'Monthly Reserve Generation'!AN486-'Stoping Schedule'!AN486),0)</f>
        <v>0</v>
      </c>
      <c r="AO486" s="3">
        <f>IF((AN486+'Monthly Reserve Generation'!AO486-'Stoping Schedule'!AO486)&gt;1,(AN486+'Monthly Reserve Generation'!AO486-'Stoping Schedule'!AO486),0)</f>
        <v>4168</v>
      </c>
      <c r="AP486" s="3">
        <f>IF((AO486+'Monthly Reserve Generation'!AP486-'Stoping Schedule'!AP486)&gt;1,(AO486+'Monthly Reserve Generation'!AP486-'Stoping Schedule'!AP486),0)</f>
        <v>4168</v>
      </c>
      <c r="AQ486" s="3">
        <f>IF((AP486+'Monthly Reserve Generation'!AQ486-'Stoping Schedule'!AQ486)&gt;1,(AP486+'Monthly Reserve Generation'!AQ486-'Stoping Schedule'!AQ486),0)</f>
        <v>4168</v>
      </c>
      <c r="AR486" s="3">
        <f>IF((AQ486+'Monthly Reserve Generation'!AR486-'Stoping Schedule'!AR486)&gt;1,(AQ486+'Monthly Reserve Generation'!AR486-'Stoping Schedule'!AR486),0)</f>
        <v>4168</v>
      </c>
      <c r="AS486" s="3">
        <f>IF((AR486+'Monthly Reserve Generation'!AS486-'Stoping Schedule'!AS486)&gt;1,(AR486+'Monthly Reserve Generation'!AS486-'Stoping Schedule'!AS486),0)</f>
        <v>4168</v>
      </c>
      <c r="AT486" s="3">
        <f>IF((AS486+'Monthly Reserve Generation'!AT486-'Stoping Schedule'!AT486)&gt;1,(AS486+'Monthly Reserve Generation'!AT486-'Stoping Schedule'!AT486),0)</f>
        <v>4168</v>
      </c>
      <c r="AU486" s="3">
        <f>IF((AT486+'Monthly Reserve Generation'!AU486-'Stoping Schedule'!AU486)&gt;1,(AT486+'Monthly Reserve Generation'!AU486-'Stoping Schedule'!AU486),0)</f>
        <v>4168</v>
      </c>
      <c r="AV486" s="3">
        <f>IF((AU486+'Monthly Reserve Generation'!AV486-'Stoping Schedule'!AV486)&gt;1,(AU486+'Monthly Reserve Generation'!AV486-'Stoping Schedule'!AV486),0)</f>
        <v>2370</v>
      </c>
      <c r="AW486" s="3">
        <f>IF((AV486+'Monthly Reserve Generation'!AW486-'Stoping Schedule'!AW486)&gt;1,(AV486+'Monthly Reserve Generation'!AW486-'Stoping Schedule'!AW486),0)</f>
        <v>572</v>
      </c>
      <c r="AX486" s="3">
        <f>IF((AW486+'Monthly Reserve Generation'!AX486-'Stoping Schedule'!AX486)&gt;1,(AW486+'Monthly Reserve Generation'!AX486-'Stoping Schedule'!AX486),0)</f>
        <v>0</v>
      </c>
      <c r="AY486" s="3">
        <f>IF((AX486+'Monthly Reserve Generation'!AY486-'Stoping Schedule'!AY486)&gt;1,(AX486+'Monthly Reserve Generation'!AY486-'Stoping Schedule'!AY486),0)</f>
        <v>0</v>
      </c>
      <c r="AZ486" s="3">
        <f>IF((AY486+'Monthly Reserve Generation'!AZ486-'Stoping Schedule'!AZ486)&gt;1,(AY486+'Monthly Reserve Generation'!AZ486-'Stoping Schedule'!AZ486),0)</f>
        <v>0</v>
      </c>
      <c r="BA486" s="3">
        <f>IF((AZ486+'Monthly Reserve Generation'!BA486-'Stoping Schedule'!BA486)&gt;1,(AZ486+'Monthly Reserve Generation'!BA486-'Stoping Schedule'!BA486),0)</f>
        <v>0</v>
      </c>
      <c r="BB486" s="3">
        <f>IF((BA486+'Monthly Reserve Generation'!BB486-'Stoping Schedule'!BB486)&gt;1,(BA486+'Monthly Reserve Generation'!BB486-'Stoping Schedule'!BB486),0)</f>
        <v>0</v>
      </c>
      <c r="BC486" s="3">
        <f>IF((BB486+'Monthly Reserve Generation'!BC486-'Stoping Schedule'!BC486)&gt;1,(BB486+'Monthly Reserve Generation'!BC486-'Stoping Schedule'!BC486),0)</f>
        <v>0</v>
      </c>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row>
    <row r="487" spans="1:123" hidden="1" outlineLevel="1" x14ac:dyDescent="0.3">
      <c r="A487" t="s">
        <v>130</v>
      </c>
      <c r="B487" t="s">
        <v>131</v>
      </c>
      <c r="C487" t="s">
        <v>4</v>
      </c>
      <c r="D487" s="3">
        <f>+IFERROR(('Monthly Reserve Generation'!D486*'Monthly Reserve Generation'!D487-'Stoping Schedule'!D486*'Stoping Schedule'!D487)/D486,0)</f>
        <v>0</v>
      </c>
      <c r="E487" s="3">
        <f>+IFERROR((D486*D487+'Monthly Reserve Generation'!E486*'Monthly Reserve Generation'!E487-'Stoping Schedule'!E486*'Stoping Schedule'!E487)/E486,0)</f>
        <v>0</v>
      </c>
      <c r="F487" s="3">
        <f>+IFERROR((E486*E487+'Monthly Reserve Generation'!F486*'Monthly Reserve Generation'!F487-'Stoping Schedule'!F486*'Stoping Schedule'!F487)/F486,0)</f>
        <v>0</v>
      </c>
      <c r="G487" s="3">
        <f>+IFERROR((F486*F487+'Monthly Reserve Generation'!G486*'Monthly Reserve Generation'!G487-'Stoping Schedule'!G486*'Stoping Schedule'!G487)/G486,0)</f>
        <v>0</v>
      </c>
      <c r="H487" s="3">
        <f>+IFERROR((G486*G487+'Monthly Reserve Generation'!H486*'Monthly Reserve Generation'!H487-'Stoping Schedule'!H486*'Stoping Schedule'!H487)/H486,0)</f>
        <v>0</v>
      </c>
      <c r="I487" s="3">
        <f>+IFERROR((H486*H487+'Monthly Reserve Generation'!I486*'Monthly Reserve Generation'!I487-'Stoping Schedule'!I486*'Stoping Schedule'!I487)/I486,0)</f>
        <v>0</v>
      </c>
      <c r="J487" s="3">
        <f>+IFERROR((I486*I487+'Monthly Reserve Generation'!J486*'Monthly Reserve Generation'!J487-'Stoping Schedule'!J486*'Stoping Schedule'!J487)/J486,0)</f>
        <v>0</v>
      </c>
      <c r="K487" s="3">
        <f>+IFERROR((J486*J487+'Monthly Reserve Generation'!K486*'Monthly Reserve Generation'!K487-'Stoping Schedule'!K486*'Stoping Schedule'!K487)/K486,0)</f>
        <v>0</v>
      </c>
      <c r="L487" s="3">
        <f>+IFERROR((K486*K487+'Monthly Reserve Generation'!L486*'Monthly Reserve Generation'!L487-'Stoping Schedule'!L486*'Stoping Schedule'!L487)/L486,0)</f>
        <v>0</v>
      </c>
      <c r="M487" s="3">
        <f>+IFERROR((L486*L487+'Monthly Reserve Generation'!M486*'Monthly Reserve Generation'!M487-'Stoping Schedule'!M486*'Stoping Schedule'!M487)/M486,0)</f>
        <v>0</v>
      </c>
      <c r="N487" s="3">
        <f>+IFERROR((M486*M487+'Monthly Reserve Generation'!N486*'Monthly Reserve Generation'!N487-'Stoping Schedule'!N486*'Stoping Schedule'!N487)/N486,0)</f>
        <v>0</v>
      </c>
      <c r="O487" s="3">
        <f>+IFERROR((N486*N487+'Monthly Reserve Generation'!O486*'Monthly Reserve Generation'!O487-'Stoping Schedule'!O486*'Stoping Schedule'!O487)/O486,0)</f>
        <v>0</v>
      </c>
      <c r="P487" s="3">
        <f>+IFERROR((O486*O487+'Monthly Reserve Generation'!P486*'Monthly Reserve Generation'!P487-'Stoping Schedule'!P486*'Stoping Schedule'!P487)/P486,0)</f>
        <v>0</v>
      </c>
      <c r="Q487" s="3">
        <f>+IFERROR((P486*P487+'Monthly Reserve Generation'!Q486*'Monthly Reserve Generation'!Q487-'Stoping Schedule'!Q486*'Stoping Schedule'!Q487)/Q486,0)</f>
        <v>0</v>
      </c>
      <c r="R487" s="3">
        <f>+IFERROR((Q486*Q487+'Monthly Reserve Generation'!R486*'Monthly Reserve Generation'!R487-'Stoping Schedule'!R486*'Stoping Schedule'!R487)/R486,0)</f>
        <v>0</v>
      </c>
      <c r="S487" s="3">
        <f>+IFERROR((R486*R487+'Monthly Reserve Generation'!S486*'Monthly Reserve Generation'!S487-'Stoping Schedule'!S486*'Stoping Schedule'!S487)/S486,0)</f>
        <v>0</v>
      </c>
      <c r="T487" s="3">
        <f>+IFERROR((S486*S487+'Monthly Reserve Generation'!T486*'Monthly Reserve Generation'!T487-'Stoping Schedule'!T486*'Stoping Schedule'!T487)/T486,0)</f>
        <v>0</v>
      </c>
      <c r="U487" s="3">
        <f>+IFERROR((T486*T487+'Monthly Reserve Generation'!U486*'Monthly Reserve Generation'!U487-'Stoping Schedule'!U486*'Stoping Schedule'!U487)/U486,0)</f>
        <v>0</v>
      </c>
      <c r="V487" s="3">
        <f>+IFERROR((U486*U487+'Monthly Reserve Generation'!V486*'Monthly Reserve Generation'!V487-'Stoping Schedule'!V486*'Stoping Schedule'!V487)/V486,0)</f>
        <v>0</v>
      </c>
      <c r="W487" s="3">
        <f>+IFERROR((V486*V487+'Monthly Reserve Generation'!W486*'Monthly Reserve Generation'!W487-'Stoping Schedule'!W486*'Stoping Schedule'!W487)/W486,0)</f>
        <v>0</v>
      </c>
      <c r="X487" s="3">
        <f>+IFERROR((W486*W487+'Monthly Reserve Generation'!X486*'Monthly Reserve Generation'!X487-'Stoping Schedule'!X486*'Stoping Schedule'!X487)/X486,0)</f>
        <v>0</v>
      </c>
      <c r="Y487" s="3">
        <f>+IFERROR((X486*X487+'Monthly Reserve Generation'!Y486*'Monthly Reserve Generation'!Y487-'Stoping Schedule'!Y486*'Stoping Schedule'!Y487)/Y486,0)</f>
        <v>0</v>
      </c>
      <c r="Z487" s="3">
        <f>+IFERROR((Y486*Y487+'Monthly Reserve Generation'!Z486*'Monthly Reserve Generation'!Z487-'Stoping Schedule'!Z486*'Stoping Schedule'!Z487)/Z486,0)</f>
        <v>0</v>
      </c>
      <c r="AA487" s="3">
        <f>+IFERROR((Z486*Z487+'Monthly Reserve Generation'!AA486*'Monthly Reserve Generation'!AA487-'Stoping Schedule'!AA486*'Stoping Schedule'!AA487)/AA486,0)</f>
        <v>0</v>
      </c>
      <c r="AB487" s="3">
        <f>+IFERROR((AA486*AA487+'Monthly Reserve Generation'!AB486*'Monthly Reserve Generation'!AB487-'Stoping Schedule'!AB486*'Stoping Schedule'!AB487)/AB486,0)</f>
        <v>0</v>
      </c>
      <c r="AC487" s="3">
        <f>+IFERROR((AB486*AB487+'Monthly Reserve Generation'!AC486*'Monthly Reserve Generation'!AC487-'Stoping Schedule'!AC486*'Stoping Schedule'!AC487)/AC486,0)</f>
        <v>0</v>
      </c>
      <c r="AD487" s="3">
        <f>+IFERROR((AC486*AC487+'Monthly Reserve Generation'!AD486*'Monthly Reserve Generation'!AD487-'Stoping Schedule'!AD486*'Stoping Schedule'!AD487)/AD486,0)</f>
        <v>0</v>
      </c>
      <c r="AE487" s="3">
        <f>+IFERROR((AD486*AD487+'Monthly Reserve Generation'!AE486*'Monthly Reserve Generation'!AE487-'Stoping Schedule'!AE486*'Stoping Schedule'!AE487)/AE486,0)</f>
        <v>0</v>
      </c>
      <c r="AF487" s="3">
        <f>+IFERROR((AE486*AE487+'Monthly Reserve Generation'!AF486*'Monthly Reserve Generation'!AF487-'Stoping Schedule'!AF486*'Stoping Schedule'!AF487)/AF486,0)</f>
        <v>0</v>
      </c>
      <c r="AG487" s="3">
        <f>+IFERROR((AF486*AF487+'Monthly Reserve Generation'!AG486*'Monthly Reserve Generation'!AG487-'Stoping Schedule'!AG486*'Stoping Schedule'!AG487)/AG486,0)</f>
        <v>0</v>
      </c>
      <c r="AH487" s="3">
        <f>+IFERROR((AG486*AG487+'Monthly Reserve Generation'!AH486*'Monthly Reserve Generation'!AH487-'Stoping Schedule'!AH486*'Stoping Schedule'!AH487)/AH486,0)</f>
        <v>0</v>
      </c>
      <c r="AI487" s="3">
        <f>+IFERROR((AH486*AH487+'Monthly Reserve Generation'!AI486*'Monthly Reserve Generation'!AI487-'Stoping Schedule'!AI486*'Stoping Schedule'!AI487)/AI486,0)</f>
        <v>0</v>
      </c>
      <c r="AJ487" s="3">
        <f>+IFERROR((AI486*AI487+'Monthly Reserve Generation'!AJ486*'Monthly Reserve Generation'!AJ487-'Stoping Schedule'!AJ486*'Stoping Schedule'!AJ487)/AJ486,0)</f>
        <v>0</v>
      </c>
      <c r="AK487" s="3">
        <f>+IFERROR((AJ486*AJ487+'Monthly Reserve Generation'!AK486*'Monthly Reserve Generation'!AK487-'Stoping Schedule'!AK486*'Stoping Schedule'!AK487)/AK486,0)</f>
        <v>0</v>
      </c>
      <c r="AL487" s="3">
        <f>+IFERROR((AK486*AK487+'Monthly Reserve Generation'!AL486*'Monthly Reserve Generation'!AL487-'Stoping Schedule'!AL486*'Stoping Schedule'!AL487)/AL486,0)</f>
        <v>0</v>
      </c>
      <c r="AM487" s="3">
        <f>+IFERROR((AL486*AL487+'Monthly Reserve Generation'!AM486*'Monthly Reserve Generation'!AM487-'Stoping Schedule'!AM486*'Stoping Schedule'!AM487)/AM486,0)</f>
        <v>0</v>
      </c>
      <c r="AN487" s="3">
        <f>+IFERROR((AM486*AM487+'Monthly Reserve Generation'!AN486*'Monthly Reserve Generation'!AN487-'Stoping Schedule'!AN486*'Stoping Schedule'!AN487)/AN486,0)</f>
        <v>0</v>
      </c>
      <c r="AO487" s="3">
        <f>+IFERROR((AN486*AN487+'Monthly Reserve Generation'!AO486*'Monthly Reserve Generation'!AO487-'Stoping Schedule'!AO486*'Stoping Schedule'!AO487)/AO486,0)</f>
        <v>3.59</v>
      </c>
      <c r="AP487" s="3">
        <f>+IFERROR((AO486*AO487+'Monthly Reserve Generation'!AP486*'Monthly Reserve Generation'!AP487-'Stoping Schedule'!AP486*'Stoping Schedule'!AP487)/AP486,0)</f>
        <v>3.59</v>
      </c>
      <c r="AQ487" s="3">
        <f>+IFERROR((AP486*AP487+'Monthly Reserve Generation'!AQ486*'Monthly Reserve Generation'!AQ487-'Stoping Schedule'!AQ486*'Stoping Schedule'!AQ487)/AQ486,0)</f>
        <v>3.59</v>
      </c>
      <c r="AR487" s="3">
        <f>+IFERROR((AQ486*AQ487+'Monthly Reserve Generation'!AR486*'Monthly Reserve Generation'!AR487-'Stoping Schedule'!AR486*'Stoping Schedule'!AR487)/AR486,0)</f>
        <v>3.59</v>
      </c>
      <c r="AS487" s="3">
        <f>+IFERROR((AR486*AR487+'Monthly Reserve Generation'!AS486*'Monthly Reserve Generation'!AS487-'Stoping Schedule'!AS486*'Stoping Schedule'!AS487)/AS486,0)</f>
        <v>3.59</v>
      </c>
      <c r="AT487" s="3">
        <f>+IFERROR((AS486*AS487+'Monthly Reserve Generation'!AT486*'Monthly Reserve Generation'!AT487-'Stoping Schedule'!AT486*'Stoping Schedule'!AT487)/AT486,0)</f>
        <v>3.59</v>
      </c>
      <c r="AU487" s="3">
        <f>+IFERROR((AT486*AT487+'Monthly Reserve Generation'!AU486*'Monthly Reserve Generation'!AU487-'Stoping Schedule'!AU486*'Stoping Schedule'!AU487)/AU486,0)</f>
        <v>3.59</v>
      </c>
      <c r="AV487" s="3">
        <f>+IFERROR((AU486*AU487+'Monthly Reserve Generation'!AV486*'Monthly Reserve Generation'!AV487-'Stoping Schedule'!AV486*'Stoping Schedule'!AV487)/AV486,0)</f>
        <v>3.59</v>
      </c>
      <c r="AW487" s="3">
        <f>+IFERROR((AV486*AV487+'Monthly Reserve Generation'!AW486*'Monthly Reserve Generation'!AW487-'Stoping Schedule'!AW486*'Stoping Schedule'!AW487)/AW486,0)</f>
        <v>3.5899999999999994</v>
      </c>
      <c r="AX487" s="3">
        <f>+IFERROR((AW486*AW487+'Monthly Reserve Generation'!AX486*'Monthly Reserve Generation'!AX487-'Stoping Schedule'!AX486*'Stoping Schedule'!AX487)/AX486,0)</f>
        <v>0</v>
      </c>
      <c r="AY487" s="3">
        <f>+IFERROR((AX486*AX487+'Monthly Reserve Generation'!AY486*'Monthly Reserve Generation'!AY487-'Stoping Schedule'!AY486*'Stoping Schedule'!AY487)/AY486,0)</f>
        <v>0</v>
      </c>
      <c r="AZ487" s="3">
        <f>+IFERROR((AY486*AY487+'Monthly Reserve Generation'!AZ486*'Monthly Reserve Generation'!AZ487-'Stoping Schedule'!AZ486*'Stoping Schedule'!AZ487)/AZ486,0)</f>
        <v>0</v>
      </c>
      <c r="BA487" s="3">
        <f>+IFERROR((AZ486*AZ487+'Monthly Reserve Generation'!BA486*'Monthly Reserve Generation'!BA487-'Stoping Schedule'!BA486*'Stoping Schedule'!BA487)/BA486,0)</f>
        <v>0</v>
      </c>
      <c r="BB487" s="3">
        <f>+IFERROR((BA486*BA487+'Monthly Reserve Generation'!BB486*'Monthly Reserve Generation'!BB487-'Stoping Schedule'!BB486*'Stoping Schedule'!BB487)/BB486,0)</f>
        <v>0</v>
      </c>
      <c r="BC487" s="3">
        <f>+IFERROR((BB486*BB487+'Monthly Reserve Generation'!BC486*'Monthly Reserve Generation'!BC487-'Stoping Schedule'!BC486*'Stoping Schedule'!BC487)/BC486,0)</f>
        <v>0</v>
      </c>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row>
    <row r="488" spans="1:123" hidden="1" outlineLevel="1" x14ac:dyDescent="0.3">
      <c r="A488" t="s">
        <v>130</v>
      </c>
      <c r="B488" t="s">
        <v>132</v>
      </c>
      <c r="C488" t="s">
        <v>3</v>
      </c>
      <c r="D488" s="3">
        <f>+'Monthly Reserve Generation'!D488-'Stoping Schedule'!D488</f>
        <v>0</v>
      </c>
      <c r="E488" s="3">
        <f>IF((D488+'Monthly Reserve Generation'!E488-'Stoping Schedule'!E488)&gt;1,(D488+'Monthly Reserve Generation'!E488-'Stoping Schedule'!E488),0)</f>
        <v>0</v>
      </c>
      <c r="F488" s="3">
        <f>IF((E488+'Monthly Reserve Generation'!F488-'Stoping Schedule'!F488)&gt;1,(E488+'Monthly Reserve Generation'!F488-'Stoping Schedule'!F488),0)</f>
        <v>0</v>
      </c>
      <c r="G488" s="3">
        <f>IF((F488+'Monthly Reserve Generation'!G488-'Stoping Schedule'!G488)&gt;1,(F488+'Monthly Reserve Generation'!G488-'Stoping Schedule'!G488),0)</f>
        <v>0</v>
      </c>
      <c r="H488" s="3">
        <f>IF((G488+'Monthly Reserve Generation'!H488-'Stoping Schedule'!H488)&gt;1,(G488+'Monthly Reserve Generation'!H488-'Stoping Schedule'!H488),0)</f>
        <v>0</v>
      </c>
      <c r="I488" s="3">
        <f>IF((H488+'Monthly Reserve Generation'!I488-'Stoping Schedule'!I488)&gt;1,(H488+'Monthly Reserve Generation'!I488-'Stoping Schedule'!I488),0)</f>
        <v>0</v>
      </c>
      <c r="J488" s="3">
        <f>IF((I488+'Monthly Reserve Generation'!J488-'Stoping Schedule'!J488)&gt;1,(I488+'Monthly Reserve Generation'!J488-'Stoping Schedule'!J488),0)</f>
        <v>0</v>
      </c>
      <c r="K488" s="3">
        <f>IF((J488+'Monthly Reserve Generation'!K488-'Stoping Schedule'!K488)&gt;1,(J488+'Monthly Reserve Generation'!K488-'Stoping Schedule'!K488),0)</f>
        <v>0</v>
      </c>
      <c r="L488" s="3">
        <f>IF((K488+'Monthly Reserve Generation'!L488-'Stoping Schedule'!L488)&gt;1,(K488+'Monthly Reserve Generation'!L488-'Stoping Schedule'!L488),0)</f>
        <v>0</v>
      </c>
      <c r="M488" s="3">
        <f>IF((L488+'Monthly Reserve Generation'!M488-'Stoping Schedule'!M488)&gt;1,(L488+'Monthly Reserve Generation'!M488-'Stoping Schedule'!M488),0)</f>
        <v>0</v>
      </c>
      <c r="N488" s="3">
        <f>IF((M488+'Monthly Reserve Generation'!N488-'Stoping Schedule'!N488)&gt;1,(M488+'Monthly Reserve Generation'!N488-'Stoping Schedule'!N488),0)</f>
        <v>0</v>
      </c>
      <c r="O488" s="3">
        <f>IF((N488+'Monthly Reserve Generation'!O488-'Stoping Schedule'!O488)&gt;1,(N488+'Monthly Reserve Generation'!O488-'Stoping Schedule'!O488),0)</f>
        <v>0</v>
      </c>
      <c r="P488" s="3">
        <f>IF((O488+'Monthly Reserve Generation'!P488-'Stoping Schedule'!P488)&gt;1,(O488+'Monthly Reserve Generation'!P488-'Stoping Schedule'!P488),0)</f>
        <v>0</v>
      </c>
      <c r="Q488" s="3">
        <f>IF((P488+'Monthly Reserve Generation'!Q488-'Stoping Schedule'!Q488)&gt;1,(P488+'Monthly Reserve Generation'!Q488-'Stoping Schedule'!Q488),0)</f>
        <v>0</v>
      </c>
      <c r="R488" s="3">
        <f>IF((Q488+'Monthly Reserve Generation'!R488-'Stoping Schedule'!R488)&gt;1,(Q488+'Monthly Reserve Generation'!R488-'Stoping Schedule'!R488),0)</f>
        <v>0</v>
      </c>
      <c r="S488" s="3">
        <f>IF((R488+'Monthly Reserve Generation'!S488-'Stoping Schedule'!S488)&gt;1,(R488+'Monthly Reserve Generation'!S488-'Stoping Schedule'!S488),0)</f>
        <v>0</v>
      </c>
      <c r="T488" s="3">
        <f>IF((S488+'Monthly Reserve Generation'!T488-'Stoping Schedule'!T488)&gt;1,(S488+'Monthly Reserve Generation'!T488-'Stoping Schedule'!T488),0)</f>
        <v>0</v>
      </c>
      <c r="U488" s="3">
        <f>IF((T488+'Monthly Reserve Generation'!U488-'Stoping Schedule'!U488)&gt;1,(T488+'Monthly Reserve Generation'!U488-'Stoping Schedule'!U488),0)</f>
        <v>0</v>
      </c>
      <c r="V488" s="3">
        <f>IF((U488+'Monthly Reserve Generation'!V488-'Stoping Schedule'!V488)&gt;1,(U488+'Monthly Reserve Generation'!V488-'Stoping Schedule'!V488),0)</f>
        <v>0</v>
      </c>
      <c r="W488" s="3">
        <f>IF((V488+'Monthly Reserve Generation'!W488-'Stoping Schedule'!W488)&gt;1,(V488+'Monthly Reserve Generation'!W488-'Stoping Schedule'!W488),0)</f>
        <v>0</v>
      </c>
      <c r="X488" s="3">
        <f>IF((W488+'Monthly Reserve Generation'!X488-'Stoping Schedule'!X488)&gt;1,(W488+'Monthly Reserve Generation'!X488-'Stoping Schedule'!X488),0)</f>
        <v>0</v>
      </c>
      <c r="Y488" s="3">
        <f>IF((X488+'Monthly Reserve Generation'!Y488-'Stoping Schedule'!Y488)&gt;1,(X488+'Monthly Reserve Generation'!Y488-'Stoping Schedule'!Y488),0)</f>
        <v>0</v>
      </c>
      <c r="Z488" s="3">
        <f>IF((Y488+'Monthly Reserve Generation'!Z488-'Stoping Schedule'!Z488)&gt;1,(Y488+'Monthly Reserve Generation'!Z488-'Stoping Schedule'!Z488),0)</f>
        <v>0</v>
      </c>
      <c r="AA488" s="3">
        <f>IF((Z488+'Monthly Reserve Generation'!AA488-'Stoping Schedule'!AA488)&gt;1,(Z488+'Monthly Reserve Generation'!AA488-'Stoping Schedule'!AA488),0)</f>
        <v>0</v>
      </c>
      <c r="AB488" s="3">
        <f>IF((AA488+'Monthly Reserve Generation'!AB488-'Stoping Schedule'!AB488)&gt;1,(AA488+'Monthly Reserve Generation'!AB488-'Stoping Schedule'!AB488),0)</f>
        <v>0</v>
      </c>
      <c r="AC488" s="3">
        <f>IF((AB488+'Monthly Reserve Generation'!AC488-'Stoping Schedule'!AC488)&gt;1,(AB488+'Monthly Reserve Generation'!AC488-'Stoping Schedule'!AC488),0)</f>
        <v>0</v>
      </c>
      <c r="AD488" s="3">
        <f>IF((AC488+'Monthly Reserve Generation'!AD488-'Stoping Schedule'!AD488)&gt;1,(AC488+'Monthly Reserve Generation'!AD488-'Stoping Schedule'!AD488),0)</f>
        <v>0</v>
      </c>
      <c r="AE488" s="3">
        <f>IF((AD488+'Monthly Reserve Generation'!AE488-'Stoping Schedule'!AE488)&gt;1,(AD488+'Monthly Reserve Generation'!AE488-'Stoping Schedule'!AE488),0)</f>
        <v>0</v>
      </c>
      <c r="AF488" s="3">
        <f>IF((AE488+'Monthly Reserve Generation'!AF488-'Stoping Schedule'!AF488)&gt;1,(AE488+'Monthly Reserve Generation'!AF488-'Stoping Schedule'!AF488),0)</f>
        <v>0</v>
      </c>
      <c r="AG488" s="3">
        <f>IF((AF488+'Monthly Reserve Generation'!AG488-'Stoping Schedule'!AG488)&gt;1,(AF488+'Monthly Reserve Generation'!AG488-'Stoping Schedule'!AG488),0)</f>
        <v>0</v>
      </c>
      <c r="AH488" s="3">
        <f>IF((AG488+'Monthly Reserve Generation'!AH488-'Stoping Schedule'!AH488)&gt;1,(AG488+'Monthly Reserve Generation'!AH488-'Stoping Schedule'!AH488),0)</f>
        <v>0</v>
      </c>
      <c r="AI488" s="3">
        <f>IF((AH488+'Monthly Reserve Generation'!AI488-'Stoping Schedule'!AI488)&gt;1,(AH488+'Monthly Reserve Generation'!AI488-'Stoping Schedule'!AI488),0)</f>
        <v>0</v>
      </c>
      <c r="AJ488" s="3">
        <f>IF((AI488+'Monthly Reserve Generation'!AJ488-'Stoping Schedule'!AJ488)&gt;1,(AI488+'Monthly Reserve Generation'!AJ488-'Stoping Schedule'!AJ488),0)</f>
        <v>0</v>
      </c>
      <c r="AK488" s="3">
        <f>IF((AJ488+'Monthly Reserve Generation'!AK488-'Stoping Schedule'!AK488)&gt;1,(AJ488+'Monthly Reserve Generation'!AK488-'Stoping Schedule'!AK488),0)</f>
        <v>0</v>
      </c>
      <c r="AL488" s="3">
        <f>IF((AK488+'Monthly Reserve Generation'!AL488-'Stoping Schedule'!AL488)&gt;1,(AK488+'Monthly Reserve Generation'!AL488-'Stoping Schedule'!AL488),0)</f>
        <v>0</v>
      </c>
      <c r="AM488" s="3">
        <f>IF((AL488+'Monthly Reserve Generation'!AM488-'Stoping Schedule'!AM488)&gt;1,(AL488+'Monthly Reserve Generation'!AM488-'Stoping Schedule'!AM488),0)</f>
        <v>0</v>
      </c>
      <c r="AN488" s="3">
        <f>IF((AM488+'Monthly Reserve Generation'!AN488-'Stoping Schedule'!AN488)&gt;1,(AM488+'Monthly Reserve Generation'!AN488-'Stoping Schedule'!AN488),0)</f>
        <v>0</v>
      </c>
      <c r="AO488" s="3">
        <f>IF((AN488+'Monthly Reserve Generation'!AO488-'Stoping Schedule'!AO488)&gt;1,(AN488+'Monthly Reserve Generation'!AO488-'Stoping Schedule'!AO488),0)</f>
        <v>4764</v>
      </c>
      <c r="AP488" s="3">
        <f>IF((AO488+'Monthly Reserve Generation'!AP488-'Stoping Schedule'!AP488)&gt;1,(AO488+'Monthly Reserve Generation'!AP488-'Stoping Schedule'!AP488),0)</f>
        <v>4764</v>
      </c>
      <c r="AQ488" s="3">
        <f>IF((AP488+'Monthly Reserve Generation'!AQ488-'Stoping Schedule'!AQ488)&gt;1,(AP488+'Monthly Reserve Generation'!AQ488-'Stoping Schedule'!AQ488),0)</f>
        <v>4764</v>
      </c>
      <c r="AR488" s="3">
        <f>IF((AQ488+'Monthly Reserve Generation'!AR488-'Stoping Schedule'!AR488)&gt;1,(AQ488+'Monthly Reserve Generation'!AR488-'Stoping Schedule'!AR488),0)</f>
        <v>4764</v>
      </c>
      <c r="AS488" s="3">
        <f>IF((AR488+'Monthly Reserve Generation'!AS488-'Stoping Schedule'!AS488)&gt;1,(AR488+'Monthly Reserve Generation'!AS488-'Stoping Schedule'!AS488),0)</f>
        <v>4764</v>
      </c>
      <c r="AT488" s="3">
        <f>IF((AS488+'Monthly Reserve Generation'!AT488-'Stoping Schedule'!AT488)&gt;1,(AS488+'Monthly Reserve Generation'!AT488-'Stoping Schedule'!AT488),0)</f>
        <v>4764</v>
      </c>
      <c r="AU488" s="3">
        <f>IF((AT488+'Monthly Reserve Generation'!AU488-'Stoping Schedule'!AU488)&gt;1,(AT488+'Monthly Reserve Generation'!AU488-'Stoping Schedule'!AU488),0)</f>
        <v>4764</v>
      </c>
      <c r="AV488" s="3">
        <f>IF((AU488+'Monthly Reserve Generation'!AV488-'Stoping Schedule'!AV488)&gt;1,(AU488+'Monthly Reserve Generation'!AV488-'Stoping Schedule'!AV488),0)</f>
        <v>2966</v>
      </c>
      <c r="AW488" s="3">
        <f>IF((AV488+'Monthly Reserve Generation'!AW488-'Stoping Schedule'!AW488)&gt;1,(AV488+'Monthly Reserve Generation'!AW488-'Stoping Schedule'!AW488),0)</f>
        <v>1168</v>
      </c>
      <c r="AX488" s="3">
        <f>IF((AW488+'Monthly Reserve Generation'!AX488-'Stoping Schedule'!AX488)&gt;1,(AW488+'Monthly Reserve Generation'!AX488-'Stoping Schedule'!AX488),0)</f>
        <v>0</v>
      </c>
      <c r="AY488" s="3">
        <f>IF((AX488+'Monthly Reserve Generation'!AY488-'Stoping Schedule'!AY488)&gt;1,(AX488+'Monthly Reserve Generation'!AY488-'Stoping Schedule'!AY488),0)</f>
        <v>0</v>
      </c>
      <c r="AZ488" s="3">
        <f>IF((AY488+'Monthly Reserve Generation'!AZ488-'Stoping Schedule'!AZ488)&gt;1,(AY488+'Monthly Reserve Generation'!AZ488-'Stoping Schedule'!AZ488),0)</f>
        <v>0</v>
      </c>
      <c r="BA488" s="3">
        <f>IF((AZ488+'Monthly Reserve Generation'!BA488-'Stoping Schedule'!BA488)&gt;1,(AZ488+'Monthly Reserve Generation'!BA488-'Stoping Schedule'!BA488),0)</f>
        <v>0</v>
      </c>
      <c r="BB488" s="3">
        <f>IF((BA488+'Monthly Reserve Generation'!BB488-'Stoping Schedule'!BB488)&gt;1,(BA488+'Monthly Reserve Generation'!BB488-'Stoping Schedule'!BB488),0)</f>
        <v>0</v>
      </c>
      <c r="BC488" s="3">
        <f>IF((BB488+'Monthly Reserve Generation'!BC488-'Stoping Schedule'!BC488)&gt;1,(BB488+'Monthly Reserve Generation'!BC488-'Stoping Schedule'!BC488),0)</f>
        <v>0</v>
      </c>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row>
    <row r="489" spans="1:123" hidden="1" outlineLevel="1" x14ac:dyDescent="0.3">
      <c r="A489" t="s">
        <v>130</v>
      </c>
      <c r="B489" t="s">
        <v>132</v>
      </c>
      <c r="C489" t="s">
        <v>4</v>
      </c>
      <c r="D489" s="3">
        <f>+IFERROR(('Monthly Reserve Generation'!D488*'Monthly Reserve Generation'!D489-'Stoping Schedule'!D488*'Stoping Schedule'!D489)/D488,0)</f>
        <v>0</v>
      </c>
      <c r="E489" s="3">
        <f>+IFERROR((D488*D489+'Monthly Reserve Generation'!E488*'Monthly Reserve Generation'!E489-'Stoping Schedule'!E488*'Stoping Schedule'!E489)/E488,0)</f>
        <v>0</v>
      </c>
      <c r="F489" s="3">
        <f>+IFERROR((E488*E489+'Monthly Reserve Generation'!F488*'Monthly Reserve Generation'!F489-'Stoping Schedule'!F488*'Stoping Schedule'!F489)/F488,0)</f>
        <v>0</v>
      </c>
      <c r="G489" s="3">
        <f>+IFERROR((F488*F489+'Monthly Reserve Generation'!G488*'Monthly Reserve Generation'!G489-'Stoping Schedule'!G488*'Stoping Schedule'!G489)/G488,0)</f>
        <v>0</v>
      </c>
      <c r="H489" s="3">
        <f>+IFERROR((G488*G489+'Monthly Reserve Generation'!H488*'Monthly Reserve Generation'!H489-'Stoping Schedule'!H488*'Stoping Schedule'!H489)/H488,0)</f>
        <v>0</v>
      </c>
      <c r="I489" s="3">
        <f>+IFERROR((H488*H489+'Monthly Reserve Generation'!I488*'Monthly Reserve Generation'!I489-'Stoping Schedule'!I488*'Stoping Schedule'!I489)/I488,0)</f>
        <v>0</v>
      </c>
      <c r="J489" s="3">
        <f>+IFERROR((I488*I489+'Monthly Reserve Generation'!J488*'Monthly Reserve Generation'!J489-'Stoping Schedule'!J488*'Stoping Schedule'!J489)/J488,0)</f>
        <v>0</v>
      </c>
      <c r="K489" s="3">
        <f>+IFERROR((J488*J489+'Monthly Reserve Generation'!K488*'Monthly Reserve Generation'!K489-'Stoping Schedule'!K488*'Stoping Schedule'!K489)/K488,0)</f>
        <v>0</v>
      </c>
      <c r="L489" s="3">
        <f>+IFERROR((K488*K489+'Monthly Reserve Generation'!L488*'Monthly Reserve Generation'!L489-'Stoping Schedule'!L488*'Stoping Schedule'!L489)/L488,0)</f>
        <v>0</v>
      </c>
      <c r="M489" s="3">
        <f>+IFERROR((L488*L489+'Monthly Reserve Generation'!M488*'Monthly Reserve Generation'!M489-'Stoping Schedule'!M488*'Stoping Schedule'!M489)/M488,0)</f>
        <v>0</v>
      </c>
      <c r="N489" s="3">
        <f>+IFERROR((M488*M489+'Monthly Reserve Generation'!N488*'Monthly Reserve Generation'!N489-'Stoping Schedule'!N488*'Stoping Schedule'!N489)/N488,0)</f>
        <v>0</v>
      </c>
      <c r="O489" s="3">
        <f>+IFERROR((N488*N489+'Monthly Reserve Generation'!O488*'Monthly Reserve Generation'!O489-'Stoping Schedule'!O488*'Stoping Schedule'!O489)/O488,0)</f>
        <v>0</v>
      </c>
      <c r="P489" s="3">
        <f>+IFERROR((O488*O489+'Monthly Reserve Generation'!P488*'Monthly Reserve Generation'!P489-'Stoping Schedule'!P488*'Stoping Schedule'!P489)/P488,0)</f>
        <v>0</v>
      </c>
      <c r="Q489" s="3">
        <f>+IFERROR((P488*P489+'Monthly Reserve Generation'!Q488*'Monthly Reserve Generation'!Q489-'Stoping Schedule'!Q488*'Stoping Schedule'!Q489)/Q488,0)</f>
        <v>0</v>
      </c>
      <c r="R489" s="3">
        <f>+IFERROR((Q488*Q489+'Monthly Reserve Generation'!R488*'Monthly Reserve Generation'!R489-'Stoping Schedule'!R488*'Stoping Schedule'!R489)/R488,0)</f>
        <v>0</v>
      </c>
      <c r="S489" s="3">
        <f>+IFERROR((R488*R489+'Monthly Reserve Generation'!S488*'Monthly Reserve Generation'!S489-'Stoping Schedule'!S488*'Stoping Schedule'!S489)/S488,0)</f>
        <v>0</v>
      </c>
      <c r="T489" s="3">
        <f>+IFERROR((S488*S489+'Monthly Reserve Generation'!T488*'Monthly Reserve Generation'!T489-'Stoping Schedule'!T488*'Stoping Schedule'!T489)/T488,0)</f>
        <v>0</v>
      </c>
      <c r="U489" s="3">
        <f>+IFERROR((T488*T489+'Monthly Reserve Generation'!U488*'Monthly Reserve Generation'!U489-'Stoping Schedule'!U488*'Stoping Schedule'!U489)/U488,0)</f>
        <v>0</v>
      </c>
      <c r="V489" s="3">
        <f>+IFERROR((U488*U489+'Monthly Reserve Generation'!V488*'Monthly Reserve Generation'!V489-'Stoping Schedule'!V488*'Stoping Schedule'!V489)/V488,0)</f>
        <v>0</v>
      </c>
      <c r="W489" s="3">
        <f>+IFERROR((V488*V489+'Monthly Reserve Generation'!W488*'Monthly Reserve Generation'!W489-'Stoping Schedule'!W488*'Stoping Schedule'!W489)/W488,0)</f>
        <v>0</v>
      </c>
      <c r="X489" s="3">
        <f>+IFERROR((W488*W489+'Monthly Reserve Generation'!X488*'Monthly Reserve Generation'!X489-'Stoping Schedule'!X488*'Stoping Schedule'!X489)/X488,0)</f>
        <v>0</v>
      </c>
      <c r="Y489" s="3">
        <f>+IFERROR((X488*X489+'Monthly Reserve Generation'!Y488*'Monthly Reserve Generation'!Y489-'Stoping Schedule'!Y488*'Stoping Schedule'!Y489)/Y488,0)</f>
        <v>0</v>
      </c>
      <c r="Z489" s="3">
        <f>+IFERROR((Y488*Y489+'Monthly Reserve Generation'!Z488*'Monthly Reserve Generation'!Z489-'Stoping Schedule'!Z488*'Stoping Schedule'!Z489)/Z488,0)</f>
        <v>0</v>
      </c>
      <c r="AA489" s="3">
        <f>+IFERROR((Z488*Z489+'Monthly Reserve Generation'!AA488*'Monthly Reserve Generation'!AA489-'Stoping Schedule'!AA488*'Stoping Schedule'!AA489)/AA488,0)</f>
        <v>0</v>
      </c>
      <c r="AB489" s="3">
        <f>+IFERROR((AA488*AA489+'Monthly Reserve Generation'!AB488*'Monthly Reserve Generation'!AB489-'Stoping Schedule'!AB488*'Stoping Schedule'!AB489)/AB488,0)</f>
        <v>0</v>
      </c>
      <c r="AC489" s="3">
        <f>+IFERROR((AB488*AB489+'Monthly Reserve Generation'!AC488*'Monthly Reserve Generation'!AC489-'Stoping Schedule'!AC488*'Stoping Schedule'!AC489)/AC488,0)</f>
        <v>0</v>
      </c>
      <c r="AD489" s="3">
        <f>+IFERROR((AC488*AC489+'Monthly Reserve Generation'!AD488*'Monthly Reserve Generation'!AD489-'Stoping Schedule'!AD488*'Stoping Schedule'!AD489)/AD488,0)</f>
        <v>0</v>
      </c>
      <c r="AE489" s="3">
        <f>+IFERROR((AD488*AD489+'Monthly Reserve Generation'!AE488*'Monthly Reserve Generation'!AE489-'Stoping Schedule'!AE488*'Stoping Schedule'!AE489)/AE488,0)</f>
        <v>0</v>
      </c>
      <c r="AF489" s="3">
        <f>+IFERROR((AE488*AE489+'Monthly Reserve Generation'!AF488*'Monthly Reserve Generation'!AF489-'Stoping Schedule'!AF488*'Stoping Schedule'!AF489)/AF488,0)</f>
        <v>0</v>
      </c>
      <c r="AG489" s="3">
        <f>+IFERROR((AF488*AF489+'Monthly Reserve Generation'!AG488*'Monthly Reserve Generation'!AG489-'Stoping Schedule'!AG488*'Stoping Schedule'!AG489)/AG488,0)</f>
        <v>0</v>
      </c>
      <c r="AH489" s="3">
        <f>+IFERROR((AG488*AG489+'Monthly Reserve Generation'!AH488*'Monthly Reserve Generation'!AH489-'Stoping Schedule'!AH488*'Stoping Schedule'!AH489)/AH488,0)</f>
        <v>0</v>
      </c>
      <c r="AI489" s="3">
        <f>+IFERROR((AH488*AH489+'Monthly Reserve Generation'!AI488*'Monthly Reserve Generation'!AI489-'Stoping Schedule'!AI488*'Stoping Schedule'!AI489)/AI488,0)</f>
        <v>0</v>
      </c>
      <c r="AJ489" s="3">
        <f>+IFERROR((AI488*AI489+'Monthly Reserve Generation'!AJ488*'Monthly Reserve Generation'!AJ489-'Stoping Schedule'!AJ488*'Stoping Schedule'!AJ489)/AJ488,0)</f>
        <v>0</v>
      </c>
      <c r="AK489" s="3">
        <f>+IFERROR((AJ488*AJ489+'Monthly Reserve Generation'!AK488*'Monthly Reserve Generation'!AK489-'Stoping Schedule'!AK488*'Stoping Schedule'!AK489)/AK488,0)</f>
        <v>0</v>
      </c>
      <c r="AL489" s="3">
        <f>+IFERROR((AK488*AK489+'Monthly Reserve Generation'!AL488*'Monthly Reserve Generation'!AL489-'Stoping Schedule'!AL488*'Stoping Schedule'!AL489)/AL488,0)</f>
        <v>0</v>
      </c>
      <c r="AM489" s="3">
        <f>+IFERROR((AL488*AL489+'Monthly Reserve Generation'!AM488*'Monthly Reserve Generation'!AM489-'Stoping Schedule'!AM488*'Stoping Schedule'!AM489)/AM488,0)</f>
        <v>0</v>
      </c>
      <c r="AN489" s="3">
        <f>+IFERROR((AM488*AM489+'Monthly Reserve Generation'!AN488*'Monthly Reserve Generation'!AN489-'Stoping Schedule'!AN488*'Stoping Schedule'!AN489)/AN488,0)</f>
        <v>0</v>
      </c>
      <c r="AO489" s="3">
        <f>+IFERROR((AN488*AN489+'Monthly Reserve Generation'!AO488*'Monthly Reserve Generation'!AO489-'Stoping Schedule'!AO488*'Stoping Schedule'!AO489)/AO488,0)</f>
        <v>3.6</v>
      </c>
      <c r="AP489" s="3">
        <f>+IFERROR((AO488*AO489+'Monthly Reserve Generation'!AP488*'Monthly Reserve Generation'!AP489-'Stoping Schedule'!AP488*'Stoping Schedule'!AP489)/AP488,0)</f>
        <v>3.6</v>
      </c>
      <c r="AQ489" s="3">
        <f>+IFERROR((AP488*AP489+'Monthly Reserve Generation'!AQ488*'Monthly Reserve Generation'!AQ489-'Stoping Schedule'!AQ488*'Stoping Schedule'!AQ489)/AQ488,0)</f>
        <v>3.6</v>
      </c>
      <c r="AR489" s="3">
        <f>+IFERROR((AQ488*AQ489+'Monthly Reserve Generation'!AR488*'Monthly Reserve Generation'!AR489-'Stoping Schedule'!AR488*'Stoping Schedule'!AR489)/AR488,0)</f>
        <v>3.6</v>
      </c>
      <c r="AS489" s="3">
        <f>+IFERROR((AR488*AR489+'Monthly Reserve Generation'!AS488*'Monthly Reserve Generation'!AS489-'Stoping Schedule'!AS488*'Stoping Schedule'!AS489)/AS488,0)</f>
        <v>3.6</v>
      </c>
      <c r="AT489" s="3">
        <f>+IFERROR((AS488*AS489+'Monthly Reserve Generation'!AT488*'Monthly Reserve Generation'!AT489-'Stoping Schedule'!AT488*'Stoping Schedule'!AT489)/AT488,0)</f>
        <v>3.6</v>
      </c>
      <c r="AU489" s="3">
        <f>+IFERROR((AT488*AT489+'Monthly Reserve Generation'!AU488*'Monthly Reserve Generation'!AU489-'Stoping Schedule'!AU488*'Stoping Schedule'!AU489)/AU488,0)</f>
        <v>3.6</v>
      </c>
      <c r="AV489" s="3">
        <f>+IFERROR((AU488*AU489+'Monthly Reserve Generation'!AV488*'Monthly Reserve Generation'!AV489-'Stoping Schedule'!AV488*'Stoping Schedule'!AV489)/AV488,0)</f>
        <v>3.6000000000000005</v>
      </c>
      <c r="AW489" s="3">
        <f>+IFERROR((AV488*AV489+'Monthly Reserve Generation'!AW488*'Monthly Reserve Generation'!AW489-'Stoping Schedule'!AW488*'Stoping Schedule'!AW489)/AW488,0)</f>
        <v>3.6000000000000019</v>
      </c>
      <c r="AX489" s="3">
        <f>+IFERROR((AW488*AW489+'Monthly Reserve Generation'!AX488*'Monthly Reserve Generation'!AX489-'Stoping Schedule'!AX488*'Stoping Schedule'!AX489)/AX488,0)</f>
        <v>0</v>
      </c>
      <c r="AY489" s="3">
        <f>+IFERROR((AX488*AX489+'Monthly Reserve Generation'!AY488*'Monthly Reserve Generation'!AY489-'Stoping Schedule'!AY488*'Stoping Schedule'!AY489)/AY488,0)</f>
        <v>0</v>
      </c>
      <c r="AZ489" s="3">
        <f>+IFERROR((AY488*AY489+'Monthly Reserve Generation'!AZ488*'Monthly Reserve Generation'!AZ489-'Stoping Schedule'!AZ488*'Stoping Schedule'!AZ489)/AZ488,0)</f>
        <v>0</v>
      </c>
      <c r="BA489" s="3">
        <f>+IFERROR((AZ488*AZ489+'Monthly Reserve Generation'!BA488*'Monthly Reserve Generation'!BA489-'Stoping Schedule'!BA488*'Stoping Schedule'!BA489)/BA488,0)</f>
        <v>0</v>
      </c>
      <c r="BB489" s="3">
        <f>+IFERROR((BA488*BA489+'Monthly Reserve Generation'!BB488*'Monthly Reserve Generation'!BB489-'Stoping Schedule'!BB488*'Stoping Schedule'!BB489)/BB488,0)</f>
        <v>0</v>
      </c>
      <c r="BC489" s="3">
        <f>+IFERROR((BB488*BB489+'Monthly Reserve Generation'!BC488*'Monthly Reserve Generation'!BC489-'Stoping Schedule'!BC488*'Stoping Schedule'!BC489)/BC488,0)</f>
        <v>0</v>
      </c>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row>
    <row r="490" spans="1:123" hidden="1" outlineLevel="1" x14ac:dyDescent="0.3">
      <c r="A490" t="s">
        <v>130</v>
      </c>
      <c r="B490" t="s">
        <v>133</v>
      </c>
      <c r="C490" t="s">
        <v>3</v>
      </c>
      <c r="D490" s="3">
        <f>+'Monthly Reserve Generation'!D490-'Stoping Schedule'!D490</f>
        <v>0</v>
      </c>
      <c r="E490" s="3">
        <f>IF((D490+'Monthly Reserve Generation'!E490-'Stoping Schedule'!E490)&gt;1,(D490+'Monthly Reserve Generation'!E490-'Stoping Schedule'!E490),0)</f>
        <v>0</v>
      </c>
      <c r="F490" s="3">
        <f>IF((E490+'Monthly Reserve Generation'!F490-'Stoping Schedule'!F490)&gt;1,(E490+'Monthly Reserve Generation'!F490-'Stoping Schedule'!F490),0)</f>
        <v>0</v>
      </c>
      <c r="G490" s="3">
        <f>IF((F490+'Monthly Reserve Generation'!G490-'Stoping Schedule'!G490)&gt;1,(F490+'Monthly Reserve Generation'!G490-'Stoping Schedule'!G490),0)</f>
        <v>0</v>
      </c>
      <c r="H490" s="3">
        <f>IF((G490+'Monthly Reserve Generation'!H490-'Stoping Schedule'!H490)&gt;1,(G490+'Monthly Reserve Generation'!H490-'Stoping Schedule'!H490),0)</f>
        <v>0</v>
      </c>
      <c r="I490" s="3">
        <f>IF((H490+'Monthly Reserve Generation'!I490-'Stoping Schedule'!I490)&gt;1,(H490+'Monthly Reserve Generation'!I490-'Stoping Schedule'!I490),0)</f>
        <v>0</v>
      </c>
      <c r="J490" s="3">
        <f>IF((I490+'Monthly Reserve Generation'!J490-'Stoping Schedule'!J490)&gt;1,(I490+'Monthly Reserve Generation'!J490-'Stoping Schedule'!J490),0)</f>
        <v>0</v>
      </c>
      <c r="K490" s="3">
        <f>IF((J490+'Monthly Reserve Generation'!K490-'Stoping Schedule'!K490)&gt;1,(J490+'Monthly Reserve Generation'!K490-'Stoping Schedule'!K490),0)</f>
        <v>0</v>
      </c>
      <c r="L490" s="3">
        <f>IF((K490+'Monthly Reserve Generation'!L490-'Stoping Schedule'!L490)&gt;1,(K490+'Monthly Reserve Generation'!L490-'Stoping Schedule'!L490),0)</f>
        <v>0</v>
      </c>
      <c r="M490" s="3">
        <f>IF((L490+'Monthly Reserve Generation'!M490-'Stoping Schedule'!M490)&gt;1,(L490+'Monthly Reserve Generation'!M490-'Stoping Schedule'!M490),0)</f>
        <v>0</v>
      </c>
      <c r="N490" s="3">
        <f>IF((M490+'Monthly Reserve Generation'!N490-'Stoping Schedule'!N490)&gt;1,(M490+'Monthly Reserve Generation'!N490-'Stoping Schedule'!N490),0)</f>
        <v>0</v>
      </c>
      <c r="O490" s="3">
        <f>IF((N490+'Monthly Reserve Generation'!O490-'Stoping Schedule'!O490)&gt;1,(N490+'Monthly Reserve Generation'!O490-'Stoping Schedule'!O490),0)</f>
        <v>0</v>
      </c>
      <c r="P490" s="3">
        <f>IF((O490+'Monthly Reserve Generation'!P490-'Stoping Schedule'!P490)&gt;1,(O490+'Monthly Reserve Generation'!P490-'Stoping Schedule'!P490),0)</f>
        <v>0</v>
      </c>
      <c r="Q490" s="3">
        <f>IF((P490+'Monthly Reserve Generation'!Q490-'Stoping Schedule'!Q490)&gt;1,(P490+'Monthly Reserve Generation'!Q490-'Stoping Schedule'!Q490),0)</f>
        <v>0</v>
      </c>
      <c r="R490" s="3">
        <f>IF((Q490+'Monthly Reserve Generation'!R490-'Stoping Schedule'!R490)&gt;1,(Q490+'Monthly Reserve Generation'!R490-'Stoping Schedule'!R490),0)</f>
        <v>0</v>
      </c>
      <c r="S490" s="3">
        <f>IF((R490+'Monthly Reserve Generation'!S490-'Stoping Schedule'!S490)&gt;1,(R490+'Monthly Reserve Generation'!S490-'Stoping Schedule'!S490),0)</f>
        <v>0</v>
      </c>
      <c r="T490" s="3">
        <f>IF((S490+'Monthly Reserve Generation'!T490-'Stoping Schedule'!T490)&gt;1,(S490+'Monthly Reserve Generation'!T490-'Stoping Schedule'!T490),0)</f>
        <v>0</v>
      </c>
      <c r="U490" s="3">
        <f>IF((T490+'Monthly Reserve Generation'!U490-'Stoping Schedule'!U490)&gt;1,(T490+'Monthly Reserve Generation'!U490-'Stoping Schedule'!U490),0)</f>
        <v>0</v>
      </c>
      <c r="V490" s="3">
        <f>IF((U490+'Monthly Reserve Generation'!V490-'Stoping Schedule'!V490)&gt;1,(U490+'Monthly Reserve Generation'!V490-'Stoping Schedule'!V490),0)</f>
        <v>0</v>
      </c>
      <c r="W490" s="3">
        <f>IF((V490+'Monthly Reserve Generation'!W490-'Stoping Schedule'!W490)&gt;1,(V490+'Monthly Reserve Generation'!W490-'Stoping Schedule'!W490),0)</f>
        <v>0</v>
      </c>
      <c r="X490" s="3">
        <f>IF((W490+'Monthly Reserve Generation'!X490-'Stoping Schedule'!X490)&gt;1,(W490+'Monthly Reserve Generation'!X490-'Stoping Schedule'!X490),0)</f>
        <v>0</v>
      </c>
      <c r="Y490" s="3">
        <f>IF((X490+'Monthly Reserve Generation'!Y490-'Stoping Schedule'!Y490)&gt;1,(X490+'Monthly Reserve Generation'!Y490-'Stoping Schedule'!Y490),0)</f>
        <v>0</v>
      </c>
      <c r="Z490" s="3">
        <f>IF((Y490+'Monthly Reserve Generation'!Z490-'Stoping Schedule'!Z490)&gt;1,(Y490+'Monthly Reserve Generation'!Z490-'Stoping Schedule'!Z490),0)</f>
        <v>0</v>
      </c>
      <c r="AA490" s="3">
        <f>IF((Z490+'Monthly Reserve Generation'!AA490-'Stoping Schedule'!AA490)&gt;1,(Z490+'Monthly Reserve Generation'!AA490-'Stoping Schedule'!AA490),0)</f>
        <v>0</v>
      </c>
      <c r="AB490" s="3">
        <f>IF((AA490+'Monthly Reserve Generation'!AB490-'Stoping Schedule'!AB490)&gt;1,(AA490+'Monthly Reserve Generation'!AB490-'Stoping Schedule'!AB490),0)</f>
        <v>0</v>
      </c>
      <c r="AC490" s="3">
        <f>IF((AB490+'Monthly Reserve Generation'!AC490-'Stoping Schedule'!AC490)&gt;1,(AB490+'Monthly Reserve Generation'!AC490-'Stoping Schedule'!AC490),0)</f>
        <v>0</v>
      </c>
      <c r="AD490" s="3">
        <f>IF((AC490+'Monthly Reserve Generation'!AD490-'Stoping Schedule'!AD490)&gt;1,(AC490+'Monthly Reserve Generation'!AD490-'Stoping Schedule'!AD490),0)</f>
        <v>0</v>
      </c>
      <c r="AE490" s="3">
        <f>IF((AD490+'Monthly Reserve Generation'!AE490-'Stoping Schedule'!AE490)&gt;1,(AD490+'Monthly Reserve Generation'!AE490-'Stoping Schedule'!AE490),0)</f>
        <v>0</v>
      </c>
      <c r="AF490" s="3">
        <f>IF((AE490+'Monthly Reserve Generation'!AF490-'Stoping Schedule'!AF490)&gt;1,(AE490+'Monthly Reserve Generation'!AF490-'Stoping Schedule'!AF490),0)</f>
        <v>0</v>
      </c>
      <c r="AG490" s="3">
        <f>IF((AF490+'Monthly Reserve Generation'!AG490-'Stoping Schedule'!AG490)&gt;1,(AF490+'Monthly Reserve Generation'!AG490-'Stoping Schedule'!AG490),0)</f>
        <v>0</v>
      </c>
      <c r="AH490" s="3">
        <f>IF((AG490+'Monthly Reserve Generation'!AH490-'Stoping Schedule'!AH490)&gt;1,(AG490+'Monthly Reserve Generation'!AH490-'Stoping Schedule'!AH490),0)</f>
        <v>0</v>
      </c>
      <c r="AI490" s="3">
        <f>IF((AH490+'Monthly Reserve Generation'!AI490-'Stoping Schedule'!AI490)&gt;1,(AH490+'Monthly Reserve Generation'!AI490-'Stoping Schedule'!AI490),0)</f>
        <v>0</v>
      </c>
      <c r="AJ490" s="3">
        <f>IF((AI490+'Monthly Reserve Generation'!AJ490-'Stoping Schedule'!AJ490)&gt;1,(AI490+'Monthly Reserve Generation'!AJ490-'Stoping Schedule'!AJ490),0)</f>
        <v>0</v>
      </c>
      <c r="AK490" s="3">
        <f>IF((AJ490+'Monthly Reserve Generation'!AK490-'Stoping Schedule'!AK490)&gt;1,(AJ490+'Monthly Reserve Generation'!AK490-'Stoping Schedule'!AK490),0)</f>
        <v>0</v>
      </c>
      <c r="AL490" s="3">
        <f>IF((AK490+'Monthly Reserve Generation'!AL490-'Stoping Schedule'!AL490)&gt;1,(AK490+'Monthly Reserve Generation'!AL490-'Stoping Schedule'!AL490),0)</f>
        <v>2274</v>
      </c>
      <c r="AM490" s="3">
        <f>IF((AL490+'Monthly Reserve Generation'!AM490-'Stoping Schedule'!AM490)&gt;1,(AL490+'Monthly Reserve Generation'!AM490-'Stoping Schedule'!AM490),0)</f>
        <v>2274</v>
      </c>
      <c r="AN490" s="3">
        <f>IF((AM490+'Monthly Reserve Generation'!AN490-'Stoping Schedule'!AN490)&gt;1,(AM490+'Monthly Reserve Generation'!AN490-'Stoping Schedule'!AN490),0)</f>
        <v>2274</v>
      </c>
      <c r="AO490" s="3">
        <f>IF((AN490+'Monthly Reserve Generation'!AO490-'Stoping Schedule'!AO490)&gt;1,(AN490+'Monthly Reserve Generation'!AO490-'Stoping Schedule'!AO490),0)</f>
        <v>2274</v>
      </c>
      <c r="AP490" s="3">
        <f>IF((AO490+'Monthly Reserve Generation'!AP490-'Stoping Schedule'!AP490)&gt;1,(AO490+'Monthly Reserve Generation'!AP490-'Stoping Schedule'!AP490),0)</f>
        <v>2274</v>
      </c>
      <c r="AQ490" s="3">
        <f>IF((AP490+'Monthly Reserve Generation'!AQ490-'Stoping Schedule'!AQ490)&gt;1,(AP490+'Monthly Reserve Generation'!AQ490-'Stoping Schedule'!AQ490),0)</f>
        <v>2274</v>
      </c>
      <c r="AR490" s="3">
        <f>IF((AQ490+'Monthly Reserve Generation'!AR490-'Stoping Schedule'!AR490)&gt;1,(AQ490+'Monthly Reserve Generation'!AR490-'Stoping Schedule'!AR490),0)</f>
        <v>2274</v>
      </c>
      <c r="AS490" s="3">
        <f>IF((AR490+'Monthly Reserve Generation'!AS490-'Stoping Schedule'!AS490)&gt;1,(AR490+'Monthly Reserve Generation'!AS490-'Stoping Schedule'!AS490),0)</f>
        <v>2274</v>
      </c>
      <c r="AT490" s="3">
        <f>IF((AS490+'Monthly Reserve Generation'!AT490-'Stoping Schedule'!AT490)&gt;1,(AS490+'Monthly Reserve Generation'!AT490-'Stoping Schedule'!AT490),0)</f>
        <v>401</v>
      </c>
      <c r="AU490" s="3">
        <f>IF((AT490+'Monthly Reserve Generation'!AU490-'Stoping Schedule'!AU490)&gt;1,(AT490+'Monthly Reserve Generation'!AU490-'Stoping Schedule'!AU490),0)</f>
        <v>0</v>
      </c>
      <c r="AV490" s="3">
        <f>IF((AU490+'Monthly Reserve Generation'!AV490-'Stoping Schedule'!AV490)&gt;1,(AU490+'Monthly Reserve Generation'!AV490-'Stoping Schedule'!AV490),0)</f>
        <v>0</v>
      </c>
      <c r="AW490" s="3">
        <f>IF((AV490+'Monthly Reserve Generation'!AW490-'Stoping Schedule'!AW490)&gt;1,(AV490+'Monthly Reserve Generation'!AW490-'Stoping Schedule'!AW490),0)</f>
        <v>0</v>
      </c>
      <c r="AX490" s="3">
        <f>IF((AW490+'Monthly Reserve Generation'!AX490-'Stoping Schedule'!AX490)&gt;1,(AW490+'Monthly Reserve Generation'!AX490-'Stoping Schedule'!AX490),0)</f>
        <v>0</v>
      </c>
      <c r="AY490" s="3">
        <f>IF((AX490+'Monthly Reserve Generation'!AY490-'Stoping Schedule'!AY490)&gt;1,(AX490+'Monthly Reserve Generation'!AY490-'Stoping Schedule'!AY490),0)</f>
        <v>0</v>
      </c>
      <c r="AZ490" s="3">
        <f>IF((AY490+'Monthly Reserve Generation'!AZ490-'Stoping Schedule'!AZ490)&gt;1,(AY490+'Monthly Reserve Generation'!AZ490-'Stoping Schedule'!AZ490),0)</f>
        <v>0</v>
      </c>
      <c r="BA490" s="3">
        <f>IF((AZ490+'Monthly Reserve Generation'!BA490-'Stoping Schedule'!BA490)&gt;1,(AZ490+'Monthly Reserve Generation'!BA490-'Stoping Schedule'!BA490),0)</f>
        <v>0</v>
      </c>
      <c r="BB490" s="3">
        <f>IF((BA490+'Monthly Reserve Generation'!BB490-'Stoping Schedule'!BB490)&gt;1,(BA490+'Monthly Reserve Generation'!BB490-'Stoping Schedule'!BB490),0)</f>
        <v>0</v>
      </c>
      <c r="BC490" s="3">
        <f>IF((BB490+'Monthly Reserve Generation'!BC490-'Stoping Schedule'!BC490)&gt;1,(BB490+'Monthly Reserve Generation'!BC490-'Stoping Schedule'!BC490),0)</f>
        <v>0</v>
      </c>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row>
    <row r="491" spans="1:123" hidden="1" outlineLevel="1" x14ac:dyDescent="0.3">
      <c r="A491" t="s">
        <v>130</v>
      </c>
      <c r="B491" t="s">
        <v>133</v>
      </c>
      <c r="C491" t="s">
        <v>4</v>
      </c>
      <c r="D491" s="3">
        <f>+IFERROR(('Monthly Reserve Generation'!D490*'Monthly Reserve Generation'!D491-'Stoping Schedule'!D490*'Stoping Schedule'!D491)/D490,0)</f>
        <v>0</v>
      </c>
      <c r="E491" s="3">
        <f>+IFERROR((D490*D491+'Monthly Reserve Generation'!E490*'Monthly Reserve Generation'!E491-'Stoping Schedule'!E490*'Stoping Schedule'!E491)/E490,0)</f>
        <v>0</v>
      </c>
      <c r="F491" s="3">
        <f>+IFERROR((E490*E491+'Monthly Reserve Generation'!F490*'Monthly Reserve Generation'!F491-'Stoping Schedule'!F490*'Stoping Schedule'!F491)/F490,0)</f>
        <v>0</v>
      </c>
      <c r="G491" s="3">
        <f>+IFERROR((F490*F491+'Monthly Reserve Generation'!G490*'Monthly Reserve Generation'!G491-'Stoping Schedule'!G490*'Stoping Schedule'!G491)/G490,0)</f>
        <v>0</v>
      </c>
      <c r="H491" s="3">
        <f>+IFERROR((G490*G491+'Monthly Reserve Generation'!H490*'Monthly Reserve Generation'!H491-'Stoping Schedule'!H490*'Stoping Schedule'!H491)/H490,0)</f>
        <v>0</v>
      </c>
      <c r="I491" s="3">
        <f>+IFERROR((H490*H491+'Monthly Reserve Generation'!I490*'Monthly Reserve Generation'!I491-'Stoping Schedule'!I490*'Stoping Schedule'!I491)/I490,0)</f>
        <v>0</v>
      </c>
      <c r="J491" s="3">
        <f>+IFERROR((I490*I491+'Monthly Reserve Generation'!J490*'Monthly Reserve Generation'!J491-'Stoping Schedule'!J490*'Stoping Schedule'!J491)/J490,0)</f>
        <v>0</v>
      </c>
      <c r="K491" s="3">
        <f>+IFERROR((J490*J491+'Monthly Reserve Generation'!K490*'Monthly Reserve Generation'!K491-'Stoping Schedule'!K490*'Stoping Schedule'!K491)/K490,0)</f>
        <v>0</v>
      </c>
      <c r="L491" s="3">
        <f>+IFERROR((K490*K491+'Monthly Reserve Generation'!L490*'Monthly Reserve Generation'!L491-'Stoping Schedule'!L490*'Stoping Schedule'!L491)/L490,0)</f>
        <v>0</v>
      </c>
      <c r="M491" s="3">
        <f>+IFERROR((L490*L491+'Monthly Reserve Generation'!M490*'Monthly Reserve Generation'!M491-'Stoping Schedule'!M490*'Stoping Schedule'!M491)/M490,0)</f>
        <v>0</v>
      </c>
      <c r="N491" s="3">
        <f>+IFERROR((M490*M491+'Monthly Reserve Generation'!N490*'Monthly Reserve Generation'!N491-'Stoping Schedule'!N490*'Stoping Schedule'!N491)/N490,0)</f>
        <v>0</v>
      </c>
      <c r="O491" s="3">
        <f>+IFERROR((N490*N491+'Monthly Reserve Generation'!O490*'Monthly Reserve Generation'!O491-'Stoping Schedule'!O490*'Stoping Schedule'!O491)/O490,0)</f>
        <v>0</v>
      </c>
      <c r="P491" s="3">
        <f>+IFERROR((O490*O491+'Monthly Reserve Generation'!P490*'Monthly Reserve Generation'!P491-'Stoping Schedule'!P490*'Stoping Schedule'!P491)/P490,0)</f>
        <v>0</v>
      </c>
      <c r="Q491" s="3">
        <f>+IFERROR((P490*P491+'Monthly Reserve Generation'!Q490*'Monthly Reserve Generation'!Q491-'Stoping Schedule'!Q490*'Stoping Schedule'!Q491)/Q490,0)</f>
        <v>0</v>
      </c>
      <c r="R491" s="3">
        <f>+IFERROR((Q490*Q491+'Monthly Reserve Generation'!R490*'Monthly Reserve Generation'!R491-'Stoping Schedule'!R490*'Stoping Schedule'!R491)/R490,0)</f>
        <v>0</v>
      </c>
      <c r="S491" s="3">
        <f>+IFERROR((R490*R491+'Monthly Reserve Generation'!S490*'Monthly Reserve Generation'!S491-'Stoping Schedule'!S490*'Stoping Schedule'!S491)/S490,0)</f>
        <v>0</v>
      </c>
      <c r="T491" s="3">
        <f>+IFERROR((S490*S491+'Monthly Reserve Generation'!T490*'Monthly Reserve Generation'!T491-'Stoping Schedule'!T490*'Stoping Schedule'!T491)/T490,0)</f>
        <v>0</v>
      </c>
      <c r="U491" s="3">
        <f>+IFERROR((T490*T491+'Monthly Reserve Generation'!U490*'Monthly Reserve Generation'!U491-'Stoping Schedule'!U490*'Stoping Schedule'!U491)/U490,0)</f>
        <v>0</v>
      </c>
      <c r="V491" s="3">
        <f>+IFERROR((U490*U491+'Monthly Reserve Generation'!V490*'Monthly Reserve Generation'!V491-'Stoping Schedule'!V490*'Stoping Schedule'!V491)/V490,0)</f>
        <v>0</v>
      </c>
      <c r="W491" s="3">
        <f>+IFERROR((V490*V491+'Monthly Reserve Generation'!W490*'Monthly Reserve Generation'!W491-'Stoping Schedule'!W490*'Stoping Schedule'!W491)/W490,0)</f>
        <v>0</v>
      </c>
      <c r="X491" s="3">
        <f>+IFERROR((W490*W491+'Monthly Reserve Generation'!X490*'Monthly Reserve Generation'!X491-'Stoping Schedule'!X490*'Stoping Schedule'!X491)/X490,0)</f>
        <v>0</v>
      </c>
      <c r="Y491" s="3">
        <f>+IFERROR((X490*X491+'Monthly Reserve Generation'!Y490*'Monthly Reserve Generation'!Y491-'Stoping Schedule'!Y490*'Stoping Schedule'!Y491)/Y490,0)</f>
        <v>0</v>
      </c>
      <c r="Z491" s="3">
        <f>+IFERROR((Y490*Y491+'Monthly Reserve Generation'!Z490*'Monthly Reserve Generation'!Z491-'Stoping Schedule'!Z490*'Stoping Schedule'!Z491)/Z490,0)</f>
        <v>0</v>
      </c>
      <c r="AA491" s="3">
        <f>+IFERROR((Z490*Z491+'Monthly Reserve Generation'!AA490*'Monthly Reserve Generation'!AA491-'Stoping Schedule'!AA490*'Stoping Schedule'!AA491)/AA490,0)</f>
        <v>0</v>
      </c>
      <c r="AB491" s="3">
        <f>+IFERROR((AA490*AA491+'Monthly Reserve Generation'!AB490*'Monthly Reserve Generation'!AB491-'Stoping Schedule'!AB490*'Stoping Schedule'!AB491)/AB490,0)</f>
        <v>0</v>
      </c>
      <c r="AC491" s="3">
        <f>+IFERROR((AB490*AB491+'Monthly Reserve Generation'!AC490*'Monthly Reserve Generation'!AC491-'Stoping Schedule'!AC490*'Stoping Schedule'!AC491)/AC490,0)</f>
        <v>0</v>
      </c>
      <c r="AD491" s="3">
        <f>+IFERROR((AC490*AC491+'Monthly Reserve Generation'!AD490*'Monthly Reserve Generation'!AD491-'Stoping Schedule'!AD490*'Stoping Schedule'!AD491)/AD490,0)</f>
        <v>0</v>
      </c>
      <c r="AE491" s="3">
        <f>+IFERROR((AD490*AD491+'Monthly Reserve Generation'!AE490*'Monthly Reserve Generation'!AE491-'Stoping Schedule'!AE490*'Stoping Schedule'!AE491)/AE490,0)</f>
        <v>0</v>
      </c>
      <c r="AF491" s="3">
        <f>+IFERROR((AE490*AE491+'Monthly Reserve Generation'!AF490*'Monthly Reserve Generation'!AF491-'Stoping Schedule'!AF490*'Stoping Schedule'!AF491)/AF490,0)</f>
        <v>0</v>
      </c>
      <c r="AG491" s="3">
        <f>+IFERROR((AF490*AF491+'Monthly Reserve Generation'!AG490*'Monthly Reserve Generation'!AG491-'Stoping Schedule'!AG490*'Stoping Schedule'!AG491)/AG490,0)</f>
        <v>0</v>
      </c>
      <c r="AH491" s="3">
        <f>+IFERROR((AG490*AG491+'Monthly Reserve Generation'!AH490*'Monthly Reserve Generation'!AH491-'Stoping Schedule'!AH490*'Stoping Schedule'!AH491)/AH490,0)</f>
        <v>0</v>
      </c>
      <c r="AI491" s="3">
        <f>+IFERROR((AH490*AH491+'Monthly Reserve Generation'!AI490*'Monthly Reserve Generation'!AI491-'Stoping Schedule'!AI490*'Stoping Schedule'!AI491)/AI490,0)</f>
        <v>0</v>
      </c>
      <c r="AJ491" s="3">
        <f>+IFERROR((AI490*AI491+'Monthly Reserve Generation'!AJ490*'Monthly Reserve Generation'!AJ491-'Stoping Schedule'!AJ490*'Stoping Schedule'!AJ491)/AJ490,0)</f>
        <v>0</v>
      </c>
      <c r="AK491" s="3">
        <f>+IFERROR((AJ490*AJ491+'Monthly Reserve Generation'!AK490*'Monthly Reserve Generation'!AK491-'Stoping Schedule'!AK490*'Stoping Schedule'!AK491)/AK490,0)</f>
        <v>0</v>
      </c>
      <c r="AL491" s="3">
        <f>+IFERROR((AK490*AK491+'Monthly Reserve Generation'!AL490*'Monthly Reserve Generation'!AL491-'Stoping Schedule'!AL490*'Stoping Schedule'!AL491)/AL490,0)</f>
        <v>3.97</v>
      </c>
      <c r="AM491" s="3">
        <f>+IFERROR((AL490*AL491+'Monthly Reserve Generation'!AM490*'Monthly Reserve Generation'!AM491-'Stoping Schedule'!AM490*'Stoping Schedule'!AM491)/AM490,0)</f>
        <v>3.97</v>
      </c>
      <c r="AN491" s="3">
        <f>+IFERROR((AM490*AM491+'Monthly Reserve Generation'!AN490*'Monthly Reserve Generation'!AN491-'Stoping Schedule'!AN490*'Stoping Schedule'!AN491)/AN490,0)</f>
        <v>3.97</v>
      </c>
      <c r="AO491" s="3">
        <f>+IFERROR((AN490*AN491+'Monthly Reserve Generation'!AO490*'Monthly Reserve Generation'!AO491-'Stoping Schedule'!AO490*'Stoping Schedule'!AO491)/AO490,0)</f>
        <v>3.97</v>
      </c>
      <c r="AP491" s="3">
        <f>+IFERROR((AO490*AO491+'Monthly Reserve Generation'!AP490*'Monthly Reserve Generation'!AP491-'Stoping Schedule'!AP490*'Stoping Schedule'!AP491)/AP490,0)</f>
        <v>3.97</v>
      </c>
      <c r="AQ491" s="3">
        <f>+IFERROR((AP490*AP491+'Monthly Reserve Generation'!AQ490*'Monthly Reserve Generation'!AQ491-'Stoping Schedule'!AQ490*'Stoping Schedule'!AQ491)/AQ490,0)</f>
        <v>3.97</v>
      </c>
      <c r="AR491" s="3">
        <f>+IFERROR((AQ490*AQ491+'Monthly Reserve Generation'!AR490*'Monthly Reserve Generation'!AR491-'Stoping Schedule'!AR490*'Stoping Schedule'!AR491)/AR490,0)</f>
        <v>3.97</v>
      </c>
      <c r="AS491" s="3">
        <f>+IFERROR((AR490*AR491+'Monthly Reserve Generation'!AS490*'Monthly Reserve Generation'!AS491-'Stoping Schedule'!AS490*'Stoping Schedule'!AS491)/AS490,0)</f>
        <v>3.97</v>
      </c>
      <c r="AT491" s="3">
        <f>+IFERROR((AS490*AS491+'Monthly Reserve Generation'!AT490*'Monthly Reserve Generation'!AT491-'Stoping Schedule'!AT490*'Stoping Schedule'!AT491)/AT490,0)</f>
        <v>3.9700000000000006</v>
      </c>
      <c r="AU491" s="3">
        <f>+IFERROR((AT490*AT491+'Monthly Reserve Generation'!AU490*'Monthly Reserve Generation'!AU491-'Stoping Schedule'!AU490*'Stoping Schedule'!AU491)/AU490,0)</f>
        <v>0</v>
      </c>
      <c r="AV491" s="3">
        <f>+IFERROR((AU490*AU491+'Monthly Reserve Generation'!AV490*'Monthly Reserve Generation'!AV491-'Stoping Schedule'!AV490*'Stoping Schedule'!AV491)/AV490,0)</f>
        <v>0</v>
      </c>
      <c r="AW491" s="3">
        <f>+IFERROR((AV490*AV491+'Monthly Reserve Generation'!AW490*'Monthly Reserve Generation'!AW491-'Stoping Schedule'!AW490*'Stoping Schedule'!AW491)/AW490,0)</f>
        <v>0</v>
      </c>
      <c r="AX491" s="3">
        <f>+IFERROR((AW490*AW491+'Monthly Reserve Generation'!AX490*'Monthly Reserve Generation'!AX491-'Stoping Schedule'!AX490*'Stoping Schedule'!AX491)/AX490,0)</f>
        <v>0</v>
      </c>
      <c r="AY491" s="3">
        <f>+IFERROR((AX490*AX491+'Monthly Reserve Generation'!AY490*'Monthly Reserve Generation'!AY491-'Stoping Schedule'!AY490*'Stoping Schedule'!AY491)/AY490,0)</f>
        <v>0</v>
      </c>
      <c r="AZ491" s="3">
        <f>+IFERROR((AY490*AY491+'Monthly Reserve Generation'!AZ490*'Monthly Reserve Generation'!AZ491-'Stoping Schedule'!AZ490*'Stoping Schedule'!AZ491)/AZ490,0)</f>
        <v>0</v>
      </c>
      <c r="BA491" s="3">
        <f>+IFERROR((AZ490*AZ491+'Monthly Reserve Generation'!BA490*'Monthly Reserve Generation'!BA491-'Stoping Schedule'!BA490*'Stoping Schedule'!BA491)/BA490,0)</f>
        <v>0</v>
      </c>
      <c r="BB491" s="3">
        <f>+IFERROR((BA490*BA491+'Monthly Reserve Generation'!BB490*'Monthly Reserve Generation'!BB491-'Stoping Schedule'!BB490*'Stoping Schedule'!BB491)/BB490,0)</f>
        <v>0</v>
      </c>
      <c r="BC491" s="3">
        <f>+IFERROR((BB490*BB491+'Monthly Reserve Generation'!BC490*'Monthly Reserve Generation'!BC491-'Stoping Schedule'!BC490*'Stoping Schedule'!BC491)/BC490,0)</f>
        <v>0</v>
      </c>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row>
    <row r="492" spans="1:123" hidden="1" outlineLevel="1" x14ac:dyDescent="0.3">
      <c r="A492" t="s">
        <v>130</v>
      </c>
      <c r="B492" t="s">
        <v>134</v>
      </c>
      <c r="C492" t="s">
        <v>3</v>
      </c>
      <c r="D492" s="3">
        <f>+'Monthly Reserve Generation'!D492-'Stoping Schedule'!D492</f>
        <v>0</v>
      </c>
      <c r="E492" s="3">
        <f>IF((D492+'Monthly Reserve Generation'!E492-'Stoping Schedule'!E492)&gt;1,(D492+'Monthly Reserve Generation'!E492-'Stoping Schedule'!E492),0)</f>
        <v>0</v>
      </c>
      <c r="F492" s="3">
        <f>IF((E492+'Monthly Reserve Generation'!F492-'Stoping Schedule'!F492)&gt;1,(E492+'Monthly Reserve Generation'!F492-'Stoping Schedule'!F492),0)</f>
        <v>0</v>
      </c>
      <c r="G492" s="3">
        <f>IF((F492+'Monthly Reserve Generation'!G492-'Stoping Schedule'!G492)&gt;1,(F492+'Monthly Reserve Generation'!G492-'Stoping Schedule'!G492),0)</f>
        <v>0</v>
      </c>
      <c r="H492" s="3">
        <f>IF((G492+'Monthly Reserve Generation'!H492-'Stoping Schedule'!H492)&gt;1,(G492+'Monthly Reserve Generation'!H492-'Stoping Schedule'!H492),0)</f>
        <v>0</v>
      </c>
      <c r="I492" s="3">
        <f>IF((H492+'Monthly Reserve Generation'!I492-'Stoping Schedule'!I492)&gt;1,(H492+'Monthly Reserve Generation'!I492-'Stoping Schedule'!I492),0)</f>
        <v>0</v>
      </c>
      <c r="J492" s="3">
        <f>IF((I492+'Monthly Reserve Generation'!J492-'Stoping Schedule'!J492)&gt;1,(I492+'Monthly Reserve Generation'!J492-'Stoping Schedule'!J492),0)</f>
        <v>0</v>
      </c>
      <c r="K492" s="3">
        <f>IF((J492+'Monthly Reserve Generation'!K492-'Stoping Schedule'!K492)&gt;1,(J492+'Monthly Reserve Generation'!K492-'Stoping Schedule'!K492),0)</f>
        <v>0</v>
      </c>
      <c r="L492" s="3">
        <f>IF((K492+'Monthly Reserve Generation'!L492-'Stoping Schedule'!L492)&gt;1,(K492+'Monthly Reserve Generation'!L492-'Stoping Schedule'!L492),0)</f>
        <v>0</v>
      </c>
      <c r="M492" s="3">
        <f>IF((L492+'Monthly Reserve Generation'!M492-'Stoping Schedule'!M492)&gt;1,(L492+'Monthly Reserve Generation'!M492-'Stoping Schedule'!M492),0)</f>
        <v>0</v>
      </c>
      <c r="N492" s="3">
        <f>IF((M492+'Monthly Reserve Generation'!N492-'Stoping Schedule'!N492)&gt;1,(M492+'Monthly Reserve Generation'!N492-'Stoping Schedule'!N492),0)</f>
        <v>0</v>
      </c>
      <c r="O492" s="3">
        <f>IF((N492+'Monthly Reserve Generation'!O492-'Stoping Schedule'!O492)&gt;1,(N492+'Monthly Reserve Generation'!O492-'Stoping Schedule'!O492),0)</f>
        <v>0</v>
      </c>
      <c r="P492" s="3">
        <f>IF((O492+'Monthly Reserve Generation'!P492-'Stoping Schedule'!P492)&gt;1,(O492+'Monthly Reserve Generation'!P492-'Stoping Schedule'!P492),0)</f>
        <v>0</v>
      </c>
      <c r="Q492" s="3">
        <f>IF((P492+'Monthly Reserve Generation'!Q492-'Stoping Schedule'!Q492)&gt;1,(P492+'Monthly Reserve Generation'!Q492-'Stoping Schedule'!Q492),0)</f>
        <v>0</v>
      </c>
      <c r="R492" s="3">
        <f>IF((Q492+'Monthly Reserve Generation'!R492-'Stoping Schedule'!R492)&gt;1,(Q492+'Monthly Reserve Generation'!R492-'Stoping Schedule'!R492),0)</f>
        <v>0</v>
      </c>
      <c r="S492" s="3">
        <f>IF((R492+'Monthly Reserve Generation'!S492-'Stoping Schedule'!S492)&gt;1,(R492+'Monthly Reserve Generation'!S492-'Stoping Schedule'!S492),0)</f>
        <v>0</v>
      </c>
      <c r="T492" s="3">
        <f>IF((S492+'Monthly Reserve Generation'!T492-'Stoping Schedule'!T492)&gt;1,(S492+'Monthly Reserve Generation'!T492-'Stoping Schedule'!T492),0)</f>
        <v>0</v>
      </c>
      <c r="U492" s="3">
        <f>IF((T492+'Monthly Reserve Generation'!U492-'Stoping Schedule'!U492)&gt;1,(T492+'Monthly Reserve Generation'!U492-'Stoping Schedule'!U492),0)</f>
        <v>0</v>
      </c>
      <c r="V492" s="3">
        <f>IF((U492+'Monthly Reserve Generation'!V492-'Stoping Schedule'!V492)&gt;1,(U492+'Monthly Reserve Generation'!V492-'Stoping Schedule'!V492),0)</f>
        <v>0</v>
      </c>
      <c r="W492" s="3">
        <f>IF((V492+'Monthly Reserve Generation'!W492-'Stoping Schedule'!W492)&gt;1,(V492+'Monthly Reserve Generation'!W492-'Stoping Schedule'!W492),0)</f>
        <v>0</v>
      </c>
      <c r="X492" s="3">
        <f>IF((W492+'Monthly Reserve Generation'!X492-'Stoping Schedule'!X492)&gt;1,(W492+'Monthly Reserve Generation'!X492-'Stoping Schedule'!X492),0)</f>
        <v>0</v>
      </c>
      <c r="Y492" s="3">
        <f>IF((X492+'Monthly Reserve Generation'!Y492-'Stoping Schedule'!Y492)&gt;1,(X492+'Monthly Reserve Generation'!Y492-'Stoping Schedule'!Y492),0)</f>
        <v>0</v>
      </c>
      <c r="Z492" s="3">
        <f>IF((Y492+'Monthly Reserve Generation'!Z492-'Stoping Schedule'!Z492)&gt;1,(Y492+'Monthly Reserve Generation'!Z492-'Stoping Schedule'!Z492),0)</f>
        <v>0</v>
      </c>
      <c r="AA492" s="3">
        <f>IF((Z492+'Monthly Reserve Generation'!AA492-'Stoping Schedule'!AA492)&gt;1,(Z492+'Monthly Reserve Generation'!AA492-'Stoping Schedule'!AA492),0)</f>
        <v>0</v>
      </c>
      <c r="AB492" s="3">
        <f>IF((AA492+'Monthly Reserve Generation'!AB492-'Stoping Schedule'!AB492)&gt;1,(AA492+'Monthly Reserve Generation'!AB492-'Stoping Schedule'!AB492),0)</f>
        <v>0</v>
      </c>
      <c r="AC492" s="3">
        <f>IF((AB492+'Monthly Reserve Generation'!AC492-'Stoping Schedule'!AC492)&gt;1,(AB492+'Monthly Reserve Generation'!AC492-'Stoping Schedule'!AC492),0)</f>
        <v>0</v>
      </c>
      <c r="AD492" s="3">
        <f>IF((AC492+'Monthly Reserve Generation'!AD492-'Stoping Schedule'!AD492)&gt;1,(AC492+'Monthly Reserve Generation'!AD492-'Stoping Schedule'!AD492),0)</f>
        <v>0</v>
      </c>
      <c r="AE492" s="3">
        <f>IF((AD492+'Monthly Reserve Generation'!AE492-'Stoping Schedule'!AE492)&gt;1,(AD492+'Monthly Reserve Generation'!AE492-'Stoping Schedule'!AE492),0)</f>
        <v>0</v>
      </c>
      <c r="AF492" s="3">
        <f>IF((AE492+'Monthly Reserve Generation'!AF492-'Stoping Schedule'!AF492)&gt;1,(AE492+'Monthly Reserve Generation'!AF492-'Stoping Schedule'!AF492),0)</f>
        <v>0</v>
      </c>
      <c r="AG492" s="3">
        <f>IF((AF492+'Monthly Reserve Generation'!AG492-'Stoping Schedule'!AG492)&gt;1,(AF492+'Monthly Reserve Generation'!AG492-'Stoping Schedule'!AG492),0)</f>
        <v>0</v>
      </c>
      <c r="AH492" s="3">
        <f>IF((AG492+'Monthly Reserve Generation'!AH492-'Stoping Schedule'!AH492)&gt;1,(AG492+'Monthly Reserve Generation'!AH492-'Stoping Schedule'!AH492),0)</f>
        <v>0</v>
      </c>
      <c r="AI492" s="3">
        <f>IF((AH492+'Monthly Reserve Generation'!AI492-'Stoping Schedule'!AI492)&gt;1,(AH492+'Monthly Reserve Generation'!AI492-'Stoping Schedule'!AI492),0)</f>
        <v>0</v>
      </c>
      <c r="AJ492" s="3">
        <f>IF((AI492+'Monthly Reserve Generation'!AJ492-'Stoping Schedule'!AJ492)&gt;1,(AI492+'Monthly Reserve Generation'!AJ492-'Stoping Schedule'!AJ492),0)</f>
        <v>0</v>
      </c>
      <c r="AK492" s="3">
        <f>IF((AJ492+'Monthly Reserve Generation'!AK492-'Stoping Schedule'!AK492)&gt;1,(AJ492+'Monthly Reserve Generation'!AK492-'Stoping Schedule'!AK492),0)</f>
        <v>0</v>
      </c>
      <c r="AL492" s="3">
        <f>IF((AK492+'Monthly Reserve Generation'!AL492-'Stoping Schedule'!AL492)&gt;1,(AK492+'Monthly Reserve Generation'!AL492-'Stoping Schedule'!AL492),0)</f>
        <v>2848</v>
      </c>
      <c r="AM492" s="3">
        <f>IF((AL492+'Monthly Reserve Generation'!AM492-'Stoping Schedule'!AM492)&gt;1,(AL492+'Monthly Reserve Generation'!AM492-'Stoping Schedule'!AM492),0)</f>
        <v>2848</v>
      </c>
      <c r="AN492" s="3">
        <f>IF((AM492+'Monthly Reserve Generation'!AN492-'Stoping Schedule'!AN492)&gt;1,(AM492+'Monthly Reserve Generation'!AN492-'Stoping Schedule'!AN492),0)</f>
        <v>2848</v>
      </c>
      <c r="AO492" s="3">
        <f>IF((AN492+'Monthly Reserve Generation'!AO492-'Stoping Schedule'!AO492)&gt;1,(AN492+'Monthly Reserve Generation'!AO492-'Stoping Schedule'!AO492),0)</f>
        <v>2848</v>
      </c>
      <c r="AP492" s="3">
        <f>IF((AO492+'Monthly Reserve Generation'!AP492-'Stoping Schedule'!AP492)&gt;1,(AO492+'Monthly Reserve Generation'!AP492-'Stoping Schedule'!AP492),0)</f>
        <v>2848</v>
      </c>
      <c r="AQ492" s="3">
        <f>IF((AP492+'Monthly Reserve Generation'!AQ492-'Stoping Schedule'!AQ492)&gt;1,(AP492+'Monthly Reserve Generation'!AQ492-'Stoping Schedule'!AQ492),0)</f>
        <v>2848</v>
      </c>
      <c r="AR492" s="3">
        <f>IF((AQ492+'Monthly Reserve Generation'!AR492-'Stoping Schedule'!AR492)&gt;1,(AQ492+'Monthly Reserve Generation'!AR492-'Stoping Schedule'!AR492),0)</f>
        <v>1589</v>
      </c>
      <c r="AS492" s="3">
        <f>IF((AR492+'Monthly Reserve Generation'!AS492-'Stoping Schedule'!AS492)&gt;1,(AR492+'Monthly Reserve Generation'!AS492-'Stoping Schedule'!AS492),0)</f>
        <v>0</v>
      </c>
      <c r="AT492" s="3">
        <f>IF((AS492+'Monthly Reserve Generation'!AT492-'Stoping Schedule'!AT492)&gt;1,(AS492+'Monthly Reserve Generation'!AT492-'Stoping Schedule'!AT492),0)</f>
        <v>0</v>
      </c>
      <c r="AU492" s="3">
        <f>IF((AT492+'Monthly Reserve Generation'!AU492-'Stoping Schedule'!AU492)&gt;1,(AT492+'Monthly Reserve Generation'!AU492-'Stoping Schedule'!AU492),0)</f>
        <v>0</v>
      </c>
      <c r="AV492" s="3">
        <f>IF((AU492+'Monthly Reserve Generation'!AV492-'Stoping Schedule'!AV492)&gt;1,(AU492+'Monthly Reserve Generation'!AV492-'Stoping Schedule'!AV492),0)</f>
        <v>0</v>
      </c>
      <c r="AW492" s="3">
        <f>IF((AV492+'Monthly Reserve Generation'!AW492-'Stoping Schedule'!AW492)&gt;1,(AV492+'Monthly Reserve Generation'!AW492-'Stoping Schedule'!AW492),0)</f>
        <v>0</v>
      </c>
      <c r="AX492" s="3">
        <f>IF((AW492+'Monthly Reserve Generation'!AX492-'Stoping Schedule'!AX492)&gt;1,(AW492+'Monthly Reserve Generation'!AX492-'Stoping Schedule'!AX492),0)</f>
        <v>0</v>
      </c>
      <c r="AY492" s="3">
        <f>IF((AX492+'Monthly Reserve Generation'!AY492-'Stoping Schedule'!AY492)&gt;1,(AX492+'Monthly Reserve Generation'!AY492-'Stoping Schedule'!AY492),0)</f>
        <v>0</v>
      </c>
      <c r="AZ492" s="3">
        <f>IF((AY492+'Monthly Reserve Generation'!AZ492-'Stoping Schedule'!AZ492)&gt;1,(AY492+'Monthly Reserve Generation'!AZ492-'Stoping Schedule'!AZ492),0)</f>
        <v>0</v>
      </c>
      <c r="BA492" s="3">
        <f>IF((AZ492+'Monthly Reserve Generation'!BA492-'Stoping Schedule'!BA492)&gt;1,(AZ492+'Monthly Reserve Generation'!BA492-'Stoping Schedule'!BA492),0)</f>
        <v>0</v>
      </c>
      <c r="BB492" s="3">
        <f>IF((BA492+'Monthly Reserve Generation'!BB492-'Stoping Schedule'!BB492)&gt;1,(BA492+'Monthly Reserve Generation'!BB492-'Stoping Schedule'!BB492),0)</f>
        <v>0</v>
      </c>
      <c r="BC492" s="3">
        <f>IF((BB492+'Monthly Reserve Generation'!BC492-'Stoping Schedule'!BC492)&gt;1,(BB492+'Monthly Reserve Generation'!BC492-'Stoping Schedule'!BC492),0)</f>
        <v>0</v>
      </c>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row>
    <row r="493" spans="1:123" hidden="1" outlineLevel="1" x14ac:dyDescent="0.3">
      <c r="A493" t="s">
        <v>130</v>
      </c>
      <c r="B493" t="s">
        <v>134</v>
      </c>
      <c r="C493" t="s">
        <v>4</v>
      </c>
      <c r="D493" s="3">
        <f>+IFERROR(('Monthly Reserve Generation'!D492*'Monthly Reserve Generation'!D493-'Stoping Schedule'!D492*'Stoping Schedule'!D493)/D492,0)</f>
        <v>0</v>
      </c>
      <c r="E493" s="3">
        <f>+IFERROR((D492*D493+'Monthly Reserve Generation'!E492*'Monthly Reserve Generation'!E493-'Stoping Schedule'!E492*'Stoping Schedule'!E493)/E492,0)</f>
        <v>0</v>
      </c>
      <c r="F493" s="3">
        <f>+IFERROR((E492*E493+'Monthly Reserve Generation'!F492*'Monthly Reserve Generation'!F493-'Stoping Schedule'!F492*'Stoping Schedule'!F493)/F492,0)</f>
        <v>0</v>
      </c>
      <c r="G493" s="3">
        <f>+IFERROR((F492*F493+'Monthly Reserve Generation'!G492*'Monthly Reserve Generation'!G493-'Stoping Schedule'!G492*'Stoping Schedule'!G493)/G492,0)</f>
        <v>0</v>
      </c>
      <c r="H493" s="3">
        <f>+IFERROR((G492*G493+'Monthly Reserve Generation'!H492*'Monthly Reserve Generation'!H493-'Stoping Schedule'!H492*'Stoping Schedule'!H493)/H492,0)</f>
        <v>0</v>
      </c>
      <c r="I493" s="3">
        <f>+IFERROR((H492*H493+'Monthly Reserve Generation'!I492*'Monthly Reserve Generation'!I493-'Stoping Schedule'!I492*'Stoping Schedule'!I493)/I492,0)</f>
        <v>0</v>
      </c>
      <c r="J493" s="3">
        <f>+IFERROR((I492*I493+'Monthly Reserve Generation'!J492*'Monthly Reserve Generation'!J493-'Stoping Schedule'!J492*'Stoping Schedule'!J493)/J492,0)</f>
        <v>0</v>
      </c>
      <c r="K493" s="3">
        <f>+IFERROR((J492*J493+'Monthly Reserve Generation'!K492*'Monthly Reserve Generation'!K493-'Stoping Schedule'!K492*'Stoping Schedule'!K493)/K492,0)</f>
        <v>0</v>
      </c>
      <c r="L493" s="3">
        <f>+IFERROR((K492*K493+'Monthly Reserve Generation'!L492*'Monthly Reserve Generation'!L493-'Stoping Schedule'!L492*'Stoping Schedule'!L493)/L492,0)</f>
        <v>0</v>
      </c>
      <c r="M493" s="3">
        <f>+IFERROR((L492*L493+'Monthly Reserve Generation'!M492*'Monthly Reserve Generation'!M493-'Stoping Schedule'!M492*'Stoping Schedule'!M493)/M492,0)</f>
        <v>0</v>
      </c>
      <c r="N493" s="3">
        <f>+IFERROR((M492*M493+'Monthly Reserve Generation'!N492*'Monthly Reserve Generation'!N493-'Stoping Schedule'!N492*'Stoping Schedule'!N493)/N492,0)</f>
        <v>0</v>
      </c>
      <c r="O493" s="3">
        <f>+IFERROR((N492*N493+'Monthly Reserve Generation'!O492*'Monthly Reserve Generation'!O493-'Stoping Schedule'!O492*'Stoping Schedule'!O493)/O492,0)</f>
        <v>0</v>
      </c>
      <c r="P493" s="3">
        <f>+IFERROR((O492*O493+'Monthly Reserve Generation'!P492*'Monthly Reserve Generation'!P493-'Stoping Schedule'!P492*'Stoping Schedule'!P493)/P492,0)</f>
        <v>0</v>
      </c>
      <c r="Q493" s="3">
        <f>+IFERROR((P492*P493+'Monthly Reserve Generation'!Q492*'Monthly Reserve Generation'!Q493-'Stoping Schedule'!Q492*'Stoping Schedule'!Q493)/Q492,0)</f>
        <v>0</v>
      </c>
      <c r="R493" s="3">
        <f>+IFERROR((Q492*Q493+'Monthly Reserve Generation'!R492*'Monthly Reserve Generation'!R493-'Stoping Schedule'!R492*'Stoping Schedule'!R493)/R492,0)</f>
        <v>0</v>
      </c>
      <c r="S493" s="3">
        <f>+IFERROR((R492*R493+'Monthly Reserve Generation'!S492*'Monthly Reserve Generation'!S493-'Stoping Schedule'!S492*'Stoping Schedule'!S493)/S492,0)</f>
        <v>0</v>
      </c>
      <c r="T493" s="3">
        <f>+IFERROR((S492*S493+'Monthly Reserve Generation'!T492*'Monthly Reserve Generation'!T493-'Stoping Schedule'!T492*'Stoping Schedule'!T493)/T492,0)</f>
        <v>0</v>
      </c>
      <c r="U493" s="3">
        <f>+IFERROR((T492*T493+'Monthly Reserve Generation'!U492*'Monthly Reserve Generation'!U493-'Stoping Schedule'!U492*'Stoping Schedule'!U493)/U492,0)</f>
        <v>0</v>
      </c>
      <c r="V493" s="3">
        <f>+IFERROR((U492*U493+'Monthly Reserve Generation'!V492*'Monthly Reserve Generation'!V493-'Stoping Schedule'!V492*'Stoping Schedule'!V493)/V492,0)</f>
        <v>0</v>
      </c>
      <c r="W493" s="3">
        <f>+IFERROR((V492*V493+'Monthly Reserve Generation'!W492*'Monthly Reserve Generation'!W493-'Stoping Schedule'!W492*'Stoping Schedule'!W493)/W492,0)</f>
        <v>0</v>
      </c>
      <c r="X493" s="3">
        <f>+IFERROR((W492*W493+'Monthly Reserve Generation'!X492*'Monthly Reserve Generation'!X493-'Stoping Schedule'!X492*'Stoping Schedule'!X493)/X492,0)</f>
        <v>0</v>
      </c>
      <c r="Y493" s="3">
        <f>+IFERROR((X492*X493+'Monthly Reserve Generation'!Y492*'Monthly Reserve Generation'!Y493-'Stoping Schedule'!Y492*'Stoping Schedule'!Y493)/Y492,0)</f>
        <v>0</v>
      </c>
      <c r="Z493" s="3">
        <f>+IFERROR((Y492*Y493+'Monthly Reserve Generation'!Z492*'Monthly Reserve Generation'!Z493-'Stoping Schedule'!Z492*'Stoping Schedule'!Z493)/Z492,0)</f>
        <v>0</v>
      </c>
      <c r="AA493" s="3">
        <f>+IFERROR((Z492*Z493+'Monthly Reserve Generation'!AA492*'Monthly Reserve Generation'!AA493-'Stoping Schedule'!AA492*'Stoping Schedule'!AA493)/AA492,0)</f>
        <v>0</v>
      </c>
      <c r="AB493" s="3">
        <f>+IFERROR((AA492*AA493+'Monthly Reserve Generation'!AB492*'Monthly Reserve Generation'!AB493-'Stoping Schedule'!AB492*'Stoping Schedule'!AB493)/AB492,0)</f>
        <v>0</v>
      </c>
      <c r="AC493" s="3">
        <f>+IFERROR((AB492*AB493+'Monthly Reserve Generation'!AC492*'Monthly Reserve Generation'!AC493-'Stoping Schedule'!AC492*'Stoping Schedule'!AC493)/AC492,0)</f>
        <v>0</v>
      </c>
      <c r="AD493" s="3">
        <f>+IFERROR((AC492*AC493+'Monthly Reserve Generation'!AD492*'Monthly Reserve Generation'!AD493-'Stoping Schedule'!AD492*'Stoping Schedule'!AD493)/AD492,0)</f>
        <v>0</v>
      </c>
      <c r="AE493" s="3">
        <f>+IFERROR((AD492*AD493+'Monthly Reserve Generation'!AE492*'Monthly Reserve Generation'!AE493-'Stoping Schedule'!AE492*'Stoping Schedule'!AE493)/AE492,0)</f>
        <v>0</v>
      </c>
      <c r="AF493" s="3">
        <f>+IFERROR((AE492*AE493+'Monthly Reserve Generation'!AF492*'Monthly Reserve Generation'!AF493-'Stoping Schedule'!AF492*'Stoping Schedule'!AF493)/AF492,0)</f>
        <v>0</v>
      </c>
      <c r="AG493" s="3">
        <f>+IFERROR((AF492*AF493+'Monthly Reserve Generation'!AG492*'Monthly Reserve Generation'!AG493-'Stoping Schedule'!AG492*'Stoping Schedule'!AG493)/AG492,0)</f>
        <v>0</v>
      </c>
      <c r="AH493" s="3">
        <f>+IFERROR((AG492*AG493+'Monthly Reserve Generation'!AH492*'Monthly Reserve Generation'!AH493-'Stoping Schedule'!AH492*'Stoping Schedule'!AH493)/AH492,0)</f>
        <v>0</v>
      </c>
      <c r="AI493" s="3">
        <f>+IFERROR((AH492*AH493+'Monthly Reserve Generation'!AI492*'Monthly Reserve Generation'!AI493-'Stoping Schedule'!AI492*'Stoping Schedule'!AI493)/AI492,0)</f>
        <v>0</v>
      </c>
      <c r="AJ493" s="3">
        <f>+IFERROR((AI492*AI493+'Monthly Reserve Generation'!AJ492*'Monthly Reserve Generation'!AJ493-'Stoping Schedule'!AJ492*'Stoping Schedule'!AJ493)/AJ492,0)</f>
        <v>0</v>
      </c>
      <c r="AK493" s="3">
        <f>+IFERROR((AJ492*AJ493+'Monthly Reserve Generation'!AK492*'Monthly Reserve Generation'!AK493-'Stoping Schedule'!AK492*'Stoping Schedule'!AK493)/AK492,0)</f>
        <v>0</v>
      </c>
      <c r="AL493" s="3">
        <f>+IFERROR((AK492*AK493+'Monthly Reserve Generation'!AL492*'Monthly Reserve Generation'!AL493-'Stoping Schedule'!AL492*'Stoping Schedule'!AL493)/AL492,0)</f>
        <v>3.9700000000000006</v>
      </c>
      <c r="AM493" s="3">
        <f>+IFERROR((AL492*AL493+'Monthly Reserve Generation'!AM492*'Monthly Reserve Generation'!AM493-'Stoping Schedule'!AM492*'Stoping Schedule'!AM493)/AM492,0)</f>
        <v>3.9700000000000006</v>
      </c>
      <c r="AN493" s="3">
        <f>+IFERROR((AM492*AM493+'Monthly Reserve Generation'!AN492*'Monthly Reserve Generation'!AN493-'Stoping Schedule'!AN492*'Stoping Schedule'!AN493)/AN492,0)</f>
        <v>3.9700000000000006</v>
      </c>
      <c r="AO493" s="3">
        <f>+IFERROR((AN492*AN493+'Monthly Reserve Generation'!AO492*'Monthly Reserve Generation'!AO493-'Stoping Schedule'!AO492*'Stoping Schedule'!AO493)/AO492,0)</f>
        <v>3.9700000000000006</v>
      </c>
      <c r="AP493" s="3">
        <f>+IFERROR((AO492*AO493+'Monthly Reserve Generation'!AP492*'Monthly Reserve Generation'!AP493-'Stoping Schedule'!AP492*'Stoping Schedule'!AP493)/AP492,0)</f>
        <v>3.9700000000000006</v>
      </c>
      <c r="AQ493" s="3">
        <f>+IFERROR((AP492*AP493+'Monthly Reserve Generation'!AQ492*'Monthly Reserve Generation'!AQ493-'Stoping Schedule'!AQ492*'Stoping Schedule'!AQ493)/AQ492,0)</f>
        <v>3.9700000000000006</v>
      </c>
      <c r="AR493" s="3">
        <f>+IFERROR((AQ492*AQ493+'Monthly Reserve Generation'!AR492*'Monthly Reserve Generation'!AR493-'Stoping Schedule'!AR492*'Stoping Schedule'!AR493)/AR492,0)</f>
        <v>3.9700000000000006</v>
      </c>
      <c r="AS493" s="3">
        <f>+IFERROR((AR492*AR493+'Monthly Reserve Generation'!AS492*'Monthly Reserve Generation'!AS493-'Stoping Schedule'!AS492*'Stoping Schedule'!AS493)/AS492,0)</f>
        <v>0</v>
      </c>
      <c r="AT493" s="3">
        <f>+IFERROR((AS492*AS493+'Monthly Reserve Generation'!AT492*'Monthly Reserve Generation'!AT493-'Stoping Schedule'!AT492*'Stoping Schedule'!AT493)/AT492,0)</f>
        <v>0</v>
      </c>
      <c r="AU493" s="3">
        <f>+IFERROR((AT492*AT493+'Monthly Reserve Generation'!AU492*'Monthly Reserve Generation'!AU493-'Stoping Schedule'!AU492*'Stoping Schedule'!AU493)/AU492,0)</f>
        <v>0</v>
      </c>
      <c r="AV493" s="3">
        <f>+IFERROR((AU492*AU493+'Monthly Reserve Generation'!AV492*'Monthly Reserve Generation'!AV493-'Stoping Schedule'!AV492*'Stoping Schedule'!AV493)/AV492,0)</f>
        <v>0</v>
      </c>
      <c r="AW493" s="3">
        <f>+IFERROR((AV492*AV493+'Monthly Reserve Generation'!AW492*'Monthly Reserve Generation'!AW493-'Stoping Schedule'!AW492*'Stoping Schedule'!AW493)/AW492,0)</f>
        <v>0</v>
      </c>
      <c r="AX493" s="3">
        <f>+IFERROR((AW492*AW493+'Monthly Reserve Generation'!AX492*'Monthly Reserve Generation'!AX493-'Stoping Schedule'!AX492*'Stoping Schedule'!AX493)/AX492,0)</f>
        <v>0</v>
      </c>
      <c r="AY493" s="3">
        <f>+IFERROR((AX492*AX493+'Monthly Reserve Generation'!AY492*'Monthly Reserve Generation'!AY493-'Stoping Schedule'!AY492*'Stoping Schedule'!AY493)/AY492,0)</f>
        <v>0</v>
      </c>
      <c r="AZ493" s="3">
        <f>+IFERROR((AY492*AY493+'Monthly Reserve Generation'!AZ492*'Monthly Reserve Generation'!AZ493-'Stoping Schedule'!AZ492*'Stoping Schedule'!AZ493)/AZ492,0)</f>
        <v>0</v>
      </c>
      <c r="BA493" s="3">
        <f>+IFERROR((AZ492*AZ493+'Monthly Reserve Generation'!BA492*'Monthly Reserve Generation'!BA493-'Stoping Schedule'!BA492*'Stoping Schedule'!BA493)/BA492,0)</f>
        <v>0</v>
      </c>
      <c r="BB493" s="3">
        <f>+IFERROR((BA492*BA493+'Monthly Reserve Generation'!BB492*'Monthly Reserve Generation'!BB493-'Stoping Schedule'!BB492*'Stoping Schedule'!BB493)/BB492,0)</f>
        <v>0</v>
      </c>
      <c r="BC493" s="3">
        <f>+IFERROR((BB492*BB493+'Monthly Reserve Generation'!BC492*'Monthly Reserve Generation'!BC493-'Stoping Schedule'!BC492*'Stoping Schedule'!BC493)/BC492,0)</f>
        <v>0</v>
      </c>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row>
    <row r="494" spans="1:123" collapsed="1" x14ac:dyDescent="0.3">
      <c r="A494" t="s">
        <v>135</v>
      </c>
      <c r="B494" t="s">
        <v>135</v>
      </c>
      <c r="C494" t="s">
        <v>3</v>
      </c>
      <c r="D494" s="3">
        <f>SUMIF($C486:$C493,$C494,D486:D493)</f>
        <v>0</v>
      </c>
      <c r="E494" s="3">
        <f t="shared" ref="E494:BC494" si="32">SUMIF($C486:$C493,$C494,E486:E493)</f>
        <v>0</v>
      </c>
      <c r="F494" s="3">
        <f t="shared" si="32"/>
        <v>0</v>
      </c>
      <c r="G494" s="3">
        <f t="shared" si="32"/>
        <v>0</v>
      </c>
      <c r="H494" s="3">
        <f t="shared" si="32"/>
        <v>0</v>
      </c>
      <c r="I494" s="3">
        <f t="shared" si="32"/>
        <v>0</v>
      </c>
      <c r="J494" s="3">
        <f t="shared" si="32"/>
        <v>0</v>
      </c>
      <c r="K494" s="3">
        <f t="shared" si="32"/>
        <v>0</v>
      </c>
      <c r="L494" s="3">
        <f t="shared" si="32"/>
        <v>0</v>
      </c>
      <c r="M494" s="3">
        <f t="shared" si="32"/>
        <v>0</v>
      </c>
      <c r="N494" s="3">
        <f t="shared" si="32"/>
        <v>0</v>
      </c>
      <c r="O494" s="3">
        <f t="shared" si="32"/>
        <v>0</v>
      </c>
      <c r="P494" s="3">
        <f t="shared" si="32"/>
        <v>0</v>
      </c>
      <c r="Q494" s="3">
        <f t="shared" si="32"/>
        <v>0</v>
      </c>
      <c r="R494" s="3">
        <f t="shared" si="32"/>
        <v>0</v>
      </c>
      <c r="S494" s="3">
        <f t="shared" si="32"/>
        <v>0</v>
      </c>
      <c r="T494" s="3">
        <f t="shared" si="32"/>
        <v>0</v>
      </c>
      <c r="U494" s="3">
        <f t="shared" si="32"/>
        <v>0</v>
      </c>
      <c r="V494" s="3">
        <f t="shared" si="32"/>
        <v>0</v>
      </c>
      <c r="W494" s="3">
        <f t="shared" si="32"/>
        <v>0</v>
      </c>
      <c r="X494" s="3">
        <f t="shared" si="32"/>
        <v>0</v>
      </c>
      <c r="Y494" s="3">
        <f t="shared" si="32"/>
        <v>0</v>
      </c>
      <c r="Z494" s="3">
        <f t="shared" si="32"/>
        <v>0</v>
      </c>
      <c r="AA494" s="3">
        <f t="shared" si="32"/>
        <v>0</v>
      </c>
      <c r="AB494" s="3">
        <f t="shared" si="32"/>
        <v>0</v>
      </c>
      <c r="AC494" s="3">
        <f t="shared" si="32"/>
        <v>0</v>
      </c>
      <c r="AD494" s="3">
        <f t="shared" si="32"/>
        <v>0</v>
      </c>
      <c r="AE494" s="3">
        <f t="shared" si="32"/>
        <v>0</v>
      </c>
      <c r="AF494" s="3">
        <f t="shared" si="32"/>
        <v>0</v>
      </c>
      <c r="AG494" s="3">
        <f t="shared" si="32"/>
        <v>0</v>
      </c>
      <c r="AH494" s="3">
        <f t="shared" si="32"/>
        <v>0</v>
      </c>
      <c r="AI494" s="3">
        <f t="shared" si="32"/>
        <v>0</v>
      </c>
      <c r="AJ494" s="3">
        <f t="shared" si="32"/>
        <v>0</v>
      </c>
      <c r="AK494" s="3">
        <f t="shared" si="32"/>
        <v>0</v>
      </c>
      <c r="AL494" s="3">
        <f t="shared" si="32"/>
        <v>5122</v>
      </c>
      <c r="AM494" s="3">
        <f t="shared" si="32"/>
        <v>5122</v>
      </c>
      <c r="AN494" s="3">
        <f t="shared" si="32"/>
        <v>5122</v>
      </c>
      <c r="AO494" s="3">
        <f t="shared" si="32"/>
        <v>14054</v>
      </c>
      <c r="AP494" s="3">
        <f t="shared" si="32"/>
        <v>14054</v>
      </c>
      <c r="AQ494" s="3">
        <f t="shared" si="32"/>
        <v>14054</v>
      </c>
      <c r="AR494" s="3">
        <f t="shared" si="32"/>
        <v>12795</v>
      </c>
      <c r="AS494" s="3">
        <f t="shared" si="32"/>
        <v>11206</v>
      </c>
      <c r="AT494" s="3">
        <f t="shared" si="32"/>
        <v>9333</v>
      </c>
      <c r="AU494" s="3">
        <f t="shared" si="32"/>
        <v>8932</v>
      </c>
      <c r="AV494" s="3">
        <f t="shared" si="32"/>
        <v>5336</v>
      </c>
      <c r="AW494" s="3">
        <f t="shared" si="32"/>
        <v>1740</v>
      </c>
      <c r="AX494" s="3">
        <f t="shared" si="32"/>
        <v>0</v>
      </c>
      <c r="AY494" s="3">
        <f t="shared" si="32"/>
        <v>0</v>
      </c>
      <c r="AZ494" s="3">
        <f t="shared" si="32"/>
        <v>0</v>
      </c>
      <c r="BA494" s="3">
        <f t="shared" si="32"/>
        <v>0</v>
      </c>
      <c r="BB494" s="3">
        <f t="shared" si="32"/>
        <v>0</v>
      </c>
      <c r="BC494" s="3">
        <f t="shared" si="32"/>
        <v>0</v>
      </c>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row>
    <row r="495" spans="1:123" x14ac:dyDescent="0.3">
      <c r="A495" t="s">
        <v>135</v>
      </c>
      <c r="B495" t="s">
        <v>135</v>
      </c>
      <c r="C495" t="s">
        <v>4</v>
      </c>
      <c r="D495" s="3">
        <f>+IFERROR((D486*D487+D488*D489+D490*D491+D492*D493)/D494,0)</f>
        <v>0</v>
      </c>
      <c r="E495" s="3">
        <f t="shared" ref="E495:BC495" si="33">+IFERROR((E486*E487+E488*E489+E490*E491+E492*E493)/E494,0)</f>
        <v>0</v>
      </c>
      <c r="F495" s="3">
        <f t="shared" si="33"/>
        <v>0</v>
      </c>
      <c r="G495" s="3">
        <f t="shared" si="33"/>
        <v>0</v>
      </c>
      <c r="H495" s="3">
        <f t="shared" si="33"/>
        <v>0</v>
      </c>
      <c r="I495" s="3">
        <f t="shared" si="33"/>
        <v>0</v>
      </c>
      <c r="J495" s="3">
        <f t="shared" si="33"/>
        <v>0</v>
      </c>
      <c r="K495" s="3">
        <f t="shared" si="33"/>
        <v>0</v>
      </c>
      <c r="L495" s="3">
        <f t="shared" si="33"/>
        <v>0</v>
      </c>
      <c r="M495" s="3">
        <f t="shared" si="33"/>
        <v>0</v>
      </c>
      <c r="N495" s="3">
        <f t="shared" si="33"/>
        <v>0</v>
      </c>
      <c r="O495" s="3">
        <f t="shared" si="33"/>
        <v>0</v>
      </c>
      <c r="P495" s="3">
        <f t="shared" si="33"/>
        <v>0</v>
      </c>
      <c r="Q495" s="3">
        <f t="shared" si="33"/>
        <v>0</v>
      </c>
      <c r="R495" s="3">
        <f t="shared" si="33"/>
        <v>0</v>
      </c>
      <c r="S495" s="3">
        <f t="shared" si="33"/>
        <v>0</v>
      </c>
      <c r="T495" s="3">
        <f t="shared" si="33"/>
        <v>0</v>
      </c>
      <c r="U495" s="3">
        <f t="shared" si="33"/>
        <v>0</v>
      </c>
      <c r="V495" s="3">
        <f t="shared" si="33"/>
        <v>0</v>
      </c>
      <c r="W495" s="3">
        <f t="shared" si="33"/>
        <v>0</v>
      </c>
      <c r="X495" s="3">
        <f t="shared" si="33"/>
        <v>0</v>
      </c>
      <c r="Y495" s="3">
        <f t="shared" si="33"/>
        <v>0</v>
      </c>
      <c r="Z495" s="3">
        <f t="shared" si="33"/>
        <v>0</v>
      </c>
      <c r="AA495" s="3">
        <f t="shared" si="33"/>
        <v>0</v>
      </c>
      <c r="AB495" s="3">
        <f t="shared" si="33"/>
        <v>0</v>
      </c>
      <c r="AC495" s="3">
        <f t="shared" si="33"/>
        <v>0</v>
      </c>
      <c r="AD495" s="3">
        <f t="shared" si="33"/>
        <v>0</v>
      </c>
      <c r="AE495" s="3">
        <f t="shared" si="33"/>
        <v>0</v>
      </c>
      <c r="AF495" s="3">
        <f t="shared" si="33"/>
        <v>0</v>
      </c>
      <c r="AG495" s="3">
        <f t="shared" si="33"/>
        <v>0</v>
      </c>
      <c r="AH495" s="3">
        <f t="shared" si="33"/>
        <v>0</v>
      </c>
      <c r="AI495" s="3">
        <f t="shared" si="33"/>
        <v>0</v>
      </c>
      <c r="AJ495" s="3">
        <f t="shared" si="33"/>
        <v>0</v>
      </c>
      <c r="AK495" s="3">
        <f t="shared" si="33"/>
        <v>0</v>
      </c>
      <c r="AL495" s="3">
        <f t="shared" si="33"/>
        <v>3.9700000000000006</v>
      </c>
      <c r="AM495" s="3">
        <f t="shared" si="33"/>
        <v>3.9700000000000006</v>
      </c>
      <c r="AN495" s="3">
        <f t="shared" si="33"/>
        <v>3.9700000000000006</v>
      </c>
      <c r="AO495" s="3">
        <f t="shared" si="33"/>
        <v>3.7318813149281342</v>
      </c>
      <c r="AP495" s="3">
        <f t="shared" si="33"/>
        <v>3.7318813149281342</v>
      </c>
      <c r="AQ495" s="3">
        <f t="shared" si="33"/>
        <v>3.7318813149281342</v>
      </c>
      <c r="AR495" s="3">
        <f t="shared" si="33"/>
        <v>3.7084509574052369</v>
      </c>
      <c r="AS495" s="3">
        <f t="shared" si="33"/>
        <v>3.6713635552382655</v>
      </c>
      <c r="AT495" s="3">
        <f t="shared" si="33"/>
        <v>3.6114314796957032</v>
      </c>
      <c r="AU495" s="3">
        <f t="shared" si="33"/>
        <v>3.5953336318853562</v>
      </c>
      <c r="AV495" s="3">
        <f t="shared" si="33"/>
        <v>3.595558470764618</v>
      </c>
      <c r="AW495" s="3">
        <f t="shared" si="33"/>
        <v>3.596712643678162</v>
      </c>
      <c r="AX495" s="3">
        <f t="shared" si="33"/>
        <v>0</v>
      </c>
      <c r="AY495" s="3">
        <f t="shared" si="33"/>
        <v>0</v>
      </c>
      <c r="AZ495" s="3">
        <f t="shared" si="33"/>
        <v>0</v>
      </c>
      <c r="BA495" s="3">
        <f t="shared" si="33"/>
        <v>0</v>
      </c>
      <c r="BB495" s="3">
        <f t="shared" si="33"/>
        <v>0</v>
      </c>
      <c r="BC495" s="3">
        <f t="shared" si="33"/>
        <v>0</v>
      </c>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row>
    <row r="496" spans="1:123" hidden="1" outlineLevel="1" x14ac:dyDescent="0.3">
      <c r="A496" t="s">
        <v>136</v>
      </c>
      <c r="B496" t="s">
        <v>137</v>
      </c>
      <c r="C496" t="s">
        <v>3</v>
      </c>
      <c r="D496" s="3">
        <f>+'Monthly Reserve Generation'!D496-'Stoping Schedule'!D496</f>
        <v>0</v>
      </c>
      <c r="E496" s="3">
        <f>IF((D496+'Monthly Reserve Generation'!E496-'Stoping Schedule'!E496)&gt;1,(D496+'Monthly Reserve Generation'!E496-'Stoping Schedule'!E496),0)</f>
        <v>0</v>
      </c>
      <c r="F496" s="3">
        <f>IF((E496+'Monthly Reserve Generation'!F496-'Stoping Schedule'!F496)&gt;1,(E496+'Monthly Reserve Generation'!F496-'Stoping Schedule'!F496),0)</f>
        <v>0</v>
      </c>
      <c r="G496" s="3">
        <f>IF((F496+'Monthly Reserve Generation'!G496-'Stoping Schedule'!G496)&gt;1,(F496+'Monthly Reserve Generation'!G496-'Stoping Schedule'!G496),0)</f>
        <v>0</v>
      </c>
      <c r="H496" s="3">
        <f>IF((G496+'Monthly Reserve Generation'!H496-'Stoping Schedule'!H496)&gt;1,(G496+'Monthly Reserve Generation'!H496-'Stoping Schedule'!H496),0)</f>
        <v>0</v>
      </c>
      <c r="I496" s="3">
        <f>IF((H496+'Monthly Reserve Generation'!I496-'Stoping Schedule'!I496)&gt;1,(H496+'Monthly Reserve Generation'!I496-'Stoping Schedule'!I496),0)</f>
        <v>0</v>
      </c>
      <c r="J496" s="3">
        <f>IF((I496+'Monthly Reserve Generation'!J496-'Stoping Schedule'!J496)&gt;1,(I496+'Monthly Reserve Generation'!J496-'Stoping Schedule'!J496),0)</f>
        <v>0</v>
      </c>
      <c r="K496" s="3">
        <f>IF((J496+'Monthly Reserve Generation'!K496-'Stoping Schedule'!K496)&gt;1,(J496+'Monthly Reserve Generation'!K496-'Stoping Schedule'!K496),0)</f>
        <v>0</v>
      </c>
      <c r="L496" s="3">
        <f>IF((K496+'Monthly Reserve Generation'!L496-'Stoping Schedule'!L496)&gt;1,(K496+'Monthly Reserve Generation'!L496-'Stoping Schedule'!L496),0)</f>
        <v>0</v>
      </c>
      <c r="M496" s="3">
        <f>IF((L496+'Monthly Reserve Generation'!M496-'Stoping Schedule'!M496)&gt;1,(L496+'Monthly Reserve Generation'!M496-'Stoping Schedule'!M496),0)</f>
        <v>0</v>
      </c>
      <c r="N496" s="3">
        <f>IF((M496+'Monthly Reserve Generation'!N496-'Stoping Schedule'!N496)&gt;1,(M496+'Monthly Reserve Generation'!N496-'Stoping Schedule'!N496),0)</f>
        <v>0</v>
      </c>
      <c r="O496" s="3">
        <f>IF((N496+'Monthly Reserve Generation'!O496-'Stoping Schedule'!O496)&gt;1,(N496+'Monthly Reserve Generation'!O496-'Stoping Schedule'!O496),0)</f>
        <v>0</v>
      </c>
      <c r="P496" s="3">
        <f>IF((O496+'Monthly Reserve Generation'!P496-'Stoping Schedule'!P496)&gt;1,(O496+'Monthly Reserve Generation'!P496-'Stoping Schedule'!P496),0)</f>
        <v>0</v>
      </c>
      <c r="Q496" s="3">
        <f>IF((P496+'Monthly Reserve Generation'!Q496-'Stoping Schedule'!Q496)&gt;1,(P496+'Monthly Reserve Generation'!Q496-'Stoping Schedule'!Q496),0)</f>
        <v>0</v>
      </c>
      <c r="R496" s="3">
        <f>IF((Q496+'Monthly Reserve Generation'!R496-'Stoping Schedule'!R496)&gt;1,(Q496+'Monthly Reserve Generation'!R496-'Stoping Schedule'!R496),0)</f>
        <v>0</v>
      </c>
      <c r="S496" s="3">
        <f>IF((R496+'Monthly Reserve Generation'!S496-'Stoping Schedule'!S496)&gt;1,(R496+'Monthly Reserve Generation'!S496-'Stoping Schedule'!S496),0)</f>
        <v>0</v>
      </c>
      <c r="T496" s="3">
        <f>IF((S496+'Monthly Reserve Generation'!T496-'Stoping Schedule'!T496)&gt;1,(S496+'Monthly Reserve Generation'!T496-'Stoping Schedule'!T496),0)</f>
        <v>0</v>
      </c>
      <c r="U496" s="3">
        <f>IF((T496+'Monthly Reserve Generation'!U496-'Stoping Schedule'!U496)&gt;1,(T496+'Monthly Reserve Generation'!U496-'Stoping Schedule'!U496),0)</f>
        <v>0</v>
      </c>
      <c r="V496" s="3">
        <f>IF((U496+'Monthly Reserve Generation'!V496-'Stoping Schedule'!V496)&gt;1,(U496+'Monthly Reserve Generation'!V496-'Stoping Schedule'!V496),0)</f>
        <v>0</v>
      </c>
      <c r="W496" s="3">
        <f>IF((V496+'Monthly Reserve Generation'!W496-'Stoping Schedule'!W496)&gt;1,(V496+'Monthly Reserve Generation'!W496-'Stoping Schedule'!W496),0)</f>
        <v>0</v>
      </c>
      <c r="X496" s="3">
        <f>IF((W496+'Monthly Reserve Generation'!X496-'Stoping Schedule'!X496)&gt;1,(W496+'Monthly Reserve Generation'!X496-'Stoping Schedule'!X496),0)</f>
        <v>0</v>
      </c>
      <c r="Y496" s="3">
        <f>IF((X496+'Monthly Reserve Generation'!Y496-'Stoping Schedule'!Y496)&gt;1,(X496+'Monthly Reserve Generation'!Y496-'Stoping Schedule'!Y496),0)</f>
        <v>0</v>
      </c>
      <c r="Z496" s="3">
        <f>IF((Y496+'Monthly Reserve Generation'!Z496-'Stoping Schedule'!Z496)&gt;1,(Y496+'Monthly Reserve Generation'!Z496-'Stoping Schedule'!Z496),0)</f>
        <v>0</v>
      </c>
      <c r="AA496" s="3">
        <f>IF((Z496+'Monthly Reserve Generation'!AA496-'Stoping Schedule'!AA496)&gt;1,(Z496+'Monthly Reserve Generation'!AA496-'Stoping Schedule'!AA496),0)</f>
        <v>0</v>
      </c>
      <c r="AB496" s="3">
        <f>IF((AA496+'Monthly Reserve Generation'!AB496-'Stoping Schedule'!AB496)&gt;1,(AA496+'Monthly Reserve Generation'!AB496-'Stoping Schedule'!AB496),0)</f>
        <v>0</v>
      </c>
      <c r="AC496" s="3">
        <f>IF((AB496+'Monthly Reserve Generation'!AC496-'Stoping Schedule'!AC496)&gt;1,(AB496+'Monthly Reserve Generation'!AC496-'Stoping Schedule'!AC496),0)</f>
        <v>0</v>
      </c>
      <c r="AD496" s="3">
        <f>IF((AC496+'Monthly Reserve Generation'!AD496-'Stoping Schedule'!AD496)&gt;1,(AC496+'Monthly Reserve Generation'!AD496-'Stoping Schedule'!AD496),0)</f>
        <v>0</v>
      </c>
      <c r="AE496" s="3">
        <f>IF((AD496+'Monthly Reserve Generation'!AE496-'Stoping Schedule'!AE496)&gt;1,(AD496+'Monthly Reserve Generation'!AE496-'Stoping Schedule'!AE496),0)</f>
        <v>0</v>
      </c>
      <c r="AF496" s="3">
        <f>IF((AE496+'Monthly Reserve Generation'!AF496-'Stoping Schedule'!AF496)&gt;1,(AE496+'Monthly Reserve Generation'!AF496-'Stoping Schedule'!AF496),0)</f>
        <v>0</v>
      </c>
      <c r="AG496" s="3">
        <f>IF((AF496+'Monthly Reserve Generation'!AG496-'Stoping Schedule'!AG496)&gt;1,(AF496+'Monthly Reserve Generation'!AG496-'Stoping Schedule'!AG496),0)</f>
        <v>0</v>
      </c>
      <c r="AH496" s="3">
        <f>IF((AG496+'Monthly Reserve Generation'!AH496-'Stoping Schedule'!AH496)&gt;1,(AG496+'Monthly Reserve Generation'!AH496-'Stoping Schedule'!AH496),0)</f>
        <v>0</v>
      </c>
      <c r="AI496" s="3">
        <f>IF((AH496+'Monthly Reserve Generation'!AI496-'Stoping Schedule'!AI496)&gt;1,(AH496+'Monthly Reserve Generation'!AI496-'Stoping Schedule'!AI496),0)</f>
        <v>0</v>
      </c>
      <c r="AJ496" s="3">
        <f>IF((AI496+'Monthly Reserve Generation'!AJ496-'Stoping Schedule'!AJ496)&gt;1,(AI496+'Monthly Reserve Generation'!AJ496-'Stoping Schedule'!AJ496),0)</f>
        <v>0</v>
      </c>
      <c r="AK496" s="3">
        <f>IF((AJ496+'Monthly Reserve Generation'!AK496-'Stoping Schedule'!AK496)&gt;1,(AJ496+'Monthly Reserve Generation'!AK496-'Stoping Schedule'!AK496),0)</f>
        <v>0</v>
      </c>
      <c r="AL496" s="3">
        <f>IF((AK496+'Monthly Reserve Generation'!AL496-'Stoping Schedule'!AL496)&gt;1,(AK496+'Monthly Reserve Generation'!AL496-'Stoping Schedule'!AL496),0)</f>
        <v>0</v>
      </c>
      <c r="AM496" s="3">
        <f>IF((AL496+'Monthly Reserve Generation'!AM496-'Stoping Schedule'!AM496)&gt;1,(AL496+'Monthly Reserve Generation'!AM496-'Stoping Schedule'!AM496),0)</f>
        <v>0</v>
      </c>
      <c r="AN496" s="3">
        <f>IF((AM496+'Monthly Reserve Generation'!AN496-'Stoping Schedule'!AN496)&gt;1,(AM496+'Monthly Reserve Generation'!AN496-'Stoping Schedule'!AN496),0)</f>
        <v>0</v>
      </c>
      <c r="AO496" s="3">
        <f>IF((AN496+'Monthly Reserve Generation'!AO496-'Stoping Schedule'!AO496)&gt;1,(AN496+'Monthly Reserve Generation'!AO496-'Stoping Schedule'!AO496),0)</f>
        <v>0</v>
      </c>
      <c r="AP496" s="3">
        <f>IF((AO496+'Monthly Reserve Generation'!AP496-'Stoping Schedule'!AP496)&gt;1,(AO496+'Monthly Reserve Generation'!AP496-'Stoping Schedule'!AP496),0)</f>
        <v>5705</v>
      </c>
      <c r="AQ496" s="3">
        <f>IF((AP496+'Monthly Reserve Generation'!AQ496-'Stoping Schedule'!AQ496)&gt;1,(AP496+'Monthly Reserve Generation'!AQ496-'Stoping Schedule'!AQ496),0)</f>
        <v>5705</v>
      </c>
      <c r="AR496" s="3">
        <f>IF((AQ496+'Monthly Reserve Generation'!AR496-'Stoping Schedule'!AR496)&gt;1,(AQ496+'Monthly Reserve Generation'!AR496-'Stoping Schedule'!AR496),0)</f>
        <v>5705</v>
      </c>
      <c r="AS496" s="3">
        <f>IF((AR496+'Monthly Reserve Generation'!AS496-'Stoping Schedule'!AS496)&gt;1,(AR496+'Monthly Reserve Generation'!AS496-'Stoping Schedule'!AS496),0)</f>
        <v>5705</v>
      </c>
      <c r="AT496" s="3">
        <f>IF((AS496+'Monthly Reserve Generation'!AT496-'Stoping Schedule'!AT496)&gt;1,(AS496+'Monthly Reserve Generation'!AT496-'Stoping Schedule'!AT496),0)</f>
        <v>5705</v>
      </c>
      <c r="AU496" s="3">
        <f>IF((AT496+'Monthly Reserve Generation'!AU496-'Stoping Schedule'!AU496)&gt;1,(AT496+'Monthly Reserve Generation'!AU496-'Stoping Schedule'!AU496),0)</f>
        <v>5705</v>
      </c>
      <c r="AV496" s="3">
        <f>IF((AU496+'Monthly Reserve Generation'!AV496-'Stoping Schedule'!AV496)&gt;1,(AU496+'Monthly Reserve Generation'!AV496-'Stoping Schedule'!AV496),0)</f>
        <v>5393</v>
      </c>
      <c r="AW496" s="3">
        <f>IF((AV496+'Monthly Reserve Generation'!AW496-'Stoping Schedule'!AW496)&gt;1,(AV496+'Monthly Reserve Generation'!AW496-'Stoping Schedule'!AW496),0)</f>
        <v>3595</v>
      </c>
      <c r="AX496" s="3">
        <f>IF((AW496+'Monthly Reserve Generation'!AX496-'Stoping Schedule'!AX496)&gt;1,(AW496+'Monthly Reserve Generation'!AX496-'Stoping Schedule'!AX496),0)</f>
        <v>1797</v>
      </c>
      <c r="AY496" s="3">
        <f>IF((AX496+'Monthly Reserve Generation'!AY496-'Stoping Schedule'!AY496)&gt;1,(AX496+'Monthly Reserve Generation'!AY496-'Stoping Schedule'!AY496),0)</f>
        <v>0</v>
      </c>
      <c r="AZ496" s="3">
        <f>IF((AY496+'Monthly Reserve Generation'!AZ496-'Stoping Schedule'!AZ496)&gt;1,(AY496+'Monthly Reserve Generation'!AZ496-'Stoping Schedule'!AZ496),0)</f>
        <v>0</v>
      </c>
      <c r="BA496" s="3">
        <f>IF((AZ496+'Monthly Reserve Generation'!BA496-'Stoping Schedule'!BA496)&gt;1,(AZ496+'Monthly Reserve Generation'!BA496-'Stoping Schedule'!BA496),0)</f>
        <v>0</v>
      </c>
      <c r="BB496" s="3">
        <f>IF((BA496+'Monthly Reserve Generation'!BB496-'Stoping Schedule'!BB496)&gt;1,(BA496+'Monthly Reserve Generation'!BB496-'Stoping Schedule'!BB496),0)</f>
        <v>0</v>
      </c>
      <c r="BC496" s="3">
        <f>IF((BB496+'Monthly Reserve Generation'!BC496-'Stoping Schedule'!BC496)&gt;1,(BB496+'Monthly Reserve Generation'!BC496-'Stoping Schedule'!BC496),0)</f>
        <v>0</v>
      </c>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row>
    <row r="497" spans="1:123" hidden="1" outlineLevel="1" x14ac:dyDescent="0.3">
      <c r="A497" t="s">
        <v>136</v>
      </c>
      <c r="B497" t="s">
        <v>137</v>
      </c>
      <c r="C497" t="s">
        <v>4</v>
      </c>
      <c r="D497" s="3">
        <f>+IFERROR(('Monthly Reserve Generation'!D496*'Monthly Reserve Generation'!D497-'Stoping Schedule'!D496*'Stoping Schedule'!D497)/D496,0)</f>
        <v>0</v>
      </c>
      <c r="E497" s="3">
        <f>+IFERROR((D496*D497+'Monthly Reserve Generation'!E496*'Monthly Reserve Generation'!E497-'Stoping Schedule'!E496*'Stoping Schedule'!E497)/E496,0)</f>
        <v>0</v>
      </c>
      <c r="F497" s="3">
        <f>+IFERROR((E496*E497+'Monthly Reserve Generation'!F496*'Monthly Reserve Generation'!F497-'Stoping Schedule'!F496*'Stoping Schedule'!F497)/F496,0)</f>
        <v>0</v>
      </c>
      <c r="G497" s="3">
        <f>+IFERROR((F496*F497+'Monthly Reserve Generation'!G496*'Monthly Reserve Generation'!G497-'Stoping Schedule'!G496*'Stoping Schedule'!G497)/G496,0)</f>
        <v>0</v>
      </c>
      <c r="H497" s="3">
        <f>+IFERROR((G496*G497+'Monthly Reserve Generation'!H496*'Monthly Reserve Generation'!H497-'Stoping Schedule'!H496*'Stoping Schedule'!H497)/H496,0)</f>
        <v>0</v>
      </c>
      <c r="I497" s="3">
        <f>+IFERROR((H496*H497+'Monthly Reserve Generation'!I496*'Monthly Reserve Generation'!I497-'Stoping Schedule'!I496*'Stoping Schedule'!I497)/I496,0)</f>
        <v>0</v>
      </c>
      <c r="J497" s="3">
        <f>+IFERROR((I496*I497+'Monthly Reserve Generation'!J496*'Monthly Reserve Generation'!J497-'Stoping Schedule'!J496*'Stoping Schedule'!J497)/J496,0)</f>
        <v>0</v>
      </c>
      <c r="K497" s="3">
        <f>+IFERROR((J496*J497+'Monthly Reserve Generation'!K496*'Monthly Reserve Generation'!K497-'Stoping Schedule'!K496*'Stoping Schedule'!K497)/K496,0)</f>
        <v>0</v>
      </c>
      <c r="L497" s="3">
        <f>+IFERROR((K496*K497+'Monthly Reserve Generation'!L496*'Monthly Reserve Generation'!L497-'Stoping Schedule'!L496*'Stoping Schedule'!L497)/L496,0)</f>
        <v>0</v>
      </c>
      <c r="M497" s="3">
        <f>+IFERROR((L496*L497+'Monthly Reserve Generation'!M496*'Monthly Reserve Generation'!M497-'Stoping Schedule'!M496*'Stoping Schedule'!M497)/M496,0)</f>
        <v>0</v>
      </c>
      <c r="N497" s="3">
        <f>+IFERROR((M496*M497+'Monthly Reserve Generation'!N496*'Monthly Reserve Generation'!N497-'Stoping Schedule'!N496*'Stoping Schedule'!N497)/N496,0)</f>
        <v>0</v>
      </c>
      <c r="O497" s="3">
        <f>+IFERROR((N496*N497+'Monthly Reserve Generation'!O496*'Monthly Reserve Generation'!O497-'Stoping Schedule'!O496*'Stoping Schedule'!O497)/O496,0)</f>
        <v>0</v>
      </c>
      <c r="P497" s="3">
        <f>+IFERROR((O496*O497+'Monthly Reserve Generation'!P496*'Monthly Reserve Generation'!P497-'Stoping Schedule'!P496*'Stoping Schedule'!P497)/P496,0)</f>
        <v>0</v>
      </c>
      <c r="Q497" s="3">
        <f>+IFERROR((P496*P497+'Monthly Reserve Generation'!Q496*'Monthly Reserve Generation'!Q497-'Stoping Schedule'!Q496*'Stoping Schedule'!Q497)/Q496,0)</f>
        <v>0</v>
      </c>
      <c r="R497" s="3">
        <f>+IFERROR((Q496*Q497+'Monthly Reserve Generation'!R496*'Monthly Reserve Generation'!R497-'Stoping Schedule'!R496*'Stoping Schedule'!R497)/R496,0)</f>
        <v>0</v>
      </c>
      <c r="S497" s="3">
        <f>+IFERROR((R496*R497+'Monthly Reserve Generation'!S496*'Monthly Reserve Generation'!S497-'Stoping Schedule'!S496*'Stoping Schedule'!S497)/S496,0)</f>
        <v>0</v>
      </c>
      <c r="T497" s="3">
        <f>+IFERROR((S496*S497+'Monthly Reserve Generation'!T496*'Monthly Reserve Generation'!T497-'Stoping Schedule'!T496*'Stoping Schedule'!T497)/T496,0)</f>
        <v>0</v>
      </c>
      <c r="U497" s="3">
        <f>+IFERROR((T496*T497+'Monthly Reserve Generation'!U496*'Monthly Reserve Generation'!U497-'Stoping Schedule'!U496*'Stoping Schedule'!U497)/U496,0)</f>
        <v>0</v>
      </c>
      <c r="V497" s="3">
        <f>+IFERROR((U496*U497+'Monthly Reserve Generation'!V496*'Monthly Reserve Generation'!V497-'Stoping Schedule'!V496*'Stoping Schedule'!V497)/V496,0)</f>
        <v>0</v>
      </c>
      <c r="W497" s="3">
        <f>+IFERROR((V496*V497+'Monthly Reserve Generation'!W496*'Monthly Reserve Generation'!W497-'Stoping Schedule'!W496*'Stoping Schedule'!W497)/W496,0)</f>
        <v>0</v>
      </c>
      <c r="X497" s="3">
        <f>+IFERROR((W496*W497+'Monthly Reserve Generation'!X496*'Monthly Reserve Generation'!X497-'Stoping Schedule'!X496*'Stoping Schedule'!X497)/X496,0)</f>
        <v>0</v>
      </c>
      <c r="Y497" s="3">
        <f>+IFERROR((X496*X497+'Monthly Reserve Generation'!Y496*'Monthly Reserve Generation'!Y497-'Stoping Schedule'!Y496*'Stoping Schedule'!Y497)/Y496,0)</f>
        <v>0</v>
      </c>
      <c r="Z497" s="3">
        <f>+IFERROR((Y496*Y497+'Monthly Reserve Generation'!Z496*'Monthly Reserve Generation'!Z497-'Stoping Schedule'!Z496*'Stoping Schedule'!Z497)/Z496,0)</f>
        <v>0</v>
      </c>
      <c r="AA497" s="3">
        <f>+IFERROR((Z496*Z497+'Monthly Reserve Generation'!AA496*'Monthly Reserve Generation'!AA497-'Stoping Schedule'!AA496*'Stoping Schedule'!AA497)/AA496,0)</f>
        <v>0</v>
      </c>
      <c r="AB497" s="3">
        <f>+IFERROR((AA496*AA497+'Monthly Reserve Generation'!AB496*'Monthly Reserve Generation'!AB497-'Stoping Schedule'!AB496*'Stoping Schedule'!AB497)/AB496,0)</f>
        <v>0</v>
      </c>
      <c r="AC497" s="3">
        <f>+IFERROR((AB496*AB497+'Monthly Reserve Generation'!AC496*'Monthly Reserve Generation'!AC497-'Stoping Schedule'!AC496*'Stoping Schedule'!AC497)/AC496,0)</f>
        <v>0</v>
      </c>
      <c r="AD497" s="3">
        <f>+IFERROR((AC496*AC497+'Monthly Reserve Generation'!AD496*'Monthly Reserve Generation'!AD497-'Stoping Schedule'!AD496*'Stoping Schedule'!AD497)/AD496,0)</f>
        <v>0</v>
      </c>
      <c r="AE497" s="3">
        <f>+IFERROR((AD496*AD497+'Monthly Reserve Generation'!AE496*'Monthly Reserve Generation'!AE497-'Stoping Schedule'!AE496*'Stoping Schedule'!AE497)/AE496,0)</f>
        <v>0</v>
      </c>
      <c r="AF497" s="3">
        <f>+IFERROR((AE496*AE497+'Monthly Reserve Generation'!AF496*'Monthly Reserve Generation'!AF497-'Stoping Schedule'!AF496*'Stoping Schedule'!AF497)/AF496,0)</f>
        <v>0</v>
      </c>
      <c r="AG497" s="3">
        <f>+IFERROR((AF496*AF497+'Monthly Reserve Generation'!AG496*'Monthly Reserve Generation'!AG497-'Stoping Schedule'!AG496*'Stoping Schedule'!AG497)/AG496,0)</f>
        <v>0</v>
      </c>
      <c r="AH497" s="3">
        <f>+IFERROR((AG496*AG497+'Monthly Reserve Generation'!AH496*'Monthly Reserve Generation'!AH497-'Stoping Schedule'!AH496*'Stoping Schedule'!AH497)/AH496,0)</f>
        <v>0</v>
      </c>
      <c r="AI497" s="3">
        <f>+IFERROR((AH496*AH497+'Monthly Reserve Generation'!AI496*'Monthly Reserve Generation'!AI497-'Stoping Schedule'!AI496*'Stoping Schedule'!AI497)/AI496,0)</f>
        <v>0</v>
      </c>
      <c r="AJ497" s="3">
        <f>+IFERROR((AI496*AI497+'Monthly Reserve Generation'!AJ496*'Monthly Reserve Generation'!AJ497-'Stoping Schedule'!AJ496*'Stoping Schedule'!AJ497)/AJ496,0)</f>
        <v>0</v>
      </c>
      <c r="AK497" s="3">
        <f>+IFERROR((AJ496*AJ497+'Monthly Reserve Generation'!AK496*'Monthly Reserve Generation'!AK497-'Stoping Schedule'!AK496*'Stoping Schedule'!AK497)/AK496,0)</f>
        <v>0</v>
      </c>
      <c r="AL497" s="3">
        <f>+IFERROR((AK496*AK497+'Monthly Reserve Generation'!AL496*'Monthly Reserve Generation'!AL497-'Stoping Schedule'!AL496*'Stoping Schedule'!AL497)/AL496,0)</f>
        <v>0</v>
      </c>
      <c r="AM497" s="3">
        <f>+IFERROR((AL496*AL497+'Monthly Reserve Generation'!AM496*'Monthly Reserve Generation'!AM497-'Stoping Schedule'!AM496*'Stoping Schedule'!AM497)/AM496,0)</f>
        <v>0</v>
      </c>
      <c r="AN497" s="3">
        <f>+IFERROR((AM496*AM497+'Monthly Reserve Generation'!AN496*'Monthly Reserve Generation'!AN497-'Stoping Schedule'!AN496*'Stoping Schedule'!AN497)/AN496,0)</f>
        <v>0</v>
      </c>
      <c r="AO497" s="3">
        <f>+IFERROR((AN496*AN497+'Monthly Reserve Generation'!AO496*'Monthly Reserve Generation'!AO497-'Stoping Schedule'!AO496*'Stoping Schedule'!AO497)/AO496,0)</f>
        <v>0</v>
      </c>
      <c r="AP497" s="3">
        <f>+IFERROR((AO496*AO497+'Monthly Reserve Generation'!AP496*'Monthly Reserve Generation'!AP497-'Stoping Schedule'!AP496*'Stoping Schedule'!AP497)/AP496,0)</f>
        <v>3.81</v>
      </c>
      <c r="AQ497" s="3">
        <f>+IFERROR((AP496*AP497+'Monthly Reserve Generation'!AQ496*'Monthly Reserve Generation'!AQ497-'Stoping Schedule'!AQ496*'Stoping Schedule'!AQ497)/AQ496,0)</f>
        <v>3.81</v>
      </c>
      <c r="AR497" s="3">
        <f>+IFERROR((AQ496*AQ497+'Monthly Reserve Generation'!AR496*'Monthly Reserve Generation'!AR497-'Stoping Schedule'!AR496*'Stoping Schedule'!AR497)/AR496,0)</f>
        <v>3.81</v>
      </c>
      <c r="AS497" s="3">
        <f>+IFERROR((AR496*AR497+'Monthly Reserve Generation'!AS496*'Monthly Reserve Generation'!AS497-'Stoping Schedule'!AS496*'Stoping Schedule'!AS497)/AS496,0)</f>
        <v>3.81</v>
      </c>
      <c r="AT497" s="3">
        <f>+IFERROR((AS496*AS497+'Monthly Reserve Generation'!AT496*'Monthly Reserve Generation'!AT497-'Stoping Schedule'!AT496*'Stoping Schedule'!AT497)/AT496,0)</f>
        <v>3.81</v>
      </c>
      <c r="AU497" s="3">
        <f>+IFERROR((AT496*AT497+'Monthly Reserve Generation'!AU496*'Monthly Reserve Generation'!AU497-'Stoping Schedule'!AU496*'Stoping Schedule'!AU497)/AU496,0)</f>
        <v>3.81</v>
      </c>
      <c r="AV497" s="3">
        <f>+IFERROR((AU496*AU497+'Monthly Reserve Generation'!AV496*'Monthly Reserve Generation'!AV497-'Stoping Schedule'!AV496*'Stoping Schedule'!AV497)/AV496,0)</f>
        <v>3.8099999999999996</v>
      </c>
      <c r="AW497" s="3">
        <f>+IFERROR((AV496*AV497+'Monthly Reserve Generation'!AW496*'Monthly Reserve Generation'!AW497-'Stoping Schedule'!AW496*'Stoping Schedule'!AW497)/AW496,0)</f>
        <v>3.8099999999999992</v>
      </c>
      <c r="AX497" s="3">
        <f>+IFERROR((AW496*AW497+'Monthly Reserve Generation'!AX496*'Monthly Reserve Generation'!AX497-'Stoping Schedule'!AX496*'Stoping Schedule'!AX497)/AX496,0)</f>
        <v>3.8099999999999983</v>
      </c>
      <c r="AY497" s="3">
        <f>+IFERROR((AX496*AX497+'Monthly Reserve Generation'!AY496*'Monthly Reserve Generation'!AY497-'Stoping Schedule'!AY496*'Stoping Schedule'!AY497)/AY496,0)</f>
        <v>0</v>
      </c>
      <c r="AZ497" s="3">
        <f>+IFERROR((AY496*AY497+'Monthly Reserve Generation'!AZ496*'Monthly Reserve Generation'!AZ497-'Stoping Schedule'!AZ496*'Stoping Schedule'!AZ497)/AZ496,0)</f>
        <v>0</v>
      </c>
      <c r="BA497" s="3">
        <f>+IFERROR((AZ496*AZ497+'Monthly Reserve Generation'!BA496*'Monthly Reserve Generation'!BA497-'Stoping Schedule'!BA496*'Stoping Schedule'!BA497)/BA496,0)</f>
        <v>0</v>
      </c>
      <c r="BB497" s="3">
        <f>+IFERROR((BA496*BA497+'Monthly Reserve Generation'!BB496*'Monthly Reserve Generation'!BB497-'Stoping Schedule'!BB496*'Stoping Schedule'!BB497)/BB496,0)</f>
        <v>0</v>
      </c>
      <c r="BC497" s="3">
        <f>+IFERROR((BB496*BB497+'Monthly Reserve Generation'!BC496*'Monthly Reserve Generation'!BC497-'Stoping Schedule'!BC496*'Stoping Schedule'!BC497)/BC496,0)</f>
        <v>0</v>
      </c>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row>
    <row r="498" spans="1:123" hidden="1" outlineLevel="1" x14ac:dyDescent="0.3">
      <c r="A498" t="s">
        <v>136</v>
      </c>
      <c r="B498" t="s">
        <v>138</v>
      </c>
      <c r="C498" t="s">
        <v>3</v>
      </c>
      <c r="D498" s="3">
        <f>+'Monthly Reserve Generation'!D498-'Stoping Schedule'!D498</f>
        <v>0</v>
      </c>
      <c r="E498" s="3">
        <f>IF((D498+'Monthly Reserve Generation'!E498-'Stoping Schedule'!E498)&gt;1,(D498+'Monthly Reserve Generation'!E498-'Stoping Schedule'!E498),0)</f>
        <v>0</v>
      </c>
      <c r="F498" s="3">
        <f>IF((E498+'Monthly Reserve Generation'!F498-'Stoping Schedule'!F498)&gt;1,(E498+'Monthly Reserve Generation'!F498-'Stoping Schedule'!F498),0)</f>
        <v>0</v>
      </c>
      <c r="G498" s="3">
        <f>IF((F498+'Monthly Reserve Generation'!G498-'Stoping Schedule'!G498)&gt;1,(F498+'Monthly Reserve Generation'!G498-'Stoping Schedule'!G498),0)</f>
        <v>0</v>
      </c>
      <c r="H498" s="3">
        <f>IF((G498+'Monthly Reserve Generation'!H498-'Stoping Schedule'!H498)&gt;1,(G498+'Monthly Reserve Generation'!H498-'Stoping Schedule'!H498),0)</f>
        <v>0</v>
      </c>
      <c r="I498" s="3">
        <f>IF((H498+'Monthly Reserve Generation'!I498-'Stoping Schedule'!I498)&gt;1,(H498+'Monthly Reserve Generation'!I498-'Stoping Schedule'!I498),0)</f>
        <v>0</v>
      </c>
      <c r="J498" s="3">
        <f>IF((I498+'Monthly Reserve Generation'!J498-'Stoping Schedule'!J498)&gt;1,(I498+'Monthly Reserve Generation'!J498-'Stoping Schedule'!J498),0)</f>
        <v>0</v>
      </c>
      <c r="K498" s="3">
        <f>IF((J498+'Monthly Reserve Generation'!K498-'Stoping Schedule'!K498)&gt;1,(J498+'Monthly Reserve Generation'!K498-'Stoping Schedule'!K498),0)</f>
        <v>0</v>
      </c>
      <c r="L498" s="3">
        <f>IF((K498+'Monthly Reserve Generation'!L498-'Stoping Schedule'!L498)&gt;1,(K498+'Monthly Reserve Generation'!L498-'Stoping Schedule'!L498),0)</f>
        <v>0</v>
      </c>
      <c r="M498" s="3">
        <f>IF((L498+'Monthly Reserve Generation'!M498-'Stoping Schedule'!M498)&gt;1,(L498+'Monthly Reserve Generation'!M498-'Stoping Schedule'!M498),0)</f>
        <v>0</v>
      </c>
      <c r="N498" s="3">
        <f>IF((M498+'Monthly Reserve Generation'!N498-'Stoping Schedule'!N498)&gt;1,(M498+'Monthly Reserve Generation'!N498-'Stoping Schedule'!N498),0)</f>
        <v>0</v>
      </c>
      <c r="O498" s="3">
        <f>IF((N498+'Monthly Reserve Generation'!O498-'Stoping Schedule'!O498)&gt;1,(N498+'Monthly Reserve Generation'!O498-'Stoping Schedule'!O498),0)</f>
        <v>0</v>
      </c>
      <c r="P498" s="3">
        <f>IF((O498+'Monthly Reserve Generation'!P498-'Stoping Schedule'!P498)&gt;1,(O498+'Monthly Reserve Generation'!P498-'Stoping Schedule'!P498),0)</f>
        <v>0</v>
      </c>
      <c r="Q498" s="3">
        <f>IF((P498+'Monthly Reserve Generation'!Q498-'Stoping Schedule'!Q498)&gt;1,(P498+'Monthly Reserve Generation'!Q498-'Stoping Schedule'!Q498),0)</f>
        <v>0</v>
      </c>
      <c r="R498" s="3">
        <f>IF((Q498+'Monthly Reserve Generation'!R498-'Stoping Schedule'!R498)&gt;1,(Q498+'Monthly Reserve Generation'!R498-'Stoping Schedule'!R498),0)</f>
        <v>0</v>
      </c>
      <c r="S498" s="3">
        <f>IF((R498+'Monthly Reserve Generation'!S498-'Stoping Schedule'!S498)&gt;1,(R498+'Monthly Reserve Generation'!S498-'Stoping Schedule'!S498),0)</f>
        <v>0</v>
      </c>
      <c r="T498" s="3">
        <f>IF((S498+'Monthly Reserve Generation'!T498-'Stoping Schedule'!T498)&gt;1,(S498+'Monthly Reserve Generation'!T498-'Stoping Schedule'!T498),0)</f>
        <v>0</v>
      </c>
      <c r="U498" s="3">
        <f>IF((T498+'Monthly Reserve Generation'!U498-'Stoping Schedule'!U498)&gt;1,(T498+'Monthly Reserve Generation'!U498-'Stoping Schedule'!U498),0)</f>
        <v>0</v>
      </c>
      <c r="V498" s="3">
        <f>IF((U498+'Monthly Reserve Generation'!V498-'Stoping Schedule'!V498)&gt;1,(U498+'Monthly Reserve Generation'!V498-'Stoping Schedule'!V498),0)</f>
        <v>0</v>
      </c>
      <c r="W498" s="3">
        <f>IF((V498+'Monthly Reserve Generation'!W498-'Stoping Schedule'!W498)&gt;1,(V498+'Monthly Reserve Generation'!W498-'Stoping Schedule'!W498),0)</f>
        <v>0</v>
      </c>
      <c r="X498" s="3">
        <f>IF((W498+'Monthly Reserve Generation'!X498-'Stoping Schedule'!X498)&gt;1,(W498+'Monthly Reserve Generation'!X498-'Stoping Schedule'!X498),0)</f>
        <v>0</v>
      </c>
      <c r="Y498" s="3">
        <f>IF((X498+'Monthly Reserve Generation'!Y498-'Stoping Schedule'!Y498)&gt;1,(X498+'Monthly Reserve Generation'!Y498-'Stoping Schedule'!Y498),0)</f>
        <v>0</v>
      </c>
      <c r="Z498" s="3">
        <f>IF((Y498+'Monthly Reserve Generation'!Z498-'Stoping Schedule'!Z498)&gt;1,(Y498+'Monthly Reserve Generation'!Z498-'Stoping Schedule'!Z498),0)</f>
        <v>0</v>
      </c>
      <c r="AA498" s="3">
        <f>IF((Z498+'Monthly Reserve Generation'!AA498-'Stoping Schedule'!AA498)&gt;1,(Z498+'Monthly Reserve Generation'!AA498-'Stoping Schedule'!AA498),0)</f>
        <v>0</v>
      </c>
      <c r="AB498" s="3">
        <f>IF((AA498+'Monthly Reserve Generation'!AB498-'Stoping Schedule'!AB498)&gt;1,(AA498+'Monthly Reserve Generation'!AB498-'Stoping Schedule'!AB498),0)</f>
        <v>0</v>
      </c>
      <c r="AC498" s="3">
        <f>IF((AB498+'Monthly Reserve Generation'!AC498-'Stoping Schedule'!AC498)&gt;1,(AB498+'Monthly Reserve Generation'!AC498-'Stoping Schedule'!AC498),0)</f>
        <v>0</v>
      </c>
      <c r="AD498" s="3">
        <f>IF((AC498+'Monthly Reserve Generation'!AD498-'Stoping Schedule'!AD498)&gt;1,(AC498+'Monthly Reserve Generation'!AD498-'Stoping Schedule'!AD498),0)</f>
        <v>0</v>
      </c>
      <c r="AE498" s="3">
        <f>IF((AD498+'Monthly Reserve Generation'!AE498-'Stoping Schedule'!AE498)&gt;1,(AD498+'Monthly Reserve Generation'!AE498-'Stoping Schedule'!AE498),0)</f>
        <v>0</v>
      </c>
      <c r="AF498" s="3">
        <f>IF((AE498+'Monthly Reserve Generation'!AF498-'Stoping Schedule'!AF498)&gt;1,(AE498+'Monthly Reserve Generation'!AF498-'Stoping Schedule'!AF498),0)</f>
        <v>0</v>
      </c>
      <c r="AG498" s="3">
        <f>IF((AF498+'Monthly Reserve Generation'!AG498-'Stoping Schedule'!AG498)&gt;1,(AF498+'Monthly Reserve Generation'!AG498-'Stoping Schedule'!AG498),0)</f>
        <v>0</v>
      </c>
      <c r="AH498" s="3">
        <f>IF((AG498+'Monthly Reserve Generation'!AH498-'Stoping Schedule'!AH498)&gt;1,(AG498+'Monthly Reserve Generation'!AH498-'Stoping Schedule'!AH498),0)</f>
        <v>0</v>
      </c>
      <c r="AI498" s="3">
        <f>IF((AH498+'Monthly Reserve Generation'!AI498-'Stoping Schedule'!AI498)&gt;1,(AH498+'Monthly Reserve Generation'!AI498-'Stoping Schedule'!AI498),0)</f>
        <v>0</v>
      </c>
      <c r="AJ498" s="3">
        <f>IF((AI498+'Monthly Reserve Generation'!AJ498-'Stoping Schedule'!AJ498)&gt;1,(AI498+'Monthly Reserve Generation'!AJ498-'Stoping Schedule'!AJ498),0)</f>
        <v>0</v>
      </c>
      <c r="AK498" s="3">
        <f>IF((AJ498+'Monthly Reserve Generation'!AK498-'Stoping Schedule'!AK498)&gt;1,(AJ498+'Monthly Reserve Generation'!AK498-'Stoping Schedule'!AK498),0)</f>
        <v>0</v>
      </c>
      <c r="AL498" s="3">
        <f>IF((AK498+'Monthly Reserve Generation'!AL498-'Stoping Schedule'!AL498)&gt;1,(AK498+'Monthly Reserve Generation'!AL498-'Stoping Schedule'!AL498),0)</f>
        <v>0</v>
      </c>
      <c r="AM498" s="3">
        <f>IF((AL498+'Monthly Reserve Generation'!AM498-'Stoping Schedule'!AM498)&gt;1,(AL498+'Monthly Reserve Generation'!AM498-'Stoping Schedule'!AM498),0)</f>
        <v>0</v>
      </c>
      <c r="AN498" s="3">
        <f>IF((AM498+'Monthly Reserve Generation'!AN498-'Stoping Schedule'!AN498)&gt;1,(AM498+'Monthly Reserve Generation'!AN498-'Stoping Schedule'!AN498),0)</f>
        <v>0</v>
      </c>
      <c r="AO498" s="3">
        <f>IF((AN498+'Monthly Reserve Generation'!AO498-'Stoping Schedule'!AO498)&gt;1,(AN498+'Monthly Reserve Generation'!AO498-'Stoping Schedule'!AO498),0)</f>
        <v>6045</v>
      </c>
      <c r="AP498" s="3">
        <f>IF((AO498+'Monthly Reserve Generation'!AP498-'Stoping Schedule'!AP498)&gt;1,(AO498+'Monthly Reserve Generation'!AP498-'Stoping Schedule'!AP498),0)</f>
        <v>6045</v>
      </c>
      <c r="AQ498" s="3">
        <f>IF((AP498+'Monthly Reserve Generation'!AQ498-'Stoping Schedule'!AQ498)&gt;1,(AP498+'Monthly Reserve Generation'!AQ498-'Stoping Schedule'!AQ498),0)</f>
        <v>6045</v>
      </c>
      <c r="AR498" s="3">
        <f>IF((AQ498+'Monthly Reserve Generation'!AR498-'Stoping Schedule'!AR498)&gt;1,(AQ498+'Monthly Reserve Generation'!AR498-'Stoping Schedule'!AR498),0)</f>
        <v>6045</v>
      </c>
      <c r="AS498" s="3">
        <f>IF((AR498+'Monthly Reserve Generation'!AS498-'Stoping Schedule'!AS498)&gt;1,(AR498+'Monthly Reserve Generation'!AS498-'Stoping Schedule'!AS498),0)</f>
        <v>6045</v>
      </c>
      <c r="AT498" s="3">
        <f>IF((AS498+'Monthly Reserve Generation'!AT498-'Stoping Schedule'!AT498)&gt;1,(AS498+'Monthly Reserve Generation'!AT498-'Stoping Schedule'!AT498),0)</f>
        <v>6045</v>
      </c>
      <c r="AU498" s="3">
        <f>IF((AT498+'Monthly Reserve Generation'!AU498-'Stoping Schedule'!AU498)&gt;1,(AT498+'Monthly Reserve Generation'!AU498-'Stoping Schedule'!AU498),0)</f>
        <v>6045</v>
      </c>
      <c r="AV498" s="3">
        <f>IF((AU498+'Monthly Reserve Generation'!AV498-'Stoping Schedule'!AV498)&gt;1,(AU498+'Monthly Reserve Generation'!AV498-'Stoping Schedule'!AV498),0)</f>
        <v>6045</v>
      </c>
      <c r="AW498" s="3">
        <f>IF((AV498+'Monthly Reserve Generation'!AW498-'Stoping Schedule'!AW498)&gt;1,(AV498+'Monthly Reserve Generation'!AW498-'Stoping Schedule'!AW498),0)</f>
        <v>4247</v>
      </c>
      <c r="AX498" s="3">
        <f>IF((AW498+'Monthly Reserve Generation'!AX498-'Stoping Schedule'!AX498)&gt;1,(AW498+'Monthly Reserve Generation'!AX498-'Stoping Schedule'!AX498),0)</f>
        <v>2449</v>
      </c>
      <c r="AY498" s="3">
        <f>IF((AX498+'Monthly Reserve Generation'!AY498-'Stoping Schedule'!AY498)&gt;1,(AX498+'Monthly Reserve Generation'!AY498-'Stoping Schedule'!AY498),0)</f>
        <v>576</v>
      </c>
      <c r="AZ498" s="3">
        <f>IF((AY498+'Monthly Reserve Generation'!AZ498-'Stoping Schedule'!AZ498)&gt;1,(AY498+'Monthly Reserve Generation'!AZ498-'Stoping Schedule'!AZ498),0)</f>
        <v>0</v>
      </c>
      <c r="BA498" s="3">
        <f>IF((AZ498+'Monthly Reserve Generation'!BA498-'Stoping Schedule'!BA498)&gt;1,(AZ498+'Monthly Reserve Generation'!BA498-'Stoping Schedule'!BA498),0)</f>
        <v>0</v>
      </c>
      <c r="BB498" s="3">
        <f>IF((BA498+'Monthly Reserve Generation'!BB498-'Stoping Schedule'!BB498)&gt;1,(BA498+'Monthly Reserve Generation'!BB498-'Stoping Schedule'!BB498),0)</f>
        <v>0</v>
      </c>
      <c r="BC498" s="3">
        <f>IF((BB498+'Monthly Reserve Generation'!BC498-'Stoping Schedule'!BC498)&gt;1,(BB498+'Monthly Reserve Generation'!BC498-'Stoping Schedule'!BC498),0)</f>
        <v>0</v>
      </c>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row>
    <row r="499" spans="1:123" hidden="1" outlineLevel="1" x14ac:dyDescent="0.3">
      <c r="A499" t="s">
        <v>136</v>
      </c>
      <c r="B499" t="s">
        <v>138</v>
      </c>
      <c r="C499" t="s">
        <v>4</v>
      </c>
      <c r="D499" s="3">
        <f>+IFERROR(('Monthly Reserve Generation'!D498*'Monthly Reserve Generation'!D499-'Stoping Schedule'!D498*'Stoping Schedule'!D499)/D498,0)</f>
        <v>0</v>
      </c>
      <c r="E499" s="3">
        <f>+IFERROR((D498*D499+'Monthly Reserve Generation'!E498*'Monthly Reserve Generation'!E499-'Stoping Schedule'!E498*'Stoping Schedule'!E499)/E498,0)</f>
        <v>0</v>
      </c>
      <c r="F499" s="3">
        <f>+IFERROR((E498*E499+'Monthly Reserve Generation'!F498*'Monthly Reserve Generation'!F499-'Stoping Schedule'!F498*'Stoping Schedule'!F499)/F498,0)</f>
        <v>0</v>
      </c>
      <c r="G499" s="3">
        <f>+IFERROR((F498*F499+'Monthly Reserve Generation'!G498*'Monthly Reserve Generation'!G499-'Stoping Schedule'!G498*'Stoping Schedule'!G499)/G498,0)</f>
        <v>0</v>
      </c>
      <c r="H499" s="3">
        <f>+IFERROR((G498*G499+'Monthly Reserve Generation'!H498*'Monthly Reserve Generation'!H499-'Stoping Schedule'!H498*'Stoping Schedule'!H499)/H498,0)</f>
        <v>0</v>
      </c>
      <c r="I499" s="3">
        <f>+IFERROR((H498*H499+'Monthly Reserve Generation'!I498*'Monthly Reserve Generation'!I499-'Stoping Schedule'!I498*'Stoping Schedule'!I499)/I498,0)</f>
        <v>0</v>
      </c>
      <c r="J499" s="3">
        <f>+IFERROR((I498*I499+'Monthly Reserve Generation'!J498*'Monthly Reserve Generation'!J499-'Stoping Schedule'!J498*'Stoping Schedule'!J499)/J498,0)</f>
        <v>0</v>
      </c>
      <c r="K499" s="3">
        <f>+IFERROR((J498*J499+'Monthly Reserve Generation'!K498*'Monthly Reserve Generation'!K499-'Stoping Schedule'!K498*'Stoping Schedule'!K499)/K498,0)</f>
        <v>0</v>
      </c>
      <c r="L499" s="3">
        <f>+IFERROR((K498*K499+'Monthly Reserve Generation'!L498*'Monthly Reserve Generation'!L499-'Stoping Schedule'!L498*'Stoping Schedule'!L499)/L498,0)</f>
        <v>0</v>
      </c>
      <c r="M499" s="3">
        <f>+IFERROR((L498*L499+'Monthly Reserve Generation'!M498*'Monthly Reserve Generation'!M499-'Stoping Schedule'!M498*'Stoping Schedule'!M499)/M498,0)</f>
        <v>0</v>
      </c>
      <c r="N499" s="3">
        <f>+IFERROR((M498*M499+'Monthly Reserve Generation'!N498*'Monthly Reserve Generation'!N499-'Stoping Schedule'!N498*'Stoping Schedule'!N499)/N498,0)</f>
        <v>0</v>
      </c>
      <c r="O499" s="3">
        <f>+IFERROR((N498*N499+'Monthly Reserve Generation'!O498*'Monthly Reserve Generation'!O499-'Stoping Schedule'!O498*'Stoping Schedule'!O499)/O498,0)</f>
        <v>0</v>
      </c>
      <c r="P499" s="3">
        <f>+IFERROR((O498*O499+'Monthly Reserve Generation'!P498*'Monthly Reserve Generation'!P499-'Stoping Schedule'!P498*'Stoping Schedule'!P499)/P498,0)</f>
        <v>0</v>
      </c>
      <c r="Q499" s="3">
        <f>+IFERROR((P498*P499+'Monthly Reserve Generation'!Q498*'Monthly Reserve Generation'!Q499-'Stoping Schedule'!Q498*'Stoping Schedule'!Q499)/Q498,0)</f>
        <v>0</v>
      </c>
      <c r="R499" s="3">
        <f>+IFERROR((Q498*Q499+'Monthly Reserve Generation'!R498*'Monthly Reserve Generation'!R499-'Stoping Schedule'!R498*'Stoping Schedule'!R499)/R498,0)</f>
        <v>0</v>
      </c>
      <c r="S499" s="3">
        <f>+IFERROR((R498*R499+'Monthly Reserve Generation'!S498*'Monthly Reserve Generation'!S499-'Stoping Schedule'!S498*'Stoping Schedule'!S499)/S498,0)</f>
        <v>0</v>
      </c>
      <c r="T499" s="3">
        <f>+IFERROR((S498*S499+'Monthly Reserve Generation'!T498*'Monthly Reserve Generation'!T499-'Stoping Schedule'!T498*'Stoping Schedule'!T499)/T498,0)</f>
        <v>0</v>
      </c>
      <c r="U499" s="3">
        <f>+IFERROR((T498*T499+'Monthly Reserve Generation'!U498*'Monthly Reserve Generation'!U499-'Stoping Schedule'!U498*'Stoping Schedule'!U499)/U498,0)</f>
        <v>0</v>
      </c>
      <c r="V499" s="3">
        <f>+IFERROR((U498*U499+'Monthly Reserve Generation'!V498*'Monthly Reserve Generation'!V499-'Stoping Schedule'!V498*'Stoping Schedule'!V499)/V498,0)</f>
        <v>0</v>
      </c>
      <c r="W499" s="3">
        <f>+IFERROR((V498*V499+'Monthly Reserve Generation'!W498*'Monthly Reserve Generation'!W499-'Stoping Schedule'!W498*'Stoping Schedule'!W499)/W498,0)</f>
        <v>0</v>
      </c>
      <c r="X499" s="3">
        <f>+IFERROR((W498*W499+'Monthly Reserve Generation'!X498*'Monthly Reserve Generation'!X499-'Stoping Schedule'!X498*'Stoping Schedule'!X499)/X498,0)</f>
        <v>0</v>
      </c>
      <c r="Y499" s="3">
        <f>+IFERROR((X498*X499+'Monthly Reserve Generation'!Y498*'Monthly Reserve Generation'!Y499-'Stoping Schedule'!Y498*'Stoping Schedule'!Y499)/Y498,0)</f>
        <v>0</v>
      </c>
      <c r="Z499" s="3">
        <f>+IFERROR((Y498*Y499+'Monthly Reserve Generation'!Z498*'Monthly Reserve Generation'!Z499-'Stoping Schedule'!Z498*'Stoping Schedule'!Z499)/Z498,0)</f>
        <v>0</v>
      </c>
      <c r="AA499" s="3">
        <f>+IFERROR((Z498*Z499+'Monthly Reserve Generation'!AA498*'Monthly Reserve Generation'!AA499-'Stoping Schedule'!AA498*'Stoping Schedule'!AA499)/AA498,0)</f>
        <v>0</v>
      </c>
      <c r="AB499" s="3">
        <f>+IFERROR((AA498*AA499+'Monthly Reserve Generation'!AB498*'Monthly Reserve Generation'!AB499-'Stoping Schedule'!AB498*'Stoping Schedule'!AB499)/AB498,0)</f>
        <v>0</v>
      </c>
      <c r="AC499" s="3">
        <f>+IFERROR((AB498*AB499+'Monthly Reserve Generation'!AC498*'Monthly Reserve Generation'!AC499-'Stoping Schedule'!AC498*'Stoping Schedule'!AC499)/AC498,0)</f>
        <v>0</v>
      </c>
      <c r="AD499" s="3">
        <f>+IFERROR((AC498*AC499+'Monthly Reserve Generation'!AD498*'Monthly Reserve Generation'!AD499-'Stoping Schedule'!AD498*'Stoping Schedule'!AD499)/AD498,0)</f>
        <v>0</v>
      </c>
      <c r="AE499" s="3">
        <f>+IFERROR((AD498*AD499+'Monthly Reserve Generation'!AE498*'Monthly Reserve Generation'!AE499-'Stoping Schedule'!AE498*'Stoping Schedule'!AE499)/AE498,0)</f>
        <v>0</v>
      </c>
      <c r="AF499" s="3">
        <f>+IFERROR((AE498*AE499+'Monthly Reserve Generation'!AF498*'Monthly Reserve Generation'!AF499-'Stoping Schedule'!AF498*'Stoping Schedule'!AF499)/AF498,0)</f>
        <v>0</v>
      </c>
      <c r="AG499" s="3">
        <f>+IFERROR((AF498*AF499+'Monthly Reserve Generation'!AG498*'Monthly Reserve Generation'!AG499-'Stoping Schedule'!AG498*'Stoping Schedule'!AG499)/AG498,0)</f>
        <v>0</v>
      </c>
      <c r="AH499" s="3">
        <f>+IFERROR((AG498*AG499+'Monthly Reserve Generation'!AH498*'Monthly Reserve Generation'!AH499-'Stoping Schedule'!AH498*'Stoping Schedule'!AH499)/AH498,0)</f>
        <v>0</v>
      </c>
      <c r="AI499" s="3">
        <f>+IFERROR((AH498*AH499+'Monthly Reserve Generation'!AI498*'Monthly Reserve Generation'!AI499-'Stoping Schedule'!AI498*'Stoping Schedule'!AI499)/AI498,0)</f>
        <v>0</v>
      </c>
      <c r="AJ499" s="3">
        <f>+IFERROR((AI498*AI499+'Monthly Reserve Generation'!AJ498*'Monthly Reserve Generation'!AJ499-'Stoping Schedule'!AJ498*'Stoping Schedule'!AJ499)/AJ498,0)</f>
        <v>0</v>
      </c>
      <c r="AK499" s="3">
        <f>+IFERROR((AJ498*AJ499+'Monthly Reserve Generation'!AK498*'Monthly Reserve Generation'!AK499-'Stoping Schedule'!AK498*'Stoping Schedule'!AK499)/AK498,0)</f>
        <v>0</v>
      </c>
      <c r="AL499" s="3">
        <f>+IFERROR((AK498*AK499+'Monthly Reserve Generation'!AL498*'Monthly Reserve Generation'!AL499-'Stoping Schedule'!AL498*'Stoping Schedule'!AL499)/AL498,0)</f>
        <v>0</v>
      </c>
      <c r="AM499" s="3">
        <f>+IFERROR((AL498*AL499+'Monthly Reserve Generation'!AM498*'Monthly Reserve Generation'!AM499-'Stoping Schedule'!AM498*'Stoping Schedule'!AM499)/AM498,0)</f>
        <v>0</v>
      </c>
      <c r="AN499" s="3">
        <f>+IFERROR((AM498*AM499+'Monthly Reserve Generation'!AN498*'Monthly Reserve Generation'!AN499-'Stoping Schedule'!AN498*'Stoping Schedule'!AN499)/AN498,0)</f>
        <v>0</v>
      </c>
      <c r="AO499" s="3">
        <f>+IFERROR((AN498*AN499+'Monthly Reserve Generation'!AO498*'Monthly Reserve Generation'!AO499-'Stoping Schedule'!AO498*'Stoping Schedule'!AO499)/AO498,0)</f>
        <v>3.6100000000000003</v>
      </c>
      <c r="AP499" s="3">
        <f>+IFERROR((AO498*AO499+'Monthly Reserve Generation'!AP498*'Monthly Reserve Generation'!AP499-'Stoping Schedule'!AP498*'Stoping Schedule'!AP499)/AP498,0)</f>
        <v>3.6100000000000003</v>
      </c>
      <c r="AQ499" s="3">
        <f>+IFERROR((AP498*AP499+'Monthly Reserve Generation'!AQ498*'Monthly Reserve Generation'!AQ499-'Stoping Schedule'!AQ498*'Stoping Schedule'!AQ499)/AQ498,0)</f>
        <v>3.6100000000000003</v>
      </c>
      <c r="AR499" s="3">
        <f>+IFERROR((AQ498*AQ499+'Monthly Reserve Generation'!AR498*'Monthly Reserve Generation'!AR499-'Stoping Schedule'!AR498*'Stoping Schedule'!AR499)/AR498,0)</f>
        <v>3.6100000000000003</v>
      </c>
      <c r="AS499" s="3">
        <f>+IFERROR((AR498*AR499+'Monthly Reserve Generation'!AS498*'Monthly Reserve Generation'!AS499-'Stoping Schedule'!AS498*'Stoping Schedule'!AS499)/AS498,0)</f>
        <v>3.6100000000000003</v>
      </c>
      <c r="AT499" s="3">
        <f>+IFERROR((AS498*AS499+'Monthly Reserve Generation'!AT498*'Monthly Reserve Generation'!AT499-'Stoping Schedule'!AT498*'Stoping Schedule'!AT499)/AT498,0)</f>
        <v>3.6100000000000003</v>
      </c>
      <c r="AU499" s="3">
        <f>+IFERROR((AT498*AT499+'Monthly Reserve Generation'!AU498*'Monthly Reserve Generation'!AU499-'Stoping Schedule'!AU498*'Stoping Schedule'!AU499)/AU498,0)</f>
        <v>3.6100000000000003</v>
      </c>
      <c r="AV499" s="3">
        <f>+IFERROR((AU498*AU499+'Monthly Reserve Generation'!AV498*'Monthly Reserve Generation'!AV499-'Stoping Schedule'!AV498*'Stoping Schedule'!AV499)/AV498,0)</f>
        <v>3.6100000000000003</v>
      </c>
      <c r="AW499" s="3">
        <f>+IFERROR((AV498*AV499+'Monthly Reserve Generation'!AW498*'Monthly Reserve Generation'!AW499-'Stoping Schedule'!AW498*'Stoping Schedule'!AW499)/AW498,0)</f>
        <v>3.6100000000000003</v>
      </c>
      <c r="AX499" s="3">
        <f>+IFERROR((AW498*AW499+'Monthly Reserve Generation'!AX498*'Monthly Reserve Generation'!AX499-'Stoping Schedule'!AX498*'Stoping Schedule'!AX499)/AX498,0)</f>
        <v>3.6100000000000012</v>
      </c>
      <c r="AY499" s="3">
        <f>+IFERROR((AX498*AX499+'Monthly Reserve Generation'!AY498*'Monthly Reserve Generation'!AY499-'Stoping Schedule'!AY498*'Stoping Schedule'!AY499)/AY498,0)</f>
        <v>3.6100000000000056</v>
      </c>
      <c r="AZ499" s="3">
        <f>+IFERROR((AY498*AY499+'Monthly Reserve Generation'!AZ498*'Monthly Reserve Generation'!AZ499-'Stoping Schedule'!AZ498*'Stoping Schedule'!AZ499)/AZ498,0)</f>
        <v>0</v>
      </c>
      <c r="BA499" s="3">
        <f>+IFERROR((AZ498*AZ499+'Monthly Reserve Generation'!BA498*'Monthly Reserve Generation'!BA499-'Stoping Schedule'!BA498*'Stoping Schedule'!BA499)/BA498,0)</f>
        <v>0</v>
      </c>
      <c r="BB499" s="3">
        <f>+IFERROR((BA498*BA499+'Monthly Reserve Generation'!BB498*'Monthly Reserve Generation'!BB499-'Stoping Schedule'!BB498*'Stoping Schedule'!BB499)/BB498,0)</f>
        <v>0</v>
      </c>
      <c r="BC499" s="3">
        <f>+IFERROR((BB498*BB499+'Monthly Reserve Generation'!BC498*'Monthly Reserve Generation'!BC499-'Stoping Schedule'!BC498*'Stoping Schedule'!BC499)/BC498,0)</f>
        <v>0</v>
      </c>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row>
    <row r="500" spans="1:123" hidden="1" outlineLevel="1" x14ac:dyDescent="0.3">
      <c r="A500" t="s">
        <v>136</v>
      </c>
      <c r="B500" t="s">
        <v>139</v>
      </c>
      <c r="C500" t="s">
        <v>3</v>
      </c>
      <c r="D500" s="3">
        <f>+'Monthly Reserve Generation'!D500-'Stoping Schedule'!D500</f>
        <v>0</v>
      </c>
      <c r="E500" s="3">
        <f>IF((D500+'Monthly Reserve Generation'!E500-'Stoping Schedule'!E500)&gt;1,(D500+'Monthly Reserve Generation'!E500-'Stoping Schedule'!E500),0)</f>
        <v>0</v>
      </c>
      <c r="F500" s="3">
        <f>IF((E500+'Monthly Reserve Generation'!F500-'Stoping Schedule'!F500)&gt;1,(E500+'Monthly Reserve Generation'!F500-'Stoping Schedule'!F500),0)</f>
        <v>0</v>
      </c>
      <c r="G500" s="3">
        <f>IF((F500+'Monthly Reserve Generation'!G500-'Stoping Schedule'!G500)&gt;1,(F500+'Monthly Reserve Generation'!G500-'Stoping Schedule'!G500),0)</f>
        <v>0</v>
      </c>
      <c r="H500" s="3">
        <f>IF((G500+'Monthly Reserve Generation'!H500-'Stoping Schedule'!H500)&gt;1,(G500+'Monthly Reserve Generation'!H500-'Stoping Schedule'!H500),0)</f>
        <v>0</v>
      </c>
      <c r="I500" s="3">
        <f>IF((H500+'Monthly Reserve Generation'!I500-'Stoping Schedule'!I500)&gt;1,(H500+'Monthly Reserve Generation'!I500-'Stoping Schedule'!I500),0)</f>
        <v>0</v>
      </c>
      <c r="J500" s="3">
        <f>IF((I500+'Monthly Reserve Generation'!J500-'Stoping Schedule'!J500)&gt;1,(I500+'Monthly Reserve Generation'!J500-'Stoping Schedule'!J500),0)</f>
        <v>0</v>
      </c>
      <c r="K500" s="3">
        <f>IF((J500+'Monthly Reserve Generation'!K500-'Stoping Schedule'!K500)&gt;1,(J500+'Monthly Reserve Generation'!K500-'Stoping Schedule'!K500),0)</f>
        <v>0</v>
      </c>
      <c r="L500" s="3">
        <f>IF((K500+'Monthly Reserve Generation'!L500-'Stoping Schedule'!L500)&gt;1,(K500+'Monthly Reserve Generation'!L500-'Stoping Schedule'!L500),0)</f>
        <v>0</v>
      </c>
      <c r="M500" s="3">
        <f>IF((L500+'Monthly Reserve Generation'!M500-'Stoping Schedule'!M500)&gt;1,(L500+'Monthly Reserve Generation'!M500-'Stoping Schedule'!M500),0)</f>
        <v>0</v>
      </c>
      <c r="N500" s="3">
        <f>IF((M500+'Monthly Reserve Generation'!N500-'Stoping Schedule'!N500)&gt;1,(M500+'Monthly Reserve Generation'!N500-'Stoping Schedule'!N500),0)</f>
        <v>0</v>
      </c>
      <c r="O500" s="3">
        <f>IF((N500+'Monthly Reserve Generation'!O500-'Stoping Schedule'!O500)&gt;1,(N500+'Monthly Reserve Generation'!O500-'Stoping Schedule'!O500),0)</f>
        <v>0</v>
      </c>
      <c r="P500" s="3">
        <f>IF((O500+'Monthly Reserve Generation'!P500-'Stoping Schedule'!P500)&gt;1,(O500+'Monthly Reserve Generation'!P500-'Stoping Schedule'!P500),0)</f>
        <v>0</v>
      </c>
      <c r="Q500" s="3">
        <f>IF((P500+'Monthly Reserve Generation'!Q500-'Stoping Schedule'!Q500)&gt;1,(P500+'Monthly Reserve Generation'!Q500-'Stoping Schedule'!Q500),0)</f>
        <v>0</v>
      </c>
      <c r="R500" s="3">
        <f>IF((Q500+'Monthly Reserve Generation'!R500-'Stoping Schedule'!R500)&gt;1,(Q500+'Monthly Reserve Generation'!R500-'Stoping Schedule'!R500),0)</f>
        <v>0</v>
      </c>
      <c r="S500" s="3">
        <f>IF((R500+'Monthly Reserve Generation'!S500-'Stoping Schedule'!S500)&gt;1,(R500+'Monthly Reserve Generation'!S500-'Stoping Schedule'!S500),0)</f>
        <v>0</v>
      </c>
      <c r="T500" s="3">
        <f>IF((S500+'Monthly Reserve Generation'!T500-'Stoping Schedule'!T500)&gt;1,(S500+'Monthly Reserve Generation'!T500-'Stoping Schedule'!T500),0)</f>
        <v>0</v>
      </c>
      <c r="U500" s="3">
        <f>IF((T500+'Monthly Reserve Generation'!U500-'Stoping Schedule'!U500)&gt;1,(T500+'Monthly Reserve Generation'!U500-'Stoping Schedule'!U500),0)</f>
        <v>0</v>
      </c>
      <c r="V500" s="3">
        <f>IF((U500+'Monthly Reserve Generation'!V500-'Stoping Schedule'!V500)&gt;1,(U500+'Monthly Reserve Generation'!V500-'Stoping Schedule'!V500),0)</f>
        <v>0</v>
      </c>
      <c r="W500" s="3">
        <f>IF((V500+'Monthly Reserve Generation'!W500-'Stoping Schedule'!W500)&gt;1,(V500+'Monthly Reserve Generation'!W500-'Stoping Schedule'!W500),0)</f>
        <v>0</v>
      </c>
      <c r="X500" s="3">
        <f>IF((W500+'Monthly Reserve Generation'!X500-'Stoping Schedule'!X500)&gt;1,(W500+'Monthly Reserve Generation'!X500-'Stoping Schedule'!X500),0)</f>
        <v>0</v>
      </c>
      <c r="Y500" s="3">
        <f>IF((X500+'Monthly Reserve Generation'!Y500-'Stoping Schedule'!Y500)&gt;1,(X500+'Monthly Reserve Generation'!Y500-'Stoping Schedule'!Y500),0)</f>
        <v>0</v>
      </c>
      <c r="Z500" s="3">
        <f>IF((Y500+'Monthly Reserve Generation'!Z500-'Stoping Schedule'!Z500)&gt;1,(Y500+'Monthly Reserve Generation'!Z500-'Stoping Schedule'!Z500),0)</f>
        <v>0</v>
      </c>
      <c r="AA500" s="3">
        <f>IF((Z500+'Monthly Reserve Generation'!AA500-'Stoping Schedule'!AA500)&gt;1,(Z500+'Monthly Reserve Generation'!AA500-'Stoping Schedule'!AA500),0)</f>
        <v>0</v>
      </c>
      <c r="AB500" s="3">
        <f>IF((AA500+'Monthly Reserve Generation'!AB500-'Stoping Schedule'!AB500)&gt;1,(AA500+'Monthly Reserve Generation'!AB500-'Stoping Schedule'!AB500),0)</f>
        <v>0</v>
      </c>
      <c r="AC500" s="3">
        <f>IF((AB500+'Monthly Reserve Generation'!AC500-'Stoping Schedule'!AC500)&gt;1,(AB500+'Monthly Reserve Generation'!AC500-'Stoping Schedule'!AC500),0)</f>
        <v>0</v>
      </c>
      <c r="AD500" s="3">
        <f>IF((AC500+'Monthly Reserve Generation'!AD500-'Stoping Schedule'!AD500)&gt;1,(AC500+'Monthly Reserve Generation'!AD500-'Stoping Schedule'!AD500),0)</f>
        <v>0</v>
      </c>
      <c r="AE500" s="3">
        <f>IF((AD500+'Monthly Reserve Generation'!AE500-'Stoping Schedule'!AE500)&gt;1,(AD500+'Monthly Reserve Generation'!AE500-'Stoping Schedule'!AE500),0)</f>
        <v>0</v>
      </c>
      <c r="AF500" s="3">
        <f>IF((AE500+'Monthly Reserve Generation'!AF500-'Stoping Schedule'!AF500)&gt;1,(AE500+'Monthly Reserve Generation'!AF500-'Stoping Schedule'!AF500),0)</f>
        <v>0</v>
      </c>
      <c r="AG500" s="3">
        <f>IF((AF500+'Monthly Reserve Generation'!AG500-'Stoping Schedule'!AG500)&gt;1,(AF500+'Monthly Reserve Generation'!AG500-'Stoping Schedule'!AG500),0)</f>
        <v>0</v>
      </c>
      <c r="AH500" s="3">
        <f>IF((AG500+'Monthly Reserve Generation'!AH500-'Stoping Schedule'!AH500)&gt;1,(AG500+'Monthly Reserve Generation'!AH500-'Stoping Schedule'!AH500),0)</f>
        <v>0</v>
      </c>
      <c r="AI500" s="3">
        <f>IF((AH500+'Monthly Reserve Generation'!AI500-'Stoping Schedule'!AI500)&gt;1,(AH500+'Monthly Reserve Generation'!AI500-'Stoping Schedule'!AI500),0)</f>
        <v>0</v>
      </c>
      <c r="AJ500" s="3">
        <f>IF((AI500+'Monthly Reserve Generation'!AJ500-'Stoping Schedule'!AJ500)&gt;1,(AI500+'Monthly Reserve Generation'!AJ500-'Stoping Schedule'!AJ500),0)</f>
        <v>0</v>
      </c>
      <c r="AK500" s="3">
        <f>IF((AJ500+'Monthly Reserve Generation'!AK500-'Stoping Schedule'!AK500)&gt;1,(AJ500+'Monthly Reserve Generation'!AK500-'Stoping Schedule'!AK500),0)</f>
        <v>0</v>
      </c>
      <c r="AL500" s="3">
        <f>IF((AK500+'Monthly Reserve Generation'!AL500-'Stoping Schedule'!AL500)&gt;1,(AK500+'Monthly Reserve Generation'!AL500-'Stoping Schedule'!AL500),0)</f>
        <v>0</v>
      </c>
      <c r="AM500" s="3">
        <f>IF((AL500+'Monthly Reserve Generation'!AM500-'Stoping Schedule'!AM500)&gt;1,(AL500+'Monthly Reserve Generation'!AM500-'Stoping Schedule'!AM500),0)</f>
        <v>0</v>
      </c>
      <c r="AN500" s="3">
        <f>IF((AM500+'Monthly Reserve Generation'!AN500-'Stoping Schedule'!AN500)&gt;1,(AM500+'Monthly Reserve Generation'!AN500-'Stoping Schedule'!AN500),0)</f>
        <v>6602</v>
      </c>
      <c r="AO500" s="3">
        <f>IF((AN500+'Monthly Reserve Generation'!AO500-'Stoping Schedule'!AO500)&gt;1,(AN500+'Monthly Reserve Generation'!AO500-'Stoping Schedule'!AO500),0)</f>
        <v>6602</v>
      </c>
      <c r="AP500" s="3">
        <f>IF((AO500+'Monthly Reserve Generation'!AP500-'Stoping Schedule'!AP500)&gt;1,(AO500+'Monthly Reserve Generation'!AP500-'Stoping Schedule'!AP500),0)</f>
        <v>6602</v>
      </c>
      <c r="AQ500" s="3">
        <f>IF((AP500+'Monthly Reserve Generation'!AQ500-'Stoping Schedule'!AQ500)&gt;1,(AP500+'Monthly Reserve Generation'!AQ500-'Stoping Schedule'!AQ500),0)</f>
        <v>6602</v>
      </c>
      <c r="AR500" s="3">
        <f>IF((AQ500+'Monthly Reserve Generation'!AR500-'Stoping Schedule'!AR500)&gt;1,(AQ500+'Monthly Reserve Generation'!AR500-'Stoping Schedule'!AR500),0)</f>
        <v>6602</v>
      </c>
      <c r="AS500" s="3">
        <f>IF((AR500+'Monthly Reserve Generation'!AS500-'Stoping Schedule'!AS500)&gt;1,(AR500+'Monthly Reserve Generation'!AS500-'Stoping Schedule'!AS500),0)</f>
        <v>6602</v>
      </c>
      <c r="AT500" s="3">
        <f>IF((AS500+'Monthly Reserve Generation'!AT500-'Stoping Schedule'!AT500)&gt;1,(AS500+'Monthly Reserve Generation'!AT500-'Stoping Schedule'!AT500),0)</f>
        <v>4730</v>
      </c>
      <c r="AU500" s="3">
        <f>IF((AT500+'Monthly Reserve Generation'!AU500-'Stoping Schedule'!AU500)&gt;1,(AT500+'Monthly Reserve Generation'!AU500-'Stoping Schedule'!AU500),0)</f>
        <v>2858</v>
      </c>
      <c r="AV500" s="3">
        <f>IF((AU500+'Monthly Reserve Generation'!AV500-'Stoping Schedule'!AV500)&gt;1,(AU500+'Monthly Reserve Generation'!AV500-'Stoping Schedule'!AV500),0)</f>
        <v>1060</v>
      </c>
      <c r="AW500" s="3">
        <f>IF((AV500+'Monthly Reserve Generation'!AW500-'Stoping Schedule'!AW500)&gt;1,(AV500+'Monthly Reserve Generation'!AW500-'Stoping Schedule'!AW500),0)</f>
        <v>0</v>
      </c>
      <c r="AX500" s="3">
        <f>IF((AW500+'Monthly Reserve Generation'!AX500-'Stoping Schedule'!AX500)&gt;1,(AW500+'Monthly Reserve Generation'!AX500-'Stoping Schedule'!AX500),0)</f>
        <v>0</v>
      </c>
      <c r="AY500" s="3">
        <f>IF((AX500+'Monthly Reserve Generation'!AY500-'Stoping Schedule'!AY500)&gt;1,(AX500+'Monthly Reserve Generation'!AY500-'Stoping Schedule'!AY500),0)</f>
        <v>0</v>
      </c>
      <c r="AZ500" s="3">
        <f>IF((AY500+'Monthly Reserve Generation'!AZ500-'Stoping Schedule'!AZ500)&gt;1,(AY500+'Monthly Reserve Generation'!AZ500-'Stoping Schedule'!AZ500),0)</f>
        <v>0</v>
      </c>
      <c r="BA500" s="3">
        <f>IF((AZ500+'Monthly Reserve Generation'!BA500-'Stoping Schedule'!BA500)&gt;1,(AZ500+'Monthly Reserve Generation'!BA500-'Stoping Schedule'!BA500),0)</f>
        <v>0</v>
      </c>
      <c r="BB500" s="3">
        <f>IF((BA500+'Monthly Reserve Generation'!BB500-'Stoping Schedule'!BB500)&gt;1,(BA500+'Monthly Reserve Generation'!BB500-'Stoping Schedule'!BB500),0)</f>
        <v>0</v>
      </c>
      <c r="BC500" s="3">
        <f>IF((BB500+'Monthly Reserve Generation'!BC500-'Stoping Schedule'!BC500)&gt;1,(BB500+'Monthly Reserve Generation'!BC500-'Stoping Schedule'!BC500),0)</f>
        <v>0</v>
      </c>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row>
    <row r="501" spans="1:123" hidden="1" outlineLevel="1" x14ac:dyDescent="0.3">
      <c r="A501" t="s">
        <v>136</v>
      </c>
      <c r="B501" t="s">
        <v>139</v>
      </c>
      <c r="C501" t="s">
        <v>4</v>
      </c>
      <c r="D501" s="3">
        <f>+IFERROR(('Monthly Reserve Generation'!D500*'Monthly Reserve Generation'!D501-'Stoping Schedule'!D500*'Stoping Schedule'!D501)/D500,0)</f>
        <v>0</v>
      </c>
      <c r="E501" s="3">
        <f>+IFERROR((D500*D501+'Monthly Reserve Generation'!E500*'Monthly Reserve Generation'!E501-'Stoping Schedule'!E500*'Stoping Schedule'!E501)/E500,0)</f>
        <v>0</v>
      </c>
      <c r="F501" s="3">
        <f>+IFERROR((E500*E501+'Monthly Reserve Generation'!F500*'Monthly Reserve Generation'!F501-'Stoping Schedule'!F500*'Stoping Schedule'!F501)/F500,0)</f>
        <v>0</v>
      </c>
      <c r="G501" s="3">
        <f>+IFERROR((F500*F501+'Monthly Reserve Generation'!G500*'Monthly Reserve Generation'!G501-'Stoping Schedule'!G500*'Stoping Schedule'!G501)/G500,0)</f>
        <v>0</v>
      </c>
      <c r="H501" s="3">
        <f>+IFERROR((G500*G501+'Monthly Reserve Generation'!H500*'Monthly Reserve Generation'!H501-'Stoping Schedule'!H500*'Stoping Schedule'!H501)/H500,0)</f>
        <v>0</v>
      </c>
      <c r="I501" s="3">
        <f>+IFERROR((H500*H501+'Monthly Reserve Generation'!I500*'Monthly Reserve Generation'!I501-'Stoping Schedule'!I500*'Stoping Schedule'!I501)/I500,0)</f>
        <v>0</v>
      </c>
      <c r="J501" s="3">
        <f>+IFERROR((I500*I501+'Monthly Reserve Generation'!J500*'Monthly Reserve Generation'!J501-'Stoping Schedule'!J500*'Stoping Schedule'!J501)/J500,0)</f>
        <v>0</v>
      </c>
      <c r="K501" s="3">
        <f>+IFERROR((J500*J501+'Monthly Reserve Generation'!K500*'Monthly Reserve Generation'!K501-'Stoping Schedule'!K500*'Stoping Schedule'!K501)/K500,0)</f>
        <v>0</v>
      </c>
      <c r="L501" s="3">
        <f>+IFERROR((K500*K501+'Monthly Reserve Generation'!L500*'Monthly Reserve Generation'!L501-'Stoping Schedule'!L500*'Stoping Schedule'!L501)/L500,0)</f>
        <v>0</v>
      </c>
      <c r="M501" s="3">
        <f>+IFERROR((L500*L501+'Monthly Reserve Generation'!M500*'Monthly Reserve Generation'!M501-'Stoping Schedule'!M500*'Stoping Schedule'!M501)/M500,0)</f>
        <v>0</v>
      </c>
      <c r="N501" s="3">
        <f>+IFERROR((M500*M501+'Monthly Reserve Generation'!N500*'Monthly Reserve Generation'!N501-'Stoping Schedule'!N500*'Stoping Schedule'!N501)/N500,0)</f>
        <v>0</v>
      </c>
      <c r="O501" s="3">
        <f>+IFERROR((N500*N501+'Monthly Reserve Generation'!O500*'Monthly Reserve Generation'!O501-'Stoping Schedule'!O500*'Stoping Schedule'!O501)/O500,0)</f>
        <v>0</v>
      </c>
      <c r="P501" s="3">
        <f>+IFERROR((O500*O501+'Monthly Reserve Generation'!P500*'Monthly Reserve Generation'!P501-'Stoping Schedule'!P500*'Stoping Schedule'!P501)/P500,0)</f>
        <v>0</v>
      </c>
      <c r="Q501" s="3">
        <f>+IFERROR((P500*P501+'Monthly Reserve Generation'!Q500*'Monthly Reserve Generation'!Q501-'Stoping Schedule'!Q500*'Stoping Schedule'!Q501)/Q500,0)</f>
        <v>0</v>
      </c>
      <c r="R501" s="3">
        <f>+IFERROR((Q500*Q501+'Monthly Reserve Generation'!R500*'Monthly Reserve Generation'!R501-'Stoping Schedule'!R500*'Stoping Schedule'!R501)/R500,0)</f>
        <v>0</v>
      </c>
      <c r="S501" s="3">
        <f>+IFERROR((R500*R501+'Monthly Reserve Generation'!S500*'Monthly Reserve Generation'!S501-'Stoping Schedule'!S500*'Stoping Schedule'!S501)/S500,0)</f>
        <v>0</v>
      </c>
      <c r="T501" s="3">
        <f>+IFERROR((S500*S501+'Monthly Reserve Generation'!T500*'Monthly Reserve Generation'!T501-'Stoping Schedule'!T500*'Stoping Schedule'!T501)/T500,0)</f>
        <v>0</v>
      </c>
      <c r="U501" s="3">
        <f>+IFERROR((T500*T501+'Monthly Reserve Generation'!U500*'Monthly Reserve Generation'!U501-'Stoping Schedule'!U500*'Stoping Schedule'!U501)/U500,0)</f>
        <v>0</v>
      </c>
      <c r="V501" s="3">
        <f>+IFERROR((U500*U501+'Monthly Reserve Generation'!V500*'Monthly Reserve Generation'!V501-'Stoping Schedule'!V500*'Stoping Schedule'!V501)/V500,0)</f>
        <v>0</v>
      </c>
      <c r="W501" s="3">
        <f>+IFERROR((V500*V501+'Monthly Reserve Generation'!W500*'Monthly Reserve Generation'!W501-'Stoping Schedule'!W500*'Stoping Schedule'!W501)/W500,0)</f>
        <v>0</v>
      </c>
      <c r="X501" s="3">
        <f>+IFERROR((W500*W501+'Monthly Reserve Generation'!X500*'Monthly Reserve Generation'!X501-'Stoping Schedule'!X500*'Stoping Schedule'!X501)/X500,0)</f>
        <v>0</v>
      </c>
      <c r="Y501" s="3">
        <f>+IFERROR((X500*X501+'Monthly Reserve Generation'!Y500*'Monthly Reserve Generation'!Y501-'Stoping Schedule'!Y500*'Stoping Schedule'!Y501)/Y500,0)</f>
        <v>0</v>
      </c>
      <c r="Z501" s="3">
        <f>+IFERROR((Y500*Y501+'Monthly Reserve Generation'!Z500*'Monthly Reserve Generation'!Z501-'Stoping Schedule'!Z500*'Stoping Schedule'!Z501)/Z500,0)</f>
        <v>0</v>
      </c>
      <c r="AA501" s="3">
        <f>+IFERROR((Z500*Z501+'Monthly Reserve Generation'!AA500*'Monthly Reserve Generation'!AA501-'Stoping Schedule'!AA500*'Stoping Schedule'!AA501)/AA500,0)</f>
        <v>0</v>
      </c>
      <c r="AB501" s="3">
        <f>+IFERROR((AA500*AA501+'Monthly Reserve Generation'!AB500*'Monthly Reserve Generation'!AB501-'Stoping Schedule'!AB500*'Stoping Schedule'!AB501)/AB500,0)</f>
        <v>0</v>
      </c>
      <c r="AC501" s="3">
        <f>+IFERROR((AB500*AB501+'Monthly Reserve Generation'!AC500*'Monthly Reserve Generation'!AC501-'Stoping Schedule'!AC500*'Stoping Schedule'!AC501)/AC500,0)</f>
        <v>0</v>
      </c>
      <c r="AD501" s="3">
        <f>+IFERROR((AC500*AC501+'Monthly Reserve Generation'!AD500*'Monthly Reserve Generation'!AD501-'Stoping Schedule'!AD500*'Stoping Schedule'!AD501)/AD500,0)</f>
        <v>0</v>
      </c>
      <c r="AE501" s="3">
        <f>+IFERROR((AD500*AD501+'Monthly Reserve Generation'!AE500*'Monthly Reserve Generation'!AE501-'Stoping Schedule'!AE500*'Stoping Schedule'!AE501)/AE500,0)</f>
        <v>0</v>
      </c>
      <c r="AF501" s="3">
        <f>+IFERROR((AE500*AE501+'Monthly Reserve Generation'!AF500*'Monthly Reserve Generation'!AF501-'Stoping Schedule'!AF500*'Stoping Schedule'!AF501)/AF500,0)</f>
        <v>0</v>
      </c>
      <c r="AG501" s="3">
        <f>+IFERROR((AF500*AF501+'Monthly Reserve Generation'!AG500*'Monthly Reserve Generation'!AG501-'Stoping Schedule'!AG500*'Stoping Schedule'!AG501)/AG500,0)</f>
        <v>0</v>
      </c>
      <c r="AH501" s="3">
        <f>+IFERROR((AG500*AG501+'Monthly Reserve Generation'!AH500*'Monthly Reserve Generation'!AH501-'Stoping Schedule'!AH500*'Stoping Schedule'!AH501)/AH500,0)</f>
        <v>0</v>
      </c>
      <c r="AI501" s="3">
        <f>+IFERROR((AH500*AH501+'Monthly Reserve Generation'!AI500*'Monthly Reserve Generation'!AI501-'Stoping Schedule'!AI500*'Stoping Schedule'!AI501)/AI500,0)</f>
        <v>0</v>
      </c>
      <c r="AJ501" s="3">
        <f>+IFERROR((AI500*AI501+'Monthly Reserve Generation'!AJ500*'Monthly Reserve Generation'!AJ501-'Stoping Schedule'!AJ500*'Stoping Schedule'!AJ501)/AJ500,0)</f>
        <v>0</v>
      </c>
      <c r="AK501" s="3">
        <f>+IFERROR((AJ500*AJ501+'Monthly Reserve Generation'!AK500*'Monthly Reserve Generation'!AK501-'Stoping Schedule'!AK500*'Stoping Schedule'!AK501)/AK500,0)</f>
        <v>0</v>
      </c>
      <c r="AL501" s="3">
        <f>+IFERROR((AK500*AK501+'Monthly Reserve Generation'!AL500*'Monthly Reserve Generation'!AL501-'Stoping Schedule'!AL500*'Stoping Schedule'!AL501)/AL500,0)</f>
        <v>0</v>
      </c>
      <c r="AM501" s="3">
        <f>+IFERROR((AL500*AL501+'Monthly Reserve Generation'!AM500*'Monthly Reserve Generation'!AM501-'Stoping Schedule'!AM500*'Stoping Schedule'!AM501)/AM500,0)</f>
        <v>0</v>
      </c>
      <c r="AN501" s="3">
        <f>+IFERROR((AM500*AM501+'Monthly Reserve Generation'!AN500*'Monthly Reserve Generation'!AN501-'Stoping Schedule'!AN500*'Stoping Schedule'!AN501)/AN500,0)</f>
        <v>1.86</v>
      </c>
      <c r="AO501" s="3">
        <f>+IFERROR((AN500*AN501+'Monthly Reserve Generation'!AO500*'Monthly Reserve Generation'!AO501-'Stoping Schedule'!AO500*'Stoping Schedule'!AO501)/AO500,0)</f>
        <v>1.86</v>
      </c>
      <c r="AP501" s="3">
        <f>+IFERROR((AO500*AO501+'Monthly Reserve Generation'!AP500*'Monthly Reserve Generation'!AP501-'Stoping Schedule'!AP500*'Stoping Schedule'!AP501)/AP500,0)</f>
        <v>1.86</v>
      </c>
      <c r="AQ501" s="3">
        <f>+IFERROR((AP500*AP501+'Monthly Reserve Generation'!AQ500*'Monthly Reserve Generation'!AQ501-'Stoping Schedule'!AQ500*'Stoping Schedule'!AQ501)/AQ500,0)</f>
        <v>1.86</v>
      </c>
      <c r="AR501" s="3">
        <f>+IFERROR((AQ500*AQ501+'Monthly Reserve Generation'!AR500*'Monthly Reserve Generation'!AR501-'Stoping Schedule'!AR500*'Stoping Schedule'!AR501)/AR500,0)</f>
        <v>1.86</v>
      </c>
      <c r="AS501" s="3">
        <f>+IFERROR((AR500*AR501+'Monthly Reserve Generation'!AS500*'Monthly Reserve Generation'!AS501-'Stoping Schedule'!AS500*'Stoping Schedule'!AS501)/AS500,0)</f>
        <v>1.86</v>
      </c>
      <c r="AT501" s="3">
        <f>+IFERROR((AS500*AS501+'Monthly Reserve Generation'!AT500*'Monthly Reserve Generation'!AT501-'Stoping Schedule'!AT500*'Stoping Schedule'!AT501)/AT500,0)</f>
        <v>1.8600000000000003</v>
      </c>
      <c r="AU501" s="3">
        <f>+IFERROR((AT500*AT501+'Monthly Reserve Generation'!AU500*'Monthly Reserve Generation'!AU501-'Stoping Schedule'!AU500*'Stoping Schedule'!AU501)/AU500,0)</f>
        <v>1.8600000000000003</v>
      </c>
      <c r="AV501" s="3">
        <f>+IFERROR((AU500*AU501+'Monthly Reserve Generation'!AV500*'Monthly Reserve Generation'!AV501-'Stoping Schedule'!AV500*'Stoping Schedule'!AV501)/AV500,0)</f>
        <v>1.8600000000000008</v>
      </c>
      <c r="AW501" s="3">
        <f>+IFERROR((AV500*AV501+'Monthly Reserve Generation'!AW500*'Monthly Reserve Generation'!AW501-'Stoping Schedule'!AW500*'Stoping Schedule'!AW501)/AW500,0)</f>
        <v>0</v>
      </c>
      <c r="AX501" s="3">
        <f>+IFERROR((AW500*AW501+'Monthly Reserve Generation'!AX500*'Monthly Reserve Generation'!AX501-'Stoping Schedule'!AX500*'Stoping Schedule'!AX501)/AX500,0)</f>
        <v>0</v>
      </c>
      <c r="AY501" s="3">
        <f>+IFERROR((AX500*AX501+'Monthly Reserve Generation'!AY500*'Monthly Reserve Generation'!AY501-'Stoping Schedule'!AY500*'Stoping Schedule'!AY501)/AY500,0)</f>
        <v>0</v>
      </c>
      <c r="AZ501" s="3">
        <f>+IFERROR((AY500*AY501+'Monthly Reserve Generation'!AZ500*'Monthly Reserve Generation'!AZ501-'Stoping Schedule'!AZ500*'Stoping Schedule'!AZ501)/AZ500,0)</f>
        <v>0</v>
      </c>
      <c r="BA501" s="3">
        <f>+IFERROR((AZ500*AZ501+'Monthly Reserve Generation'!BA500*'Monthly Reserve Generation'!BA501-'Stoping Schedule'!BA500*'Stoping Schedule'!BA501)/BA500,0)</f>
        <v>0</v>
      </c>
      <c r="BB501" s="3">
        <f>+IFERROR((BA500*BA501+'Monthly Reserve Generation'!BB500*'Monthly Reserve Generation'!BB501-'Stoping Schedule'!BB500*'Stoping Schedule'!BB501)/BB500,0)</f>
        <v>0</v>
      </c>
      <c r="BC501" s="3">
        <f>+IFERROR((BB500*BB501+'Monthly Reserve Generation'!BC500*'Monthly Reserve Generation'!BC501-'Stoping Schedule'!BC500*'Stoping Schedule'!BC501)/BC500,0)</f>
        <v>0</v>
      </c>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row>
    <row r="502" spans="1:123" hidden="1" outlineLevel="1" x14ac:dyDescent="0.3">
      <c r="A502" t="s">
        <v>136</v>
      </c>
      <c r="B502" t="s">
        <v>140</v>
      </c>
      <c r="C502" t="s">
        <v>3</v>
      </c>
      <c r="D502" s="3">
        <f>+'Monthly Reserve Generation'!D502-'Stoping Schedule'!D502</f>
        <v>0</v>
      </c>
      <c r="E502" s="3">
        <f>IF((D502+'Monthly Reserve Generation'!E502-'Stoping Schedule'!E502)&gt;1,(D502+'Monthly Reserve Generation'!E502-'Stoping Schedule'!E502),0)</f>
        <v>0</v>
      </c>
      <c r="F502" s="3">
        <f>IF((E502+'Monthly Reserve Generation'!F502-'Stoping Schedule'!F502)&gt;1,(E502+'Monthly Reserve Generation'!F502-'Stoping Schedule'!F502),0)</f>
        <v>0</v>
      </c>
      <c r="G502" s="3">
        <f>IF((F502+'Monthly Reserve Generation'!G502-'Stoping Schedule'!G502)&gt;1,(F502+'Monthly Reserve Generation'!G502-'Stoping Schedule'!G502),0)</f>
        <v>0</v>
      </c>
      <c r="H502" s="3">
        <f>IF((G502+'Monthly Reserve Generation'!H502-'Stoping Schedule'!H502)&gt;1,(G502+'Monthly Reserve Generation'!H502-'Stoping Schedule'!H502),0)</f>
        <v>0</v>
      </c>
      <c r="I502" s="3">
        <f>IF((H502+'Monthly Reserve Generation'!I502-'Stoping Schedule'!I502)&gt;1,(H502+'Monthly Reserve Generation'!I502-'Stoping Schedule'!I502),0)</f>
        <v>0</v>
      </c>
      <c r="J502" s="3">
        <f>IF((I502+'Monthly Reserve Generation'!J502-'Stoping Schedule'!J502)&gt;1,(I502+'Monthly Reserve Generation'!J502-'Stoping Schedule'!J502),0)</f>
        <v>0</v>
      </c>
      <c r="K502" s="3">
        <f>IF((J502+'Monthly Reserve Generation'!K502-'Stoping Schedule'!K502)&gt;1,(J502+'Monthly Reserve Generation'!K502-'Stoping Schedule'!K502),0)</f>
        <v>0</v>
      </c>
      <c r="L502" s="3">
        <f>IF((K502+'Monthly Reserve Generation'!L502-'Stoping Schedule'!L502)&gt;1,(K502+'Monthly Reserve Generation'!L502-'Stoping Schedule'!L502),0)</f>
        <v>0</v>
      </c>
      <c r="M502" s="3">
        <f>IF((L502+'Monthly Reserve Generation'!M502-'Stoping Schedule'!M502)&gt;1,(L502+'Monthly Reserve Generation'!M502-'Stoping Schedule'!M502),0)</f>
        <v>0</v>
      </c>
      <c r="N502" s="3">
        <f>IF((M502+'Monthly Reserve Generation'!N502-'Stoping Schedule'!N502)&gt;1,(M502+'Monthly Reserve Generation'!N502-'Stoping Schedule'!N502),0)</f>
        <v>0</v>
      </c>
      <c r="O502" s="3">
        <f>IF((N502+'Monthly Reserve Generation'!O502-'Stoping Schedule'!O502)&gt;1,(N502+'Monthly Reserve Generation'!O502-'Stoping Schedule'!O502),0)</f>
        <v>0</v>
      </c>
      <c r="P502" s="3">
        <f>IF((O502+'Monthly Reserve Generation'!P502-'Stoping Schedule'!P502)&gt;1,(O502+'Monthly Reserve Generation'!P502-'Stoping Schedule'!P502),0)</f>
        <v>0</v>
      </c>
      <c r="Q502" s="3">
        <f>IF((P502+'Monthly Reserve Generation'!Q502-'Stoping Schedule'!Q502)&gt;1,(P502+'Monthly Reserve Generation'!Q502-'Stoping Schedule'!Q502),0)</f>
        <v>0</v>
      </c>
      <c r="R502" s="3">
        <f>IF((Q502+'Monthly Reserve Generation'!R502-'Stoping Schedule'!R502)&gt;1,(Q502+'Monthly Reserve Generation'!R502-'Stoping Schedule'!R502),0)</f>
        <v>0</v>
      </c>
      <c r="S502" s="3">
        <f>IF((R502+'Monthly Reserve Generation'!S502-'Stoping Schedule'!S502)&gt;1,(R502+'Monthly Reserve Generation'!S502-'Stoping Schedule'!S502),0)</f>
        <v>0</v>
      </c>
      <c r="T502" s="3">
        <f>IF((S502+'Monthly Reserve Generation'!T502-'Stoping Schedule'!T502)&gt;1,(S502+'Monthly Reserve Generation'!T502-'Stoping Schedule'!T502),0)</f>
        <v>0</v>
      </c>
      <c r="U502" s="3">
        <f>IF((T502+'Monthly Reserve Generation'!U502-'Stoping Schedule'!U502)&gt;1,(T502+'Monthly Reserve Generation'!U502-'Stoping Schedule'!U502),0)</f>
        <v>0</v>
      </c>
      <c r="V502" s="3">
        <f>IF((U502+'Monthly Reserve Generation'!V502-'Stoping Schedule'!V502)&gt;1,(U502+'Monthly Reserve Generation'!V502-'Stoping Schedule'!V502),0)</f>
        <v>0</v>
      </c>
      <c r="W502" s="3">
        <f>IF((V502+'Monthly Reserve Generation'!W502-'Stoping Schedule'!W502)&gt;1,(V502+'Monthly Reserve Generation'!W502-'Stoping Schedule'!W502),0)</f>
        <v>0</v>
      </c>
      <c r="X502" s="3">
        <f>IF((W502+'Monthly Reserve Generation'!X502-'Stoping Schedule'!X502)&gt;1,(W502+'Monthly Reserve Generation'!X502-'Stoping Schedule'!X502),0)</f>
        <v>0</v>
      </c>
      <c r="Y502" s="3">
        <f>IF((X502+'Monthly Reserve Generation'!Y502-'Stoping Schedule'!Y502)&gt;1,(X502+'Monthly Reserve Generation'!Y502-'Stoping Schedule'!Y502),0)</f>
        <v>0</v>
      </c>
      <c r="Z502" s="3">
        <f>IF((Y502+'Monthly Reserve Generation'!Z502-'Stoping Schedule'!Z502)&gt;1,(Y502+'Monthly Reserve Generation'!Z502-'Stoping Schedule'!Z502),0)</f>
        <v>0</v>
      </c>
      <c r="AA502" s="3">
        <f>IF((Z502+'Monthly Reserve Generation'!AA502-'Stoping Schedule'!AA502)&gt;1,(Z502+'Monthly Reserve Generation'!AA502-'Stoping Schedule'!AA502),0)</f>
        <v>0</v>
      </c>
      <c r="AB502" s="3">
        <f>IF((AA502+'Monthly Reserve Generation'!AB502-'Stoping Schedule'!AB502)&gt;1,(AA502+'Monthly Reserve Generation'!AB502-'Stoping Schedule'!AB502),0)</f>
        <v>0</v>
      </c>
      <c r="AC502" s="3">
        <f>IF((AB502+'Monthly Reserve Generation'!AC502-'Stoping Schedule'!AC502)&gt;1,(AB502+'Monthly Reserve Generation'!AC502-'Stoping Schedule'!AC502),0)</f>
        <v>0</v>
      </c>
      <c r="AD502" s="3">
        <f>IF((AC502+'Monthly Reserve Generation'!AD502-'Stoping Schedule'!AD502)&gt;1,(AC502+'Monthly Reserve Generation'!AD502-'Stoping Schedule'!AD502),0)</f>
        <v>0</v>
      </c>
      <c r="AE502" s="3">
        <f>IF((AD502+'Monthly Reserve Generation'!AE502-'Stoping Schedule'!AE502)&gt;1,(AD502+'Monthly Reserve Generation'!AE502-'Stoping Schedule'!AE502),0)</f>
        <v>0</v>
      </c>
      <c r="AF502" s="3">
        <f>IF((AE502+'Monthly Reserve Generation'!AF502-'Stoping Schedule'!AF502)&gt;1,(AE502+'Monthly Reserve Generation'!AF502-'Stoping Schedule'!AF502),0)</f>
        <v>0</v>
      </c>
      <c r="AG502" s="3">
        <f>IF((AF502+'Monthly Reserve Generation'!AG502-'Stoping Schedule'!AG502)&gt;1,(AF502+'Monthly Reserve Generation'!AG502-'Stoping Schedule'!AG502),0)</f>
        <v>0</v>
      </c>
      <c r="AH502" s="3">
        <f>IF((AG502+'Monthly Reserve Generation'!AH502-'Stoping Schedule'!AH502)&gt;1,(AG502+'Monthly Reserve Generation'!AH502-'Stoping Schedule'!AH502),0)</f>
        <v>0</v>
      </c>
      <c r="AI502" s="3">
        <f>IF((AH502+'Monthly Reserve Generation'!AI502-'Stoping Schedule'!AI502)&gt;1,(AH502+'Monthly Reserve Generation'!AI502-'Stoping Schedule'!AI502),0)</f>
        <v>0</v>
      </c>
      <c r="AJ502" s="3">
        <f>IF((AI502+'Monthly Reserve Generation'!AJ502-'Stoping Schedule'!AJ502)&gt;1,(AI502+'Monthly Reserve Generation'!AJ502-'Stoping Schedule'!AJ502),0)</f>
        <v>0</v>
      </c>
      <c r="AK502" s="3">
        <f>IF((AJ502+'Monthly Reserve Generation'!AK502-'Stoping Schedule'!AK502)&gt;1,(AJ502+'Monthly Reserve Generation'!AK502-'Stoping Schedule'!AK502),0)</f>
        <v>0</v>
      </c>
      <c r="AL502" s="3">
        <f>IF((AK502+'Monthly Reserve Generation'!AL502-'Stoping Schedule'!AL502)&gt;1,(AK502+'Monthly Reserve Generation'!AL502-'Stoping Schedule'!AL502),0)</f>
        <v>0</v>
      </c>
      <c r="AM502" s="3">
        <f>IF((AL502+'Monthly Reserve Generation'!AM502-'Stoping Schedule'!AM502)&gt;1,(AL502+'Monthly Reserve Generation'!AM502-'Stoping Schedule'!AM502),0)</f>
        <v>0</v>
      </c>
      <c r="AN502" s="3">
        <f>IF((AM502+'Monthly Reserve Generation'!AN502-'Stoping Schedule'!AN502)&gt;1,(AM502+'Monthly Reserve Generation'!AN502-'Stoping Schedule'!AN502),0)</f>
        <v>6736</v>
      </c>
      <c r="AO502" s="3">
        <f>IF((AN502+'Monthly Reserve Generation'!AO502-'Stoping Schedule'!AO502)&gt;1,(AN502+'Monthly Reserve Generation'!AO502-'Stoping Schedule'!AO502),0)</f>
        <v>6736</v>
      </c>
      <c r="AP502" s="3">
        <f>IF((AO502+'Monthly Reserve Generation'!AP502-'Stoping Schedule'!AP502)&gt;1,(AO502+'Monthly Reserve Generation'!AP502-'Stoping Schedule'!AP502),0)</f>
        <v>6736</v>
      </c>
      <c r="AQ502" s="3">
        <f>IF((AP502+'Monthly Reserve Generation'!AQ502-'Stoping Schedule'!AQ502)&gt;1,(AP502+'Monthly Reserve Generation'!AQ502-'Stoping Schedule'!AQ502),0)</f>
        <v>6736</v>
      </c>
      <c r="AR502" s="3">
        <f>IF((AQ502+'Monthly Reserve Generation'!AR502-'Stoping Schedule'!AR502)&gt;1,(AQ502+'Monthly Reserve Generation'!AR502-'Stoping Schedule'!AR502),0)</f>
        <v>6736</v>
      </c>
      <c r="AS502" s="3">
        <f>IF((AR502+'Monthly Reserve Generation'!AS502-'Stoping Schedule'!AS502)&gt;1,(AR502+'Monthly Reserve Generation'!AS502-'Stoping Schedule'!AS502),0)</f>
        <v>6736</v>
      </c>
      <c r="AT502" s="3">
        <f>IF((AS502+'Monthly Reserve Generation'!AT502-'Stoping Schedule'!AT502)&gt;1,(AS502+'Monthly Reserve Generation'!AT502-'Stoping Schedule'!AT502),0)</f>
        <v>4864</v>
      </c>
      <c r="AU502" s="3">
        <f>IF((AT502+'Monthly Reserve Generation'!AU502-'Stoping Schedule'!AU502)&gt;1,(AT502+'Monthly Reserve Generation'!AU502-'Stoping Schedule'!AU502),0)</f>
        <v>2992</v>
      </c>
      <c r="AV502" s="3">
        <f>IF((AU502+'Monthly Reserve Generation'!AV502-'Stoping Schedule'!AV502)&gt;1,(AU502+'Monthly Reserve Generation'!AV502-'Stoping Schedule'!AV502),0)</f>
        <v>1194</v>
      </c>
      <c r="AW502" s="3">
        <f>IF((AV502+'Monthly Reserve Generation'!AW502-'Stoping Schedule'!AW502)&gt;1,(AV502+'Monthly Reserve Generation'!AW502-'Stoping Schedule'!AW502),0)</f>
        <v>0</v>
      </c>
      <c r="AX502" s="3">
        <f>IF((AW502+'Monthly Reserve Generation'!AX502-'Stoping Schedule'!AX502)&gt;1,(AW502+'Monthly Reserve Generation'!AX502-'Stoping Schedule'!AX502),0)</f>
        <v>0</v>
      </c>
      <c r="AY502" s="3">
        <f>IF((AX502+'Monthly Reserve Generation'!AY502-'Stoping Schedule'!AY502)&gt;1,(AX502+'Monthly Reserve Generation'!AY502-'Stoping Schedule'!AY502),0)</f>
        <v>0</v>
      </c>
      <c r="AZ502" s="3">
        <f>IF((AY502+'Monthly Reserve Generation'!AZ502-'Stoping Schedule'!AZ502)&gt;1,(AY502+'Monthly Reserve Generation'!AZ502-'Stoping Schedule'!AZ502),0)</f>
        <v>0</v>
      </c>
      <c r="BA502" s="3">
        <f>IF((AZ502+'Monthly Reserve Generation'!BA502-'Stoping Schedule'!BA502)&gt;1,(AZ502+'Monthly Reserve Generation'!BA502-'Stoping Schedule'!BA502),0)</f>
        <v>0</v>
      </c>
      <c r="BB502" s="3">
        <f>IF((BA502+'Monthly Reserve Generation'!BB502-'Stoping Schedule'!BB502)&gt;1,(BA502+'Monthly Reserve Generation'!BB502-'Stoping Schedule'!BB502),0)</f>
        <v>0</v>
      </c>
      <c r="BC502" s="3">
        <f>IF((BB502+'Monthly Reserve Generation'!BC502-'Stoping Schedule'!BC502)&gt;1,(BB502+'Monthly Reserve Generation'!BC502-'Stoping Schedule'!BC502),0)</f>
        <v>0</v>
      </c>
    </row>
    <row r="503" spans="1:123" hidden="1" outlineLevel="1" x14ac:dyDescent="0.3">
      <c r="A503" t="s">
        <v>136</v>
      </c>
      <c r="B503" t="s">
        <v>140</v>
      </c>
      <c r="C503" t="s">
        <v>4</v>
      </c>
      <c r="D503" s="3">
        <f>+IFERROR(('Monthly Reserve Generation'!D502*'Monthly Reserve Generation'!D503-'Stoping Schedule'!D502*'Stoping Schedule'!D503)/D502,0)</f>
        <v>0</v>
      </c>
      <c r="E503" s="3">
        <f>+IFERROR((D502*D503+'Monthly Reserve Generation'!E502*'Monthly Reserve Generation'!E503-'Stoping Schedule'!E502*'Stoping Schedule'!E503)/E502,0)</f>
        <v>0</v>
      </c>
      <c r="F503" s="3">
        <f>+IFERROR((E502*E503+'Monthly Reserve Generation'!F502*'Monthly Reserve Generation'!F503-'Stoping Schedule'!F502*'Stoping Schedule'!F503)/F502,0)</f>
        <v>0</v>
      </c>
      <c r="G503" s="3">
        <f>+IFERROR((F502*F503+'Monthly Reserve Generation'!G502*'Monthly Reserve Generation'!G503-'Stoping Schedule'!G502*'Stoping Schedule'!G503)/G502,0)</f>
        <v>0</v>
      </c>
      <c r="H503" s="3">
        <f>+IFERROR((G502*G503+'Monthly Reserve Generation'!H502*'Monthly Reserve Generation'!H503-'Stoping Schedule'!H502*'Stoping Schedule'!H503)/H502,0)</f>
        <v>0</v>
      </c>
      <c r="I503" s="3">
        <f>+IFERROR((H502*H503+'Monthly Reserve Generation'!I502*'Monthly Reserve Generation'!I503-'Stoping Schedule'!I502*'Stoping Schedule'!I503)/I502,0)</f>
        <v>0</v>
      </c>
      <c r="J503" s="3">
        <f>+IFERROR((I502*I503+'Monthly Reserve Generation'!J502*'Monthly Reserve Generation'!J503-'Stoping Schedule'!J502*'Stoping Schedule'!J503)/J502,0)</f>
        <v>0</v>
      </c>
      <c r="K503" s="3">
        <f>+IFERROR((J502*J503+'Monthly Reserve Generation'!K502*'Monthly Reserve Generation'!K503-'Stoping Schedule'!K502*'Stoping Schedule'!K503)/K502,0)</f>
        <v>0</v>
      </c>
      <c r="L503" s="3">
        <f>+IFERROR((K502*K503+'Monthly Reserve Generation'!L502*'Monthly Reserve Generation'!L503-'Stoping Schedule'!L502*'Stoping Schedule'!L503)/L502,0)</f>
        <v>0</v>
      </c>
      <c r="M503" s="3">
        <f>+IFERROR((L502*L503+'Monthly Reserve Generation'!M502*'Monthly Reserve Generation'!M503-'Stoping Schedule'!M502*'Stoping Schedule'!M503)/M502,0)</f>
        <v>0</v>
      </c>
      <c r="N503" s="3">
        <f>+IFERROR((M502*M503+'Monthly Reserve Generation'!N502*'Monthly Reserve Generation'!N503-'Stoping Schedule'!N502*'Stoping Schedule'!N503)/N502,0)</f>
        <v>0</v>
      </c>
      <c r="O503" s="3">
        <f>+IFERROR((N502*N503+'Monthly Reserve Generation'!O502*'Monthly Reserve Generation'!O503-'Stoping Schedule'!O502*'Stoping Schedule'!O503)/O502,0)</f>
        <v>0</v>
      </c>
      <c r="P503" s="3">
        <f>+IFERROR((O502*O503+'Monthly Reserve Generation'!P502*'Monthly Reserve Generation'!P503-'Stoping Schedule'!P502*'Stoping Schedule'!P503)/P502,0)</f>
        <v>0</v>
      </c>
      <c r="Q503" s="3">
        <f>+IFERROR((P502*P503+'Monthly Reserve Generation'!Q502*'Monthly Reserve Generation'!Q503-'Stoping Schedule'!Q502*'Stoping Schedule'!Q503)/Q502,0)</f>
        <v>0</v>
      </c>
      <c r="R503" s="3">
        <f>+IFERROR((Q502*Q503+'Monthly Reserve Generation'!R502*'Monthly Reserve Generation'!R503-'Stoping Schedule'!R502*'Stoping Schedule'!R503)/R502,0)</f>
        <v>0</v>
      </c>
      <c r="S503" s="3">
        <f>+IFERROR((R502*R503+'Monthly Reserve Generation'!S502*'Monthly Reserve Generation'!S503-'Stoping Schedule'!S502*'Stoping Schedule'!S503)/S502,0)</f>
        <v>0</v>
      </c>
      <c r="T503" s="3">
        <f>+IFERROR((S502*S503+'Monthly Reserve Generation'!T502*'Monthly Reserve Generation'!T503-'Stoping Schedule'!T502*'Stoping Schedule'!T503)/T502,0)</f>
        <v>0</v>
      </c>
      <c r="U503" s="3">
        <f>+IFERROR((T502*T503+'Monthly Reserve Generation'!U502*'Monthly Reserve Generation'!U503-'Stoping Schedule'!U502*'Stoping Schedule'!U503)/U502,0)</f>
        <v>0</v>
      </c>
      <c r="V503" s="3">
        <f>+IFERROR((U502*U503+'Monthly Reserve Generation'!V502*'Monthly Reserve Generation'!V503-'Stoping Schedule'!V502*'Stoping Schedule'!V503)/V502,0)</f>
        <v>0</v>
      </c>
      <c r="W503" s="3">
        <f>+IFERROR((V502*V503+'Monthly Reserve Generation'!W502*'Monthly Reserve Generation'!W503-'Stoping Schedule'!W502*'Stoping Schedule'!W503)/W502,0)</f>
        <v>0</v>
      </c>
      <c r="X503" s="3">
        <f>+IFERROR((W502*W503+'Monthly Reserve Generation'!X502*'Monthly Reserve Generation'!X503-'Stoping Schedule'!X502*'Stoping Schedule'!X503)/X502,0)</f>
        <v>0</v>
      </c>
      <c r="Y503" s="3">
        <f>+IFERROR((X502*X503+'Monthly Reserve Generation'!Y502*'Monthly Reserve Generation'!Y503-'Stoping Schedule'!Y502*'Stoping Schedule'!Y503)/Y502,0)</f>
        <v>0</v>
      </c>
      <c r="Z503" s="3">
        <f>+IFERROR((Y502*Y503+'Monthly Reserve Generation'!Z502*'Monthly Reserve Generation'!Z503-'Stoping Schedule'!Z502*'Stoping Schedule'!Z503)/Z502,0)</f>
        <v>0</v>
      </c>
      <c r="AA503" s="3">
        <f>+IFERROR((Z502*Z503+'Monthly Reserve Generation'!AA502*'Monthly Reserve Generation'!AA503-'Stoping Schedule'!AA502*'Stoping Schedule'!AA503)/AA502,0)</f>
        <v>0</v>
      </c>
      <c r="AB503" s="3">
        <f>+IFERROR((AA502*AA503+'Monthly Reserve Generation'!AB502*'Monthly Reserve Generation'!AB503-'Stoping Schedule'!AB502*'Stoping Schedule'!AB503)/AB502,0)</f>
        <v>0</v>
      </c>
      <c r="AC503" s="3">
        <f>+IFERROR((AB502*AB503+'Monthly Reserve Generation'!AC502*'Monthly Reserve Generation'!AC503-'Stoping Schedule'!AC502*'Stoping Schedule'!AC503)/AC502,0)</f>
        <v>0</v>
      </c>
      <c r="AD503" s="3">
        <f>+IFERROR((AC502*AC503+'Monthly Reserve Generation'!AD502*'Monthly Reserve Generation'!AD503-'Stoping Schedule'!AD502*'Stoping Schedule'!AD503)/AD502,0)</f>
        <v>0</v>
      </c>
      <c r="AE503" s="3">
        <f>+IFERROR((AD502*AD503+'Monthly Reserve Generation'!AE502*'Monthly Reserve Generation'!AE503-'Stoping Schedule'!AE502*'Stoping Schedule'!AE503)/AE502,0)</f>
        <v>0</v>
      </c>
      <c r="AF503" s="3">
        <f>+IFERROR((AE502*AE503+'Monthly Reserve Generation'!AF502*'Monthly Reserve Generation'!AF503-'Stoping Schedule'!AF502*'Stoping Schedule'!AF503)/AF502,0)</f>
        <v>0</v>
      </c>
      <c r="AG503" s="3">
        <f>+IFERROR((AF502*AF503+'Monthly Reserve Generation'!AG502*'Monthly Reserve Generation'!AG503-'Stoping Schedule'!AG502*'Stoping Schedule'!AG503)/AG502,0)</f>
        <v>0</v>
      </c>
      <c r="AH503" s="3">
        <f>+IFERROR((AG502*AG503+'Monthly Reserve Generation'!AH502*'Monthly Reserve Generation'!AH503-'Stoping Schedule'!AH502*'Stoping Schedule'!AH503)/AH502,0)</f>
        <v>0</v>
      </c>
      <c r="AI503" s="3">
        <f>+IFERROR((AH502*AH503+'Monthly Reserve Generation'!AI502*'Monthly Reserve Generation'!AI503-'Stoping Schedule'!AI502*'Stoping Schedule'!AI503)/AI502,0)</f>
        <v>0</v>
      </c>
      <c r="AJ503" s="3">
        <f>+IFERROR((AI502*AI503+'Monthly Reserve Generation'!AJ502*'Monthly Reserve Generation'!AJ503-'Stoping Schedule'!AJ502*'Stoping Schedule'!AJ503)/AJ502,0)</f>
        <v>0</v>
      </c>
      <c r="AK503" s="3">
        <f>+IFERROR((AJ502*AJ503+'Monthly Reserve Generation'!AK502*'Monthly Reserve Generation'!AK503-'Stoping Schedule'!AK502*'Stoping Schedule'!AK503)/AK502,0)</f>
        <v>0</v>
      </c>
      <c r="AL503" s="3">
        <f>+IFERROR((AK502*AK503+'Monthly Reserve Generation'!AL502*'Monthly Reserve Generation'!AL503-'Stoping Schedule'!AL502*'Stoping Schedule'!AL503)/AL502,0)</f>
        <v>0</v>
      </c>
      <c r="AM503" s="3">
        <f>+IFERROR((AL502*AL503+'Monthly Reserve Generation'!AM502*'Monthly Reserve Generation'!AM503-'Stoping Schedule'!AM502*'Stoping Schedule'!AM503)/AM502,0)</f>
        <v>0</v>
      </c>
      <c r="AN503" s="3">
        <f>+IFERROR((AM502*AM503+'Monthly Reserve Generation'!AN502*'Monthly Reserve Generation'!AN503-'Stoping Schedule'!AN502*'Stoping Schedule'!AN503)/AN502,0)</f>
        <v>1.97</v>
      </c>
      <c r="AO503" s="3">
        <f>+IFERROR((AN502*AN503+'Monthly Reserve Generation'!AO502*'Monthly Reserve Generation'!AO503-'Stoping Schedule'!AO502*'Stoping Schedule'!AO503)/AO502,0)</f>
        <v>1.97</v>
      </c>
      <c r="AP503" s="3">
        <f>+IFERROR((AO502*AO503+'Monthly Reserve Generation'!AP502*'Monthly Reserve Generation'!AP503-'Stoping Schedule'!AP502*'Stoping Schedule'!AP503)/AP502,0)</f>
        <v>1.97</v>
      </c>
      <c r="AQ503" s="3">
        <f>+IFERROR((AP502*AP503+'Monthly Reserve Generation'!AQ502*'Monthly Reserve Generation'!AQ503-'Stoping Schedule'!AQ502*'Stoping Schedule'!AQ503)/AQ502,0)</f>
        <v>1.97</v>
      </c>
      <c r="AR503" s="3">
        <f>+IFERROR((AQ502*AQ503+'Monthly Reserve Generation'!AR502*'Monthly Reserve Generation'!AR503-'Stoping Schedule'!AR502*'Stoping Schedule'!AR503)/AR502,0)</f>
        <v>1.97</v>
      </c>
      <c r="AS503" s="3">
        <f>+IFERROR((AR502*AR503+'Monthly Reserve Generation'!AS502*'Monthly Reserve Generation'!AS503-'Stoping Schedule'!AS502*'Stoping Schedule'!AS503)/AS502,0)</f>
        <v>1.97</v>
      </c>
      <c r="AT503" s="3">
        <f>+IFERROR((AS502*AS503+'Monthly Reserve Generation'!AT502*'Monthly Reserve Generation'!AT503-'Stoping Schedule'!AT502*'Stoping Schedule'!AT503)/AT502,0)</f>
        <v>1.97</v>
      </c>
      <c r="AU503" s="3">
        <f>+IFERROR((AT502*AT503+'Monthly Reserve Generation'!AU502*'Monthly Reserve Generation'!AU503-'Stoping Schedule'!AU502*'Stoping Schedule'!AU503)/AU502,0)</f>
        <v>1.97</v>
      </c>
      <c r="AV503" s="3">
        <f>+IFERROR((AU502*AU503+'Monthly Reserve Generation'!AV502*'Monthly Reserve Generation'!AV503-'Stoping Schedule'!AV502*'Stoping Schedule'!AV503)/AV502,0)</f>
        <v>1.97</v>
      </c>
      <c r="AW503" s="3">
        <f>+IFERROR((AV502*AV503+'Monthly Reserve Generation'!AW502*'Monthly Reserve Generation'!AW503-'Stoping Schedule'!AW502*'Stoping Schedule'!AW503)/AW502,0)</f>
        <v>0</v>
      </c>
      <c r="AX503" s="3">
        <f>+IFERROR((AW502*AW503+'Monthly Reserve Generation'!AX502*'Monthly Reserve Generation'!AX503-'Stoping Schedule'!AX502*'Stoping Schedule'!AX503)/AX502,0)</f>
        <v>0</v>
      </c>
      <c r="AY503" s="3">
        <f>+IFERROR((AX502*AX503+'Monthly Reserve Generation'!AY502*'Monthly Reserve Generation'!AY503-'Stoping Schedule'!AY502*'Stoping Schedule'!AY503)/AY502,0)</f>
        <v>0</v>
      </c>
      <c r="AZ503" s="3">
        <f>+IFERROR((AY502*AY503+'Monthly Reserve Generation'!AZ502*'Monthly Reserve Generation'!AZ503-'Stoping Schedule'!AZ502*'Stoping Schedule'!AZ503)/AZ502,0)</f>
        <v>0</v>
      </c>
      <c r="BA503" s="3">
        <f>+IFERROR((AZ502*AZ503+'Monthly Reserve Generation'!BA502*'Monthly Reserve Generation'!BA503-'Stoping Schedule'!BA502*'Stoping Schedule'!BA503)/BA502,0)</f>
        <v>0</v>
      </c>
      <c r="BB503" s="3">
        <f>+IFERROR((BA502*BA503+'Monthly Reserve Generation'!BB502*'Monthly Reserve Generation'!BB503-'Stoping Schedule'!BB502*'Stoping Schedule'!BB503)/BB502,0)</f>
        <v>0</v>
      </c>
      <c r="BC503" s="3">
        <f>+IFERROR((BB502*BB503+'Monthly Reserve Generation'!BC502*'Monthly Reserve Generation'!BC503-'Stoping Schedule'!BC502*'Stoping Schedule'!BC503)/BC502,0)</f>
        <v>0</v>
      </c>
    </row>
    <row r="504" spans="1:123" hidden="1" outlineLevel="1" x14ac:dyDescent="0.3">
      <c r="A504" t="s">
        <v>136</v>
      </c>
      <c r="B504" t="s">
        <v>141</v>
      </c>
      <c r="C504" t="s">
        <v>3</v>
      </c>
      <c r="D504" s="3">
        <f>+'Monthly Reserve Generation'!D504-'Stoping Schedule'!D504</f>
        <v>0</v>
      </c>
      <c r="E504" s="3">
        <f>IF((D504+'Monthly Reserve Generation'!E504-'Stoping Schedule'!E504)&gt;1,(D504+'Monthly Reserve Generation'!E504-'Stoping Schedule'!E504),0)</f>
        <v>0</v>
      </c>
      <c r="F504" s="3">
        <f>IF((E504+'Monthly Reserve Generation'!F504-'Stoping Schedule'!F504)&gt;1,(E504+'Monthly Reserve Generation'!F504-'Stoping Schedule'!F504),0)</f>
        <v>0</v>
      </c>
      <c r="G504" s="3">
        <f>IF((F504+'Monthly Reserve Generation'!G504-'Stoping Schedule'!G504)&gt;1,(F504+'Monthly Reserve Generation'!G504-'Stoping Schedule'!G504),0)</f>
        <v>0</v>
      </c>
      <c r="H504" s="3">
        <f>IF((G504+'Monthly Reserve Generation'!H504-'Stoping Schedule'!H504)&gt;1,(G504+'Monthly Reserve Generation'!H504-'Stoping Schedule'!H504),0)</f>
        <v>0</v>
      </c>
      <c r="I504" s="3">
        <f>IF((H504+'Monthly Reserve Generation'!I504-'Stoping Schedule'!I504)&gt;1,(H504+'Monthly Reserve Generation'!I504-'Stoping Schedule'!I504),0)</f>
        <v>0</v>
      </c>
      <c r="J504" s="3">
        <f>IF((I504+'Monthly Reserve Generation'!J504-'Stoping Schedule'!J504)&gt;1,(I504+'Monthly Reserve Generation'!J504-'Stoping Schedule'!J504),0)</f>
        <v>0</v>
      </c>
      <c r="K504" s="3">
        <f>IF((J504+'Monthly Reserve Generation'!K504-'Stoping Schedule'!K504)&gt;1,(J504+'Monthly Reserve Generation'!K504-'Stoping Schedule'!K504),0)</f>
        <v>0</v>
      </c>
      <c r="L504" s="3">
        <f>IF((K504+'Monthly Reserve Generation'!L504-'Stoping Schedule'!L504)&gt;1,(K504+'Monthly Reserve Generation'!L504-'Stoping Schedule'!L504),0)</f>
        <v>0</v>
      </c>
      <c r="M504" s="3">
        <f>IF((L504+'Monthly Reserve Generation'!M504-'Stoping Schedule'!M504)&gt;1,(L504+'Monthly Reserve Generation'!M504-'Stoping Schedule'!M504),0)</f>
        <v>0</v>
      </c>
      <c r="N504" s="3">
        <f>IF((M504+'Monthly Reserve Generation'!N504-'Stoping Schedule'!N504)&gt;1,(M504+'Monthly Reserve Generation'!N504-'Stoping Schedule'!N504),0)</f>
        <v>0</v>
      </c>
      <c r="O504" s="3">
        <f>IF((N504+'Monthly Reserve Generation'!O504-'Stoping Schedule'!O504)&gt;1,(N504+'Monthly Reserve Generation'!O504-'Stoping Schedule'!O504),0)</f>
        <v>0</v>
      </c>
      <c r="P504" s="3">
        <f>IF((O504+'Monthly Reserve Generation'!P504-'Stoping Schedule'!P504)&gt;1,(O504+'Monthly Reserve Generation'!P504-'Stoping Schedule'!P504),0)</f>
        <v>0</v>
      </c>
      <c r="Q504" s="3">
        <f>IF((P504+'Monthly Reserve Generation'!Q504-'Stoping Schedule'!Q504)&gt;1,(P504+'Monthly Reserve Generation'!Q504-'Stoping Schedule'!Q504),0)</f>
        <v>0</v>
      </c>
      <c r="R504" s="3">
        <f>IF((Q504+'Monthly Reserve Generation'!R504-'Stoping Schedule'!R504)&gt;1,(Q504+'Monthly Reserve Generation'!R504-'Stoping Schedule'!R504),0)</f>
        <v>0</v>
      </c>
      <c r="S504" s="3">
        <f>IF((R504+'Monthly Reserve Generation'!S504-'Stoping Schedule'!S504)&gt;1,(R504+'Monthly Reserve Generation'!S504-'Stoping Schedule'!S504),0)</f>
        <v>0</v>
      </c>
      <c r="T504" s="3">
        <f>IF((S504+'Monthly Reserve Generation'!T504-'Stoping Schedule'!T504)&gt;1,(S504+'Monthly Reserve Generation'!T504-'Stoping Schedule'!T504),0)</f>
        <v>0</v>
      </c>
      <c r="U504" s="3">
        <f>IF((T504+'Monthly Reserve Generation'!U504-'Stoping Schedule'!U504)&gt;1,(T504+'Monthly Reserve Generation'!U504-'Stoping Schedule'!U504),0)</f>
        <v>0</v>
      </c>
      <c r="V504" s="3">
        <f>IF((U504+'Monthly Reserve Generation'!V504-'Stoping Schedule'!V504)&gt;1,(U504+'Monthly Reserve Generation'!V504-'Stoping Schedule'!V504),0)</f>
        <v>0</v>
      </c>
      <c r="W504" s="3">
        <f>IF((V504+'Monthly Reserve Generation'!W504-'Stoping Schedule'!W504)&gt;1,(V504+'Monthly Reserve Generation'!W504-'Stoping Schedule'!W504),0)</f>
        <v>0</v>
      </c>
      <c r="X504" s="3">
        <f>IF((W504+'Monthly Reserve Generation'!X504-'Stoping Schedule'!X504)&gt;1,(W504+'Monthly Reserve Generation'!X504-'Stoping Schedule'!X504),0)</f>
        <v>0</v>
      </c>
      <c r="Y504" s="3">
        <f>IF((X504+'Monthly Reserve Generation'!Y504-'Stoping Schedule'!Y504)&gt;1,(X504+'Monthly Reserve Generation'!Y504-'Stoping Schedule'!Y504),0)</f>
        <v>0</v>
      </c>
      <c r="Z504" s="3">
        <f>IF((Y504+'Monthly Reserve Generation'!Z504-'Stoping Schedule'!Z504)&gt;1,(Y504+'Monthly Reserve Generation'!Z504-'Stoping Schedule'!Z504),0)</f>
        <v>0</v>
      </c>
      <c r="AA504" s="3">
        <f>IF((Z504+'Monthly Reserve Generation'!AA504-'Stoping Schedule'!AA504)&gt;1,(Z504+'Monthly Reserve Generation'!AA504-'Stoping Schedule'!AA504),0)</f>
        <v>0</v>
      </c>
      <c r="AB504" s="3">
        <f>IF((AA504+'Monthly Reserve Generation'!AB504-'Stoping Schedule'!AB504)&gt;1,(AA504+'Monthly Reserve Generation'!AB504-'Stoping Schedule'!AB504),0)</f>
        <v>0</v>
      </c>
      <c r="AC504" s="3">
        <f>IF((AB504+'Monthly Reserve Generation'!AC504-'Stoping Schedule'!AC504)&gt;1,(AB504+'Monthly Reserve Generation'!AC504-'Stoping Schedule'!AC504),0)</f>
        <v>0</v>
      </c>
      <c r="AD504" s="3">
        <f>IF((AC504+'Monthly Reserve Generation'!AD504-'Stoping Schedule'!AD504)&gt;1,(AC504+'Monthly Reserve Generation'!AD504-'Stoping Schedule'!AD504),0)</f>
        <v>0</v>
      </c>
      <c r="AE504" s="3">
        <f>IF((AD504+'Monthly Reserve Generation'!AE504-'Stoping Schedule'!AE504)&gt;1,(AD504+'Monthly Reserve Generation'!AE504-'Stoping Schedule'!AE504),0)</f>
        <v>0</v>
      </c>
      <c r="AF504" s="3">
        <f>IF((AE504+'Monthly Reserve Generation'!AF504-'Stoping Schedule'!AF504)&gt;1,(AE504+'Monthly Reserve Generation'!AF504-'Stoping Schedule'!AF504),0)</f>
        <v>0</v>
      </c>
      <c r="AG504" s="3">
        <f>IF((AF504+'Monthly Reserve Generation'!AG504-'Stoping Schedule'!AG504)&gt;1,(AF504+'Monthly Reserve Generation'!AG504-'Stoping Schedule'!AG504),0)</f>
        <v>0</v>
      </c>
      <c r="AH504" s="3">
        <f>IF((AG504+'Monthly Reserve Generation'!AH504-'Stoping Schedule'!AH504)&gt;1,(AG504+'Monthly Reserve Generation'!AH504-'Stoping Schedule'!AH504),0)</f>
        <v>0</v>
      </c>
      <c r="AI504" s="3">
        <f>IF((AH504+'Monthly Reserve Generation'!AI504-'Stoping Schedule'!AI504)&gt;1,(AH504+'Monthly Reserve Generation'!AI504-'Stoping Schedule'!AI504),0)</f>
        <v>0</v>
      </c>
      <c r="AJ504" s="3">
        <f>IF((AI504+'Monthly Reserve Generation'!AJ504-'Stoping Schedule'!AJ504)&gt;1,(AI504+'Monthly Reserve Generation'!AJ504-'Stoping Schedule'!AJ504),0)</f>
        <v>0</v>
      </c>
      <c r="AK504" s="3">
        <f>IF((AJ504+'Monthly Reserve Generation'!AK504-'Stoping Schedule'!AK504)&gt;1,(AJ504+'Monthly Reserve Generation'!AK504-'Stoping Schedule'!AK504),0)</f>
        <v>0</v>
      </c>
      <c r="AL504" s="3">
        <f>IF((AK504+'Monthly Reserve Generation'!AL504-'Stoping Schedule'!AL504)&gt;1,(AK504+'Monthly Reserve Generation'!AL504-'Stoping Schedule'!AL504),0)</f>
        <v>601</v>
      </c>
      <c r="AM504" s="3">
        <f>IF((AL504+'Monthly Reserve Generation'!AM504-'Stoping Schedule'!AM504)&gt;1,(AL504+'Monthly Reserve Generation'!AM504-'Stoping Schedule'!AM504),0)</f>
        <v>601</v>
      </c>
      <c r="AN504" s="3">
        <f>IF((AM504+'Monthly Reserve Generation'!AN504-'Stoping Schedule'!AN504)&gt;1,(AM504+'Monthly Reserve Generation'!AN504-'Stoping Schedule'!AN504),0)</f>
        <v>601</v>
      </c>
      <c r="AO504" s="3">
        <f>IF((AN504+'Monthly Reserve Generation'!AO504-'Stoping Schedule'!AO504)&gt;1,(AN504+'Monthly Reserve Generation'!AO504-'Stoping Schedule'!AO504),0)</f>
        <v>601</v>
      </c>
      <c r="AP504" s="3">
        <f>IF((AO504+'Monthly Reserve Generation'!AP504-'Stoping Schedule'!AP504)&gt;1,(AO504+'Monthly Reserve Generation'!AP504-'Stoping Schedule'!AP504),0)</f>
        <v>601</v>
      </c>
      <c r="AQ504" s="3">
        <f>IF((AP504+'Monthly Reserve Generation'!AQ504-'Stoping Schedule'!AQ504)&gt;1,(AP504+'Monthly Reserve Generation'!AQ504-'Stoping Schedule'!AQ504),0)</f>
        <v>601</v>
      </c>
      <c r="AR504" s="3">
        <f>IF((AQ504+'Monthly Reserve Generation'!AR504-'Stoping Schedule'!AR504)&gt;1,(AQ504+'Monthly Reserve Generation'!AR504-'Stoping Schedule'!AR504),0)</f>
        <v>601</v>
      </c>
      <c r="AS504" s="3">
        <f>IF((AR504+'Monthly Reserve Generation'!AS504-'Stoping Schedule'!AS504)&gt;1,(AR504+'Monthly Reserve Generation'!AS504-'Stoping Schedule'!AS504),0)</f>
        <v>601</v>
      </c>
      <c r="AT504" s="3">
        <f>IF((AS504+'Monthly Reserve Generation'!AT504-'Stoping Schedule'!AT504)&gt;1,(AS504+'Monthly Reserve Generation'!AT504-'Stoping Schedule'!AT504),0)</f>
        <v>601</v>
      </c>
      <c r="AU504" s="3">
        <f>IF((AT504+'Monthly Reserve Generation'!AU504-'Stoping Schedule'!AU504)&gt;1,(AT504+'Monthly Reserve Generation'!AU504-'Stoping Schedule'!AU504),0)</f>
        <v>0</v>
      </c>
      <c r="AV504" s="3">
        <f>IF((AU504+'Monthly Reserve Generation'!AV504-'Stoping Schedule'!AV504)&gt;1,(AU504+'Monthly Reserve Generation'!AV504-'Stoping Schedule'!AV504),0)</f>
        <v>0</v>
      </c>
      <c r="AW504" s="3">
        <f>IF((AV504+'Monthly Reserve Generation'!AW504-'Stoping Schedule'!AW504)&gt;1,(AV504+'Monthly Reserve Generation'!AW504-'Stoping Schedule'!AW504),0)</f>
        <v>0</v>
      </c>
      <c r="AX504" s="3">
        <f>IF((AW504+'Monthly Reserve Generation'!AX504-'Stoping Schedule'!AX504)&gt;1,(AW504+'Monthly Reserve Generation'!AX504-'Stoping Schedule'!AX504),0)</f>
        <v>0</v>
      </c>
      <c r="AY504" s="3">
        <f>IF((AX504+'Monthly Reserve Generation'!AY504-'Stoping Schedule'!AY504)&gt;1,(AX504+'Monthly Reserve Generation'!AY504-'Stoping Schedule'!AY504),0)</f>
        <v>0</v>
      </c>
      <c r="AZ504" s="3">
        <f>IF((AY504+'Monthly Reserve Generation'!AZ504-'Stoping Schedule'!AZ504)&gt;1,(AY504+'Monthly Reserve Generation'!AZ504-'Stoping Schedule'!AZ504),0)</f>
        <v>0</v>
      </c>
      <c r="BA504" s="3">
        <f>IF((AZ504+'Monthly Reserve Generation'!BA504-'Stoping Schedule'!BA504)&gt;1,(AZ504+'Monthly Reserve Generation'!BA504-'Stoping Schedule'!BA504),0)</f>
        <v>0</v>
      </c>
      <c r="BB504" s="3">
        <f>IF((BA504+'Monthly Reserve Generation'!BB504-'Stoping Schedule'!BB504)&gt;1,(BA504+'Monthly Reserve Generation'!BB504-'Stoping Schedule'!BB504),0)</f>
        <v>0</v>
      </c>
      <c r="BC504" s="3">
        <f>IF((BB504+'Monthly Reserve Generation'!BC504-'Stoping Schedule'!BC504)&gt;1,(BB504+'Monthly Reserve Generation'!BC504-'Stoping Schedule'!BC504),0)</f>
        <v>0</v>
      </c>
    </row>
    <row r="505" spans="1:123" hidden="1" outlineLevel="1" x14ac:dyDescent="0.3">
      <c r="A505" t="s">
        <v>136</v>
      </c>
      <c r="B505" t="s">
        <v>141</v>
      </c>
      <c r="C505" t="s">
        <v>4</v>
      </c>
      <c r="D505" s="3">
        <f>+IFERROR(('Monthly Reserve Generation'!D504*'Monthly Reserve Generation'!D505-'Stoping Schedule'!D504*'Stoping Schedule'!D505)/D504,0)</f>
        <v>0</v>
      </c>
      <c r="E505" s="3">
        <f>+IFERROR((D504*D505+'Monthly Reserve Generation'!E504*'Monthly Reserve Generation'!E505-'Stoping Schedule'!E504*'Stoping Schedule'!E505)/E504,0)</f>
        <v>0</v>
      </c>
      <c r="F505" s="3">
        <f>+IFERROR((E504*E505+'Monthly Reserve Generation'!F504*'Monthly Reserve Generation'!F505-'Stoping Schedule'!F504*'Stoping Schedule'!F505)/F504,0)</f>
        <v>0</v>
      </c>
      <c r="G505" s="3">
        <f>+IFERROR((F504*F505+'Monthly Reserve Generation'!G504*'Monthly Reserve Generation'!G505-'Stoping Schedule'!G504*'Stoping Schedule'!G505)/G504,0)</f>
        <v>0</v>
      </c>
      <c r="H505" s="3">
        <f>+IFERROR((G504*G505+'Monthly Reserve Generation'!H504*'Monthly Reserve Generation'!H505-'Stoping Schedule'!H504*'Stoping Schedule'!H505)/H504,0)</f>
        <v>0</v>
      </c>
      <c r="I505" s="3">
        <f>+IFERROR((H504*H505+'Monthly Reserve Generation'!I504*'Monthly Reserve Generation'!I505-'Stoping Schedule'!I504*'Stoping Schedule'!I505)/I504,0)</f>
        <v>0</v>
      </c>
      <c r="J505" s="3">
        <f>+IFERROR((I504*I505+'Monthly Reserve Generation'!J504*'Monthly Reserve Generation'!J505-'Stoping Schedule'!J504*'Stoping Schedule'!J505)/J504,0)</f>
        <v>0</v>
      </c>
      <c r="K505" s="3">
        <f>+IFERROR((J504*J505+'Monthly Reserve Generation'!K504*'Monthly Reserve Generation'!K505-'Stoping Schedule'!K504*'Stoping Schedule'!K505)/K504,0)</f>
        <v>0</v>
      </c>
      <c r="L505" s="3">
        <f>+IFERROR((K504*K505+'Monthly Reserve Generation'!L504*'Monthly Reserve Generation'!L505-'Stoping Schedule'!L504*'Stoping Schedule'!L505)/L504,0)</f>
        <v>0</v>
      </c>
      <c r="M505" s="3">
        <f>+IFERROR((L504*L505+'Monthly Reserve Generation'!M504*'Monthly Reserve Generation'!M505-'Stoping Schedule'!M504*'Stoping Schedule'!M505)/M504,0)</f>
        <v>0</v>
      </c>
      <c r="N505" s="3">
        <f>+IFERROR((M504*M505+'Monthly Reserve Generation'!N504*'Monthly Reserve Generation'!N505-'Stoping Schedule'!N504*'Stoping Schedule'!N505)/N504,0)</f>
        <v>0</v>
      </c>
      <c r="O505" s="3">
        <f>+IFERROR((N504*N505+'Monthly Reserve Generation'!O504*'Monthly Reserve Generation'!O505-'Stoping Schedule'!O504*'Stoping Schedule'!O505)/O504,0)</f>
        <v>0</v>
      </c>
      <c r="P505" s="3">
        <f>+IFERROR((O504*O505+'Monthly Reserve Generation'!P504*'Monthly Reserve Generation'!P505-'Stoping Schedule'!P504*'Stoping Schedule'!P505)/P504,0)</f>
        <v>0</v>
      </c>
      <c r="Q505" s="3">
        <f>+IFERROR((P504*P505+'Monthly Reserve Generation'!Q504*'Monthly Reserve Generation'!Q505-'Stoping Schedule'!Q504*'Stoping Schedule'!Q505)/Q504,0)</f>
        <v>0</v>
      </c>
      <c r="R505" s="3">
        <f>+IFERROR((Q504*Q505+'Monthly Reserve Generation'!R504*'Monthly Reserve Generation'!R505-'Stoping Schedule'!R504*'Stoping Schedule'!R505)/R504,0)</f>
        <v>0</v>
      </c>
      <c r="S505" s="3">
        <f>+IFERROR((R504*R505+'Monthly Reserve Generation'!S504*'Monthly Reserve Generation'!S505-'Stoping Schedule'!S504*'Stoping Schedule'!S505)/S504,0)</f>
        <v>0</v>
      </c>
      <c r="T505" s="3">
        <f>+IFERROR((S504*S505+'Monthly Reserve Generation'!T504*'Monthly Reserve Generation'!T505-'Stoping Schedule'!T504*'Stoping Schedule'!T505)/T504,0)</f>
        <v>0</v>
      </c>
      <c r="U505" s="3">
        <f>+IFERROR((T504*T505+'Monthly Reserve Generation'!U504*'Monthly Reserve Generation'!U505-'Stoping Schedule'!U504*'Stoping Schedule'!U505)/U504,0)</f>
        <v>0</v>
      </c>
      <c r="V505" s="3">
        <f>+IFERROR((U504*U505+'Monthly Reserve Generation'!V504*'Monthly Reserve Generation'!V505-'Stoping Schedule'!V504*'Stoping Schedule'!V505)/V504,0)</f>
        <v>0</v>
      </c>
      <c r="W505" s="3">
        <f>+IFERROR((V504*V505+'Monthly Reserve Generation'!W504*'Monthly Reserve Generation'!W505-'Stoping Schedule'!W504*'Stoping Schedule'!W505)/W504,0)</f>
        <v>0</v>
      </c>
      <c r="X505" s="3">
        <f>+IFERROR((W504*W505+'Monthly Reserve Generation'!X504*'Monthly Reserve Generation'!X505-'Stoping Schedule'!X504*'Stoping Schedule'!X505)/X504,0)</f>
        <v>0</v>
      </c>
      <c r="Y505" s="3">
        <f>+IFERROR((X504*X505+'Monthly Reserve Generation'!Y504*'Monthly Reserve Generation'!Y505-'Stoping Schedule'!Y504*'Stoping Schedule'!Y505)/Y504,0)</f>
        <v>0</v>
      </c>
      <c r="Z505" s="3">
        <f>+IFERROR((Y504*Y505+'Monthly Reserve Generation'!Z504*'Monthly Reserve Generation'!Z505-'Stoping Schedule'!Z504*'Stoping Schedule'!Z505)/Z504,0)</f>
        <v>0</v>
      </c>
      <c r="AA505" s="3">
        <f>+IFERROR((Z504*Z505+'Monthly Reserve Generation'!AA504*'Monthly Reserve Generation'!AA505-'Stoping Schedule'!AA504*'Stoping Schedule'!AA505)/AA504,0)</f>
        <v>0</v>
      </c>
      <c r="AB505" s="3">
        <f>+IFERROR((AA504*AA505+'Monthly Reserve Generation'!AB504*'Monthly Reserve Generation'!AB505-'Stoping Schedule'!AB504*'Stoping Schedule'!AB505)/AB504,0)</f>
        <v>0</v>
      </c>
      <c r="AC505" s="3">
        <f>+IFERROR((AB504*AB505+'Monthly Reserve Generation'!AC504*'Monthly Reserve Generation'!AC505-'Stoping Schedule'!AC504*'Stoping Schedule'!AC505)/AC504,0)</f>
        <v>0</v>
      </c>
      <c r="AD505" s="3">
        <f>+IFERROR((AC504*AC505+'Monthly Reserve Generation'!AD504*'Monthly Reserve Generation'!AD505-'Stoping Schedule'!AD504*'Stoping Schedule'!AD505)/AD504,0)</f>
        <v>0</v>
      </c>
      <c r="AE505" s="3">
        <f>+IFERROR((AD504*AD505+'Monthly Reserve Generation'!AE504*'Monthly Reserve Generation'!AE505-'Stoping Schedule'!AE504*'Stoping Schedule'!AE505)/AE504,0)</f>
        <v>0</v>
      </c>
      <c r="AF505" s="3">
        <f>+IFERROR((AE504*AE505+'Monthly Reserve Generation'!AF504*'Monthly Reserve Generation'!AF505-'Stoping Schedule'!AF504*'Stoping Schedule'!AF505)/AF504,0)</f>
        <v>0</v>
      </c>
      <c r="AG505" s="3">
        <f>+IFERROR((AF504*AF505+'Monthly Reserve Generation'!AG504*'Monthly Reserve Generation'!AG505-'Stoping Schedule'!AG504*'Stoping Schedule'!AG505)/AG504,0)</f>
        <v>0</v>
      </c>
      <c r="AH505" s="3">
        <f>+IFERROR((AG504*AG505+'Monthly Reserve Generation'!AH504*'Monthly Reserve Generation'!AH505-'Stoping Schedule'!AH504*'Stoping Schedule'!AH505)/AH504,0)</f>
        <v>0</v>
      </c>
      <c r="AI505" s="3">
        <f>+IFERROR((AH504*AH505+'Monthly Reserve Generation'!AI504*'Monthly Reserve Generation'!AI505-'Stoping Schedule'!AI504*'Stoping Schedule'!AI505)/AI504,0)</f>
        <v>0</v>
      </c>
      <c r="AJ505" s="3">
        <f>+IFERROR((AI504*AI505+'Monthly Reserve Generation'!AJ504*'Monthly Reserve Generation'!AJ505-'Stoping Schedule'!AJ504*'Stoping Schedule'!AJ505)/AJ504,0)</f>
        <v>0</v>
      </c>
      <c r="AK505" s="3">
        <f>+IFERROR((AJ504*AJ505+'Monthly Reserve Generation'!AK504*'Monthly Reserve Generation'!AK505-'Stoping Schedule'!AK504*'Stoping Schedule'!AK505)/AK504,0)</f>
        <v>0</v>
      </c>
      <c r="AL505" s="3">
        <f>+IFERROR((AK504*AK505+'Monthly Reserve Generation'!AL504*'Monthly Reserve Generation'!AL505-'Stoping Schedule'!AL504*'Stoping Schedule'!AL505)/AL504,0)</f>
        <v>3.9700000000000006</v>
      </c>
      <c r="AM505" s="3">
        <f>+IFERROR((AL504*AL505+'Monthly Reserve Generation'!AM504*'Monthly Reserve Generation'!AM505-'Stoping Schedule'!AM504*'Stoping Schedule'!AM505)/AM504,0)</f>
        <v>3.9700000000000006</v>
      </c>
      <c r="AN505" s="3">
        <f>+IFERROR((AM504*AM505+'Monthly Reserve Generation'!AN504*'Monthly Reserve Generation'!AN505-'Stoping Schedule'!AN504*'Stoping Schedule'!AN505)/AN504,0)</f>
        <v>3.9700000000000006</v>
      </c>
      <c r="AO505" s="3">
        <f>+IFERROR((AN504*AN505+'Monthly Reserve Generation'!AO504*'Monthly Reserve Generation'!AO505-'Stoping Schedule'!AO504*'Stoping Schedule'!AO505)/AO504,0)</f>
        <v>3.9700000000000006</v>
      </c>
      <c r="AP505" s="3">
        <f>+IFERROR((AO504*AO505+'Monthly Reserve Generation'!AP504*'Monthly Reserve Generation'!AP505-'Stoping Schedule'!AP504*'Stoping Schedule'!AP505)/AP504,0)</f>
        <v>3.9700000000000006</v>
      </c>
      <c r="AQ505" s="3">
        <f>+IFERROR((AP504*AP505+'Monthly Reserve Generation'!AQ504*'Monthly Reserve Generation'!AQ505-'Stoping Schedule'!AQ504*'Stoping Schedule'!AQ505)/AQ504,0)</f>
        <v>3.9700000000000006</v>
      </c>
      <c r="AR505" s="3">
        <f>+IFERROR((AQ504*AQ505+'Monthly Reserve Generation'!AR504*'Monthly Reserve Generation'!AR505-'Stoping Schedule'!AR504*'Stoping Schedule'!AR505)/AR504,0)</f>
        <v>3.9700000000000006</v>
      </c>
      <c r="AS505" s="3">
        <f>+IFERROR((AR504*AR505+'Monthly Reserve Generation'!AS504*'Monthly Reserve Generation'!AS505-'Stoping Schedule'!AS504*'Stoping Schedule'!AS505)/AS504,0)</f>
        <v>3.9700000000000006</v>
      </c>
      <c r="AT505" s="3">
        <f>+IFERROR((AS504*AS505+'Monthly Reserve Generation'!AT504*'Monthly Reserve Generation'!AT505-'Stoping Schedule'!AT504*'Stoping Schedule'!AT505)/AT504,0)</f>
        <v>3.9700000000000006</v>
      </c>
      <c r="AU505" s="3">
        <f>+IFERROR((AT504*AT505+'Monthly Reserve Generation'!AU504*'Monthly Reserve Generation'!AU505-'Stoping Schedule'!AU504*'Stoping Schedule'!AU505)/AU504,0)</f>
        <v>0</v>
      </c>
      <c r="AV505" s="3">
        <f>+IFERROR((AU504*AU505+'Monthly Reserve Generation'!AV504*'Monthly Reserve Generation'!AV505-'Stoping Schedule'!AV504*'Stoping Schedule'!AV505)/AV504,0)</f>
        <v>0</v>
      </c>
      <c r="AW505" s="3">
        <f>+IFERROR((AV504*AV505+'Monthly Reserve Generation'!AW504*'Monthly Reserve Generation'!AW505-'Stoping Schedule'!AW504*'Stoping Schedule'!AW505)/AW504,0)</f>
        <v>0</v>
      </c>
      <c r="AX505" s="3">
        <f>+IFERROR((AW504*AW505+'Monthly Reserve Generation'!AX504*'Monthly Reserve Generation'!AX505-'Stoping Schedule'!AX504*'Stoping Schedule'!AX505)/AX504,0)</f>
        <v>0</v>
      </c>
      <c r="AY505" s="3">
        <f>+IFERROR((AX504*AX505+'Monthly Reserve Generation'!AY504*'Monthly Reserve Generation'!AY505-'Stoping Schedule'!AY504*'Stoping Schedule'!AY505)/AY504,0)</f>
        <v>0</v>
      </c>
      <c r="AZ505" s="3">
        <f>+IFERROR((AY504*AY505+'Monthly Reserve Generation'!AZ504*'Monthly Reserve Generation'!AZ505-'Stoping Schedule'!AZ504*'Stoping Schedule'!AZ505)/AZ504,0)</f>
        <v>0</v>
      </c>
      <c r="BA505" s="3">
        <f>+IFERROR((AZ504*AZ505+'Monthly Reserve Generation'!BA504*'Monthly Reserve Generation'!BA505-'Stoping Schedule'!BA504*'Stoping Schedule'!BA505)/BA504,0)</f>
        <v>0</v>
      </c>
      <c r="BB505" s="3">
        <f>+IFERROR((BA504*BA505+'Monthly Reserve Generation'!BB504*'Monthly Reserve Generation'!BB505-'Stoping Schedule'!BB504*'Stoping Schedule'!BB505)/BB504,0)</f>
        <v>0</v>
      </c>
      <c r="BC505" s="3">
        <f>+IFERROR((BB504*BB505+'Monthly Reserve Generation'!BC504*'Monthly Reserve Generation'!BC505-'Stoping Schedule'!BC504*'Stoping Schedule'!BC505)/BC504,0)</f>
        <v>0</v>
      </c>
    </row>
    <row r="506" spans="1:123" hidden="1" outlineLevel="1" x14ac:dyDescent="0.3">
      <c r="A506" t="s">
        <v>136</v>
      </c>
      <c r="B506" t="s">
        <v>142</v>
      </c>
      <c r="C506" t="s">
        <v>3</v>
      </c>
      <c r="D506" s="3">
        <f>+'Monthly Reserve Generation'!D506-'Stoping Schedule'!D506</f>
        <v>0</v>
      </c>
      <c r="E506" s="3">
        <f>IF((D506+'Monthly Reserve Generation'!E506-'Stoping Schedule'!E506)&gt;1,(D506+'Monthly Reserve Generation'!E506-'Stoping Schedule'!E506),0)</f>
        <v>0</v>
      </c>
      <c r="F506" s="3">
        <f>IF((E506+'Monthly Reserve Generation'!F506-'Stoping Schedule'!F506)&gt;1,(E506+'Monthly Reserve Generation'!F506-'Stoping Schedule'!F506),0)</f>
        <v>0</v>
      </c>
      <c r="G506" s="3">
        <f>IF((F506+'Monthly Reserve Generation'!G506-'Stoping Schedule'!G506)&gt;1,(F506+'Monthly Reserve Generation'!G506-'Stoping Schedule'!G506),0)</f>
        <v>0</v>
      </c>
      <c r="H506" s="3">
        <f>IF((G506+'Monthly Reserve Generation'!H506-'Stoping Schedule'!H506)&gt;1,(G506+'Monthly Reserve Generation'!H506-'Stoping Schedule'!H506),0)</f>
        <v>0</v>
      </c>
      <c r="I506" s="3">
        <f>IF((H506+'Monthly Reserve Generation'!I506-'Stoping Schedule'!I506)&gt;1,(H506+'Monthly Reserve Generation'!I506-'Stoping Schedule'!I506),0)</f>
        <v>0</v>
      </c>
      <c r="J506" s="3">
        <f>IF((I506+'Monthly Reserve Generation'!J506-'Stoping Schedule'!J506)&gt;1,(I506+'Monthly Reserve Generation'!J506-'Stoping Schedule'!J506),0)</f>
        <v>0</v>
      </c>
      <c r="K506" s="3">
        <f>IF((J506+'Monthly Reserve Generation'!K506-'Stoping Schedule'!K506)&gt;1,(J506+'Monthly Reserve Generation'!K506-'Stoping Schedule'!K506),0)</f>
        <v>0</v>
      </c>
      <c r="L506" s="3">
        <f>IF((K506+'Monthly Reserve Generation'!L506-'Stoping Schedule'!L506)&gt;1,(K506+'Monthly Reserve Generation'!L506-'Stoping Schedule'!L506),0)</f>
        <v>0</v>
      </c>
      <c r="M506" s="3">
        <f>IF((L506+'Monthly Reserve Generation'!M506-'Stoping Schedule'!M506)&gt;1,(L506+'Monthly Reserve Generation'!M506-'Stoping Schedule'!M506),0)</f>
        <v>0</v>
      </c>
      <c r="N506" s="3">
        <f>IF((M506+'Monthly Reserve Generation'!N506-'Stoping Schedule'!N506)&gt;1,(M506+'Monthly Reserve Generation'!N506-'Stoping Schedule'!N506),0)</f>
        <v>0</v>
      </c>
      <c r="O506" s="3">
        <f>IF((N506+'Monthly Reserve Generation'!O506-'Stoping Schedule'!O506)&gt;1,(N506+'Monthly Reserve Generation'!O506-'Stoping Schedule'!O506),0)</f>
        <v>0</v>
      </c>
      <c r="P506" s="3">
        <f>IF((O506+'Monthly Reserve Generation'!P506-'Stoping Schedule'!P506)&gt;1,(O506+'Monthly Reserve Generation'!P506-'Stoping Schedule'!P506),0)</f>
        <v>0</v>
      </c>
      <c r="Q506" s="3">
        <f>IF((P506+'Monthly Reserve Generation'!Q506-'Stoping Schedule'!Q506)&gt;1,(P506+'Monthly Reserve Generation'!Q506-'Stoping Schedule'!Q506),0)</f>
        <v>0</v>
      </c>
      <c r="R506" s="3">
        <f>IF((Q506+'Monthly Reserve Generation'!R506-'Stoping Schedule'!R506)&gt;1,(Q506+'Monthly Reserve Generation'!R506-'Stoping Schedule'!R506),0)</f>
        <v>0</v>
      </c>
      <c r="S506" s="3">
        <f>IF((R506+'Monthly Reserve Generation'!S506-'Stoping Schedule'!S506)&gt;1,(R506+'Monthly Reserve Generation'!S506-'Stoping Schedule'!S506),0)</f>
        <v>0</v>
      </c>
      <c r="T506" s="3">
        <f>IF((S506+'Monthly Reserve Generation'!T506-'Stoping Schedule'!T506)&gt;1,(S506+'Monthly Reserve Generation'!T506-'Stoping Schedule'!T506),0)</f>
        <v>0</v>
      </c>
      <c r="U506" s="3">
        <f>IF((T506+'Monthly Reserve Generation'!U506-'Stoping Schedule'!U506)&gt;1,(T506+'Monthly Reserve Generation'!U506-'Stoping Schedule'!U506),0)</f>
        <v>0</v>
      </c>
      <c r="V506" s="3">
        <f>IF((U506+'Monthly Reserve Generation'!V506-'Stoping Schedule'!V506)&gt;1,(U506+'Monthly Reserve Generation'!V506-'Stoping Schedule'!V506),0)</f>
        <v>0</v>
      </c>
      <c r="W506" s="3">
        <f>IF((V506+'Monthly Reserve Generation'!W506-'Stoping Schedule'!W506)&gt;1,(V506+'Monthly Reserve Generation'!W506-'Stoping Schedule'!W506),0)</f>
        <v>0</v>
      </c>
      <c r="X506" s="3">
        <f>IF((W506+'Monthly Reserve Generation'!X506-'Stoping Schedule'!X506)&gt;1,(W506+'Monthly Reserve Generation'!X506-'Stoping Schedule'!X506),0)</f>
        <v>0</v>
      </c>
      <c r="Y506" s="3">
        <f>IF((X506+'Monthly Reserve Generation'!Y506-'Stoping Schedule'!Y506)&gt;1,(X506+'Monthly Reserve Generation'!Y506-'Stoping Schedule'!Y506),0)</f>
        <v>0</v>
      </c>
      <c r="Z506" s="3">
        <f>IF((Y506+'Monthly Reserve Generation'!Z506-'Stoping Schedule'!Z506)&gt;1,(Y506+'Monthly Reserve Generation'!Z506-'Stoping Schedule'!Z506),0)</f>
        <v>0</v>
      </c>
      <c r="AA506" s="3">
        <f>IF((Z506+'Monthly Reserve Generation'!AA506-'Stoping Schedule'!AA506)&gt;1,(Z506+'Monthly Reserve Generation'!AA506-'Stoping Schedule'!AA506),0)</f>
        <v>0</v>
      </c>
      <c r="AB506" s="3">
        <f>IF((AA506+'Monthly Reserve Generation'!AB506-'Stoping Schedule'!AB506)&gt;1,(AA506+'Monthly Reserve Generation'!AB506-'Stoping Schedule'!AB506),0)</f>
        <v>0</v>
      </c>
      <c r="AC506" s="3">
        <f>IF((AB506+'Monthly Reserve Generation'!AC506-'Stoping Schedule'!AC506)&gt;1,(AB506+'Monthly Reserve Generation'!AC506-'Stoping Schedule'!AC506),0)</f>
        <v>0</v>
      </c>
      <c r="AD506" s="3">
        <f>IF((AC506+'Monthly Reserve Generation'!AD506-'Stoping Schedule'!AD506)&gt;1,(AC506+'Monthly Reserve Generation'!AD506-'Stoping Schedule'!AD506),0)</f>
        <v>0</v>
      </c>
      <c r="AE506" s="3">
        <f>IF((AD506+'Monthly Reserve Generation'!AE506-'Stoping Schedule'!AE506)&gt;1,(AD506+'Monthly Reserve Generation'!AE506-'Stoping Schedule'!AE506),0)</f>
        <v>0</v>
      </c>
      <c r="AF506" s="3">
        <f>IF((AE506+'Monthly Reserve Generation'!AF506-'Stoping Schedule'!AF506)&gt;1,(AE506+'Monthly Reserve Generation'!AF506-'Stoping Schedule'!AF506),0)</f>
        <v>0</v>
      </c>
      <c r="AG506" s="3">
        <f>IF((AF506+'Monthly Reserve Generation'!AG506-'Stoping Schedule'!AG506)&gt;1,(AF506+'Monthly Reserve Generation'!AG506-'Stoping Schedule'!AG506),0)</f>
        <v>0</v>
      </c>
      <c r="AH506" s="3">
        <f>IF((AG506+'Monthly Reserve Generation'!AH506-'Stoping Schedule'!AH506)&gt;1,(AG506+'Monthly Reserve Generation'!AH506-'Stoping Schedule'!AH506),0)</f>
        <v>0</v>
      </c>
      <c r="AI506" s="3">
        <f>IF((AH506+'Monthly Reserve Generation'!AI506-'Stoping Schedule'!AI506)&gt;1,(AH506+'Monthly Reserve Generation'!AI506-'Stoping Schedule'!AI506),0)</f>
        <v>0</v>
      </c>
      <c r="AJ506" s="3">
        <f>IF((AI506+'Monthly Reserve Generation'!AJ506-'Stoping Schedule'!AJ506)&gt;1,(AI506+'Monthly Reserve Generation'!AJ506-'Stoping Schedule'!AJ506),0)</f>
        <v>0</v>
      </c>
      <c r="AK506" s="3">
        <f>IF((AJ506+'Monthly Reserve Generation'!AK506-'Stoping Schedule'!AK506)&gt;1,(AJ506+'Monthly Reserve Generation'!AK506-'Stoping Schedule'!AK506),0)</f>
        <v>0</v>
      </c>
      <c r="AL506" s="3">
        <f>IF((AK506+'Monthly Reserve Generation'!AL506-'Stoping Schedule'!AL506)&gt;1,(AK506+'Monthly Reserve Generation'!AL506-'Stoping Schedule'!AL506),0)</f>
        <v>0</v>
      </c>
      <c r="AM506" s="3">
        <f>IF((AL506+'Monthly Reserve Generation'!AM506-'Stoping Schedule'!AM506)&gt;1,(AL506+'Monthly Reserve Generation'!AM506-'Stoping Schedule'!AM506),0)</f>
        <v>1203</v>
      </c>
      <c r="AN506" s="3">
        <f>IF((AM506+'Monthly Reserve Generation'!AN506-'Stoping Schedule'!AN506)&gt;1,(AM506+'Monthly Reserve Generation'!AN506-'Stoping Schedule'!AN506),0)</f>
        <v>1203</v>
      </c>
      <c r="AO506" s="3">
        <f>IF((AN506+'Monthly Reserve Generation'!AO506-'Stoping Schedule'!AO506)&gt;1,(AN506+'Monthly Reserve Generation'!AO506-'Stoping Schedule'!AO506),0)</f>
        <v>1203</v>
      </c>
      <c r="AP506" s="3">
        <f>IF((AO506+'Monthly Reserve Generation'!AP506-'Stoping Schedule'!AP506)&gt;1,(AO506+'Monthly Reserve Generation'!AP506-'Stoping Schedule'!AP506),0)</f>
        <v>1203</v>
      </c>
      <c r="AQ506" s="3">
        <f>IF((AP506+'Monthly Reserve Generation'!AQ506-'Stoping Schedule'!AQ506)&gt;1,(AP506+'Monthly Reserve Generation'!AQ506-'Stoping Schedule'!AQ506),0)</f>
        <v>1203</v>
      </c>
      <c r="AR506" s="3">
        <f>IF((AQ506+'Monthly Reserve Generation'!AR506-'Stoping Schedule'!AR506)&gt;1,(AQ506+'Monthly Reserve Generation'!AR506-'Stoping Schedule'!AR506),0)</f>
        <v>1203</v>
      </c>
      <c r="AS506" s="3">
        <f>IF((AR506+'Monthly Reserve Generation'!AS506-'Stoping Schedule'!AS506)&gt;1,(AR506+'Monthly Reserve Generation'!AS506-'Stoping Schedule'!AS506),0)</f>
        <v>0</v>
      </c>
      <c r="AT506" s="3">
        <f>IF((AS506+'Monthly Reserve Generation'!AT506-'Stoping Schedule'!AT506)&gt;1,(AS506+'Monthly Reserve Generation'!AT506-'Stoping Schedule'!AT506),0)</f>
        <v>0</v>
      </c>
      <c r="AU506" s="3">
        <f>IF((AT506+'Monthly Reserve Generation'!AU506-'Stoping Schedule'!AU506)&gt;1,(AT506+'Monthly Reserve Generation'!AU506-'Stoping Schedule'!AU506),0)</f>
        <v>0</v>
      </c>
      <c r="AV506" s="3">
        <f>IF((AU506+'Monthly Reserve Generation'!AV506-'Stoping Schedule'!AV506)&gt;1,(AU506+'Monthly Reserve Generation'!AV506-'Stoping Schedule'!AV506),0)</f>
        <v>0</v>
      </c>
      <c r="AW506" s="3">
        <f>IF((AV506+'Monthly Reserve Generation'!AW506-'Stoping Schedule'!AW506)&gt;1,(AV506+'Monthly Reserve Generation'!AW506-'Stoping Schedule'!AW506),0)</f>
        <v>0</v>
      </c>
      <c r="AX506" s="3">
        <f>IF((AW506+'Monthly Reserve Generation'!AX506-'Stoping Schedule'!AX506)&gt;1,(AW506+'Monthly Reserve Generation'!AX506-'Stoping Schedule'!AX506),0)</f>
        <v>0</v>
      </c>
      <c r="AY506" s="3">
        <f>IF((AX506+'Monthly Reserve Generation'!AY506-'Stoping Schedule'!AY506)&gt;1,(AX506+'Monthly Reserve Generation'!AY506-'Stoping Schedule'!AY506),0)</f>
        <v>0</v>
      </c>
      <c r="AZ506" s="3">
        <f>IF((AY506+'Monthly Reserve Generation'!AZ506-'Stoping Schedule'!AZ506)&gt;1,(AY506+'Monthly Reserve Generation'!AZ506-'Stoping Schedule'!AZ506),0)</f>
        <v>0</v>
      </c>
      <c r="BA506" s="3">
        <f>IF((AZ506+'Monthly Reserve Generation'!BA506-'Stoping Schedule'!BA506)&gt;1,(AZ506+'Monthly Reserve Generation'!BA506-'Stoping Schedule'!BA506),0)</f>
        <v>0</v>
      </c>
      <c r="BB506" s="3">
        <f>IF((BA506+'Monthly Reserve Generation'!BB506-'Stoping Schedule'!BB506)&gt;1,(BA506+'Monthly Reserve Generation'!BB506-'Stoping Schedule'!BB506),0)</f>
        <v>0</v>
      </c>
      <c r="BC506" s="3">
        <f>IF((BB506+'Monthly Reserve Generation'!BC506-'Stoping Schedule'!BC506)&gt;1,(BB506+'Monthly Reserve Generation'!BC506-'Stoping Schedule'!BC506),0)</f>
        <v>0</v>
      </c>
    </row>
    <row r="507" spans="1:123" hidden="1" outlineLevel="1" x14ac:dyDescent="0.3">
      <c r="A507" t="s">
        <v>136</v>
      </c>
      <c r="B507" t="s">
        <v>142</v>
      </c>
      <c r="C507" t="s">
        <v>4</v>
      </c>
      <c r="D507" s="3">
        <f>+IFERROR(('Monthly Reserve Generation'!D506*'Monthly Reserve Generation'!D507-'Stoping Schedule'!D506*'Stoping Schedule'!D507)/D506,0)</f>
        <v>0</v>
      </c>
      <c r="E507" s="3">
        <f>+IFERROR((D506*D507+'Monthly Reserve Generation'!E506*'Monthly Reserve Generation'!E507-'Stoping Schedule'!E506*'Stoping Schedule'!E507)/E506,0)</f>
        <v>0</v>
      </c>
      <c r="F507" s="3">
        <f>+IFERROR((E506*E507+'Monthly Reserve Generation'!F506*'Monthly Reserve Generation'!F507-'Stoping Schedule'!F506*'Stoping Schedule'!F507)/F506,0)</f>
        <v>0</v>
      </c>
      <c r="G507" s="3">
        <f>+IFERROR((F506*F507+'Monthly Reserve Generation'!G506*'Monthly Reserve Generation'!G507-'Stoping Schedule'!G506*'Stoping Schedule'!G507)/G506,0)</f>
        <v>0</v>
      </c>
      <c r="H507" s="3">
        <f>+IFERROR((G506*G507+'Monthly Reserve Generation'!H506*'Monthly Reserve Generation'!H507-'Stoping Schedule'!H506*'Stoping Schedule'!H507)/H506,0)</f>
        <v>0</v>
      </c>
      <c r="I507" s="3">
        <f>+IFERROR((H506*H507+'Monthly Reserve Generation'!I506*'Monthly Reserve Generation'!I507-'Stoping Schedule'!I506*'Stoping Schedule'!I507)/I506,0)</f>
        <v>0</v>
      </c>
      <c r="J507" s="3">
        <f>+IFERROR((I506*I507+'Monthly Reserve Generation'!J506*'Monthly Reserve Generation'!J507-'Stoping Schedule'!J506*'Stoping Schedule'!J507)/J506,0)</f>
        <v>0</v>
      </c>
      <c r="K507" s="3">
        <f>+IFERROR((J506*J507+'Monthly Reserve Generation'!K506*'Monthly Reserve Generation'!K507-'Stoping Schedule'!K506*'Stoping Schedule'!K507)/K506,0)</f>
        <v>0</v>
      </c>
      <c r="L507" s="3">
        <f>+IFERROR((K506*K507+'Monthly Reserve Generation'!L506*'Monthly Reserve Generation'!L507-'Stoping Schedule'!L506*'Stoping Schedule'!L507)/L506,0)</f>
        <v>0</v>
      </c>
      <c r="M507" s="3">
        <f>+IFERROR((L506*L507+'Monthly Reserve Generation'!M506*'Monthly Reserve Generation'!M507-'Stoping Schedule'!M506*'Stoping Schedule'!M507)/M506,0)</f>
        <v>0</v>
      </c>
      <c r="N507" s="3">
        <f>+IFERROR((M506*M507+'Monthly Reserve Generation'!N506*'Monthly Reserve Generation'!N507-'Stoping Schedule'!N506*'Stoping Schedule'!N507)/N506,0)</f>
        <v>0</v>
      </c>
      <c r="O507" s="3">
        <f>+IFERROR((N506*N507+'Monthly Reserve Generation'!O506*'Monthly Reserve Generation'!O507-'Stoping Schedule'!O506*'Stoping Schedule'!O507)/O506,0)</f>
        <v>0</v>
      </c>
      <c r="P507" s="3">
        <f>+IFERROR((O506*O507+'Monthly Reserve Generation'!P506*'Monthly Reserve Generation'!P507-'Stoping Schedule'!P506*'Stoping Schedule'!P507)/P506,0)</f>
        <v>0</v>
      </c>
      <c r="Q507" s="3">
        <f>+IFERROR((P506*P507+'Monthly Reserve Generation'!Q506*'Monthly Reserve Generation'!Q507-'Stoping Schedule'!Q506*'Stoping Schedule'!Q507)/Q506,0)</f>
        <v>0</v>
      </c>
      <c r="R507" s="3">
        <f>+IFERROR((Q506*Q507+'Monthly Reserve Generation'!R506*'Monthly Reserve Generation'!R507-'Stoping Schedule'!R506*'Stoping Schedule'!R507)/R506,0)</f>
        <v>0</v>
      </c>
      <c r="S507" s="3">
        <f>+IFERROR((R506*R507+'Monthly Reserve Generation'!S506*'Monthly Reserve Generation'!S507-'Stoping Schedule'!S506*'Stoping Schedule'!S507)/S506,0)</f>
        <v>0</v>
      </c>
      <c r="T507" s="3">
        <f>+IFERROR((S506*S507+'Monthly Reserve Generation'!T506*'Monthly Reserve Generation'!T507-'Stoping Schedule'!T506*'Stoping Schedule'!T507)/T506,0)</f>
        <v>0</v>
      </c>
      <c r="U507" s="3">
        <f>+IFERROR((T506*T507+'Monthly Reserve Generation'!U506*'Monthly Reserve Generation'!U507-'Stoping Schedule'!U506*'Stoping Schedule'!U507)/U506,0)</f>
        <v>0</v>
      </c>
      <c r="V507" s="3">
        <f>+IFERROR((U506*U507+'Monthly Reserve Generation'!V506*'Monthly Reserve Generation'!V507-'Stoping Schedule'!V506*'Stoping Schedule'!V507)/V506,0)</f>
        <v>0</v>
      </c>
      <c r="W507" s="3">
        <f>+IFERROR((V506*V507+'Monthly Reserve Generation'!W506*'Monthly Reserve Generation'!W507-'Stoping Schedule'!W506*'Stoping Schedule'!W507)/W506,0)</f>
        <v>0</v>
      </c>
      <c r="X507" s="3">
        <f>+IFERROR((W506*W507+'Monthly Reserve Generation'!X506*'Monthly Reserve Generation'!X507-'Stoping Schedule'!X506*'Stoping Schedule'!X507)/X506,0)</f>
        <v>0</v>
      </c>
      <c r="Y507" s="3">
        <f>+IFERROR((X506*X507+'Monthly Reserve Generation'!Y506*'Monthly Reserve Generation'!Y507-'Stoping Schedule'!Y506*'Stoping Schedule'!Y507)/Y506,0)</f>
        <v>0</v>
      </c>
      <c r="Z507" s="3">
        <f>+IFERROR((Y506*Y507+'Monthly Reserve Generation'!Z506*'Monthly Reserve Generation'!Z507-'Stoping Schedule'!Z506*'Stoping Schedule'!Z507)/Z506,0)</f>
        <v>0</v>
      </c>
      <c r="AA507" s="3">
        <f>+IFERROR((Z506*Z507+'Monthly Reserve Generation'!AA506*'Monthly Reserve Generation'!AA507-'Stoping Schedule'!AA506*'Stoping Schedule'!AA507)/AA506,0)</f>
        <v>0</v>
      </c>
      <c r="AB507" s="3">
        <f>+IFERROR((AA506*AA507+'Monthly Reserve Generation'!AB506*'Monthly Reserve Generation'!AB507-'Stoping Schedule'!AB506*'Stoping Schedule'!AB507)/AB506,0)</f>
        <v>0</v>
      </c>
      <c r="AC507" s="3">
        <f>+IFERROR((AB506*AB507+'Monthly Reserve Generation'!AC506*'Monthly Reserve Generation'!AC507-'Stoping Schedule'!AC506*'Stoping Schedule'!AC507)/AC506,0)</f>
        <v>0</v>
      </c>
      <c r="AD507" s="3">
        <f>+IFERROR((AC506*AC507+'Monthly Reserve Generation'!AD506*'Monthly Reserve Generation'!AD507-'Stoping Schedule'!AD506*'Stoping Schedule'!AD507)/AD506,0)</f>
        <v>0</v>
      </c>
      <c r="AE507" s="3">
        <f>+IFERROR((AD506*AD507+'Monthly Reserve Generation'!AE506*'Monthly Reserve Generation'!AE507-'Stoping Schedule'!AE506*'Stoping Schedule'!AE507)/AE506,0)</f>
        <v>0</v>
      </c>
      <c r="AF507" s="3">
        <f>+IFERROR((AE506*AE507+'Monthly Reserve Generation'!AF506*'Monthly Reserve Generation'!AF507-'Stoping Schedule'!AF506*'Stoping Schedule'!AF507)/AF506,0)</f>
        <v>0</v>
      </c>
      <c r="AG507" s="3">
        <f>+IFERROR((AF506*AF507+'Monthly Reserve Generation'!AG506*'Monthly Reserve Generation'!AG507-'Stoping Schedule'!AG506*'Stoping Schedule'!AG507)/AG506,0)</f>
        <v>0</v>
      </c>
      <c r="AH507" s="3">
        <f>+IFERROR((AG506*AG507+'Monthly Reserve Generation'!AH506*'Monthly Reserve Generation'!AH507-'Stoping Schedule'!AH506*'Stoping Schedule'!AH507)/AH506,0)</f>
        <v>0</v>
      </c>
      <c r="AI507" s="3">
        <f>+IFERROR((AH506*AH507+'Monthly Reserve Generation'!AI506*'Monthly Reserve Generation'!AI507-'Stoping Schedule'!AI506*'Stoping Schedule'!AI507)/AI506,0)</f>
        <v>0</v>
      </c>
      <c r="AJ507" s="3">
        <f>+IFERROR((AI506*AI507+'Monthly Reserve Generation'!AJ506*'Monthly Reserve Generation'!AJ507-'Stoping Schedule'!AJ506*'Stoping Schedule'!AJ507)/AJ506,0)</f>
        <v>0</v>
      </c>
      <c r="AK507" s="3">
        <f>+IFERROR((AJ506*AJ507+'Monthly Reserve Generation'!AK506*'Monthly Reserve Generation'!AK507-'Stoping Schedule'!AK506*'Stoping Schedule'!AK507)/AK506,0)</f>
        <v>0</v>
      </c>
      <c r="AL507" s="3">
        <f>+IFERROR((AK506*AK507+'Monthly Reserve Generation'!AL506*'Monthly Reserve Generation'!AL507-'Stoping Schedule'!AL506*'Stoping Schedule'!AL507)/AL506,0)</f>
        <v>0</v>
      </c>
      <c r="AM507" s="3">
        <f>+IFERROR((AL506*AL507+'Monthly Reserve Generation'!AM506*'Monthly Reserve Generation'!AM507-'Stoping Schedule'!AM506*'Stoping Schedule'!AM507)/AM506,0)</f>
        <v>3.9100000000000006</v>
      </c>
      <c r="AN507" s="3">
        <f>+IFERROR((AM506*AM507+'Monthly Reserve Generation'!AN506*'Monthly Reserve Generation'!AN507-'Stoping Schedule'!AN506*'Stoping Schedule'!AN507)/AN506,0)</f>
        <v>3.9100000000000006</v>
      </c>
      <c r="AO507" s="3">
        <f>+IFERROR((AN506*AN507+'Monthly Reserve Generation'!AO506*'Monthly Reserve Generation'!AO507-'Stoping Schedule'!AO506*'Stoping Schedule'!AO507)/AO506,0)</f>
        <v>3.9100000000000006</v>
      </c>
      <c r="AP507" s="3">
        <f>+IFERROR((AO506*AO507+'Monthly Reserve Generation'!AP506*'Monthly Reserve Generation'!AP507-'Stoping Schedule'!AP506*'Stoping Schedule'!AP507)/AP506,0)</f>
        <v>3.9100000000000006</v>
      </c>
      <c r="AQ507" s="3">
        <f>+IFERROR((AP506*AP507+'Monthly Reserve Generation'!AQ506*'Monthly Reserve Generation'!AQ507-'Stoping Schedule'!AQ506*'Stoping Schedule'!AQ507)/AQ506,0)</f>
        <v>3.9100000000000006</v>
      </c>
      <c r="AR507" s="3">
        <f>+IFERROR((AQ506*AQ507+'Monthly Reserve Generation'!AR506*'Monthly Reserve Generation'!AR507-'Stoping Schedule'!AR506*'Stoping Schedule'!AR507)/AR506,0)</f>
        <v>3.9100000000000006</v>
      </c>
      <c r="AS507" s="3">
        <f>+IFERROR((AR506*AR507+'Monthly Reserve Generation'!AS506*'Monthly Reserve Generation'!AS507-'Stoping Schedule'!AS506*'Stoping Schedule'!AS507)/AS506,0)</f>
        <v>0</v>
      </c>
      <c r="AT507" s="3">
        <f>+IFERROR((AS506*AS507+'Monthly Reserve Generation'!AT506*'Monthly Reserve Generation'!AT507-'Stoping Schedule'!AT506*'Stoping Schedule'!AT507)/AT506,0)</f>
        <v>0</v>
      </c>
      <c r="AU507" s="3">
        <f>+IFERROR((AT506*AT507+'Monthly Reserve Generation'!AU506*'Monthly Reserve Generation'!AU507-'Stoping Schedule'!AU506*'Stoping Schedule'!AU507)/AU506,0)</f>
        <v>0</v>
      </c>
      <c r="AV507" s="3">
        <f>+IFERROR((AU506*AU507+'Monthly Reserve Generation'!AV506*'Monthly Reserve Generation'!AV507-'Stoping Schedule'!AV506*'Stoping Schedule'!AV507)/AV506,0)</f>
        <v>0</v>
      </c>
      <c r="AW507" s="3">
        <f>+IFERROR((AV506*AV507+'Monthly Reserve Generation'!AW506*'Monthly Reserve Generation'!AW507-'Stoping Schedule'!AW506*'Stoping Schedule'!AW507)/AW506,0)</f>
        <v>0</v>
      </c>
      <c r="AX507" s="3">
        <f>+IFERROR((AW506*AW507+'Monthly Reserve Generation'!AX506*'Monthly Reserve Generation'!AX507-'Stoping Schedule'!AX506*'Stoping Schedule'!AX507)/AX506,0)</f>
        <v>0</v>
      </c>
      <c r="AY507" s="3">
        <f>+IFERROR((AX506*AX507+'Monthly Reserve Generation'!AY506*'Monthly Reserve Generation'!AY507-'Stoping Schedule'!AY506*'Stoping Schedule'!AY507)/AY506,0)</f>
        <v>0</v>
      </c>
      <c r="AZ507" s="3">
        <f>+IFERROR((AY506*AY507+'Monthly Reserve Generation'!AZ506*'Monthly Reserve Generation'!AZ507-'Stoping Schedule'!AZ506*'Stoping Schedule'!AZ507)/AZ506,0)</f>
        <v>0</v>
      </c>
      <c r="BA507" s="3">
        <f>+IFERROR((AZ506*AZ507+'Monthly Reserve Generation'!BA506*'Monthly Reserve Generation'!BA507-'Stoping Schedule'!BA506*'Stoping Schedule'!BA507)/BA506,0)</f>
        <v>0</v>
      </c>
      <c r="BB507" s="3">
        <f>+IFERROR((BA506*BA507+'Monthly Reserve Generation'!BB506*'Monthly Reserve Generation'!BB507-'Stoping Schedule'!BB506*'Stoping Schedule'!BB507)/BB506,0)</f>
        <v>0</v>
      </c>
      <c r="BC507" s="3">
        <f>+IFERROR((BB506*BB507+'Monthly Reserve Generation'!BC506*'Monthly Reserve Generation'!BC507-'Stoping Schedule'!BC506*'Stoping Schedule'!BC507)/BC506,0)</f>
        <v>0</v>
      </c>
    </row>
    <row r="508" spans="1:123" hidden="1" outlineLevel="1" x14ac:dyDescent="0.3">
      <c r="A508" t="s">
        <v>136</v>
      </c>
      <c r="B508" t="s">
        <v>143</v>
      </c>
      <c r="C508" t="s">
        <v>3</v>
      </c>
      <c r="D508" s="3">
        <f>+'Monthly Reserve Generation'!D508-'Stoping Schedule'!D508</f>
        <v>0</v>
      </c>
      <c r="E508" s="3">
        <f>IF((D508+'Monthly Reserve Generation'!E508-'Stoping Schedule'!E508)&gt;1,(D508+'Monthly Reserve Generation'!E508-'Stoping Schedule'!E508),0)</f>
        <v>0</v>
      </c>
      <c r="F508" s="3">
        <f>IF((E508+'Monthly Reserve Generation'!F508-'Stoping Schedule'!F508)&gt;1,(E508+'Monthly Reserve Generation'!F508-'Stoping Schedule'!F508),0)</f>
        <v>0</v>
      </c>
      <c r="G508" s="3">
        <f>IF((F508+'Monthly Reserve Generation'!G508-'Stoping Schedule'!G508)&gt;1,(F508+'Monthly Reserve Generation'!G508-'Stoping Schedule'!G508),0)</f>
        <v>0</v>
      </c>
      <c r="H508" s="3">
        <f>IF((G508+'Monthly Reserve Generation'!H508-'Stoping Schedule'!H508)&gt;1,(G508+'Monthly Reserve Generation'!H508-'Stoping Schedule'!H508),0)</f>
        <v>0</v>
      </c>
      <c r="I508" s="3">
        <f>IF((H508+'Monthly Reserve Generation'!I508-'Stoping Schedule'!I508)&gt;1,(H508+'Monthly Reserve Generation'!I508-'Stoping Schedule'!I508),0)</f>
        <v>0</v>
      </c>
      <c r="J508" s="3">
        <f>IF((I508+'Monthly Reserve Generation'!J508-'Stoping Schedule'!J508)&gt;1,(I508+'Monthly Reserve Generation'!J508-'Stoping Schedule'!J508),0)</f>
        <v>0</v>
      </c>
      <c r="K508" s="3">
        <f>IF((J508+'Monthly Reserve Generation'!K508-'Stoping Schedule'!K508)&gt;1,(J508+'Monthly Reserve Generation'!K508-'Stoping Schedule'!K508),0)</f>
        <v>0</v>
      </c>
      <c r="L508" s="3">
        <f>IF((K508+'Monthly Reserve Generation'!L508-'Stoping Schedule'!L508)&gt;1,(K508+'Monthly Reserve Generation'!L508-'Stoping Schedule'!L508),0)</f>
        <v>0</v>
      </c>
      <c r="M508" s="3">
        <f>IF((L508+'Monthly Reserve Generation'!M508-'Stoping Schedule'!M508)&gt;1,(L508+'Monthly Reserve Generation'!M508-'Stoping Schedule'!M508),0)</f>
        <v>0</v>
      </c>
      <c r="N508" s="3">
        <f>IF((M508+'Monthly Reserve Generation'!N508-'Stoping Schedule'!N508)&gt;1,(M508+'Monthly Reserve Generation'!N508-'Stoping Schedule'!N508),0)</f>
        <v>0</v>
      </c>
      <c r="O508" s="3">
        <f>IF((N508+'Monthly Reserve Generation'!O508-'Stoping Schedule'!O508)&gt;1,(N508+'Monthly Reserve Generation'!O508-'Stoping Schedule'!O508),0)</f>
        <v>0</v>
      </c>
      <c r="P508" s="3">
        <f>IF((O508+'Monthly Reserve Generation'!P508-'Stoping Schedule'!P508)&gt;1,(O508+'Monthly Reserve Generation'!P508-'Stoping Schedule'!P508),0)</f>
        <v>0</v>
      </c>
      <c r="Q508" s="3">
        <f>IF((P508+'Monthly Reserve Generation'!Q508-'Stoping Schedule'!Q508)&gt;1,(P508+'Monthly Reserve Generation'!Q508-'Stoping Schedule'!Q508),0)</f>
        <v>0</v>
      </c>
      <c r="R508" s="3">
        <f>IF((Q508+'Monthly Reserve Generation'!R508-'Stoping Schedule'!R508)&gt;1,(Q508+'Monthly Reserve Generation'!R508-'Stoping Schedule'!R508),0)</f>
        <v>0</v>
      </c>
      <c r="S508" s="3">
        <f>IF((R508+'Monthly Reserve Generation'!S508-'Stoping Schedule'!S508)&gt;1,(R508+'Monthly Reserve Generation'!S508-'Stoping Schedule'!S508),0)</f>
        <v>0</v>
      </c>
      <c r="T508" s="3">
        <f>IF((S508+'Monthly Reserve Generation'!T508-'Stoping Schedule'!T508)&gt;1,(S508+'Monthly Reserve Generation'!T508-'Stoping Schedule'!T508),0)</f>
        <v>0</v>
      </c>
      <c r="U508" s="3">
        <f>IF((T508+'Monthly Reserve Generation'!U508-'Stoping Schedule'!U508)&gt;1,(T508+'Monthly Reserve Generation'!U508-'Stoping Schedule'!U508),0)</f>
        <v>0</v>
      </c>
      <c r="V508" s="3">
        <f>IF((U508+'Monthly Reserve Generation'!V508-'Stoping Schedule'!V508)&gt;1,(U508+'Monthly Reserve Generation'!V508-'Stoping Schedule'!V508),0)</f>
        <v>0</v>
      </c>
      <c r="W508" s="3">
        <f>IF((V508+'Monthly Reserve Generation'!W508-'Stoping Schedule'!W508)&gt;1,(V508+'Monthly Reserve Generation'!W508-'Stoping Schedule'!W508),0)</f>
        <v>0</v>
      </c>
      <c r="X508" s="3">
        <f>IF((W508+'Monthly Reserve Generation'!X508-'Stoping Schedule'!X508)&gt;1,(W508+'Monthly Reserve Generation'!X508-'Stoping Schedule'!X508),0)</f>
        <v>0</v>
      </c>
      <c r="Y508" s="3">
        <f>IF((X508+'Monthly Reserve Generation'!Y508-'Stoping Schedule'!Y508)&gt;1,(X508+'Monthly Reserve Generation'!Y508-'Stoping Schedule'!Y508),0)</f>
        <v>0</v>
      </c>
      <c r="Z508" s="3">
        <f>IF((Y508+'Monthly Reserve Generation'!Z508-'Stoping Schedule'!Z508)&gt;1,(Y508+'Monthly Reserve Generation'!Z508-'Stoping Schedule'!Z508),0)</f>
        <v>0</v>
      </c>
      <c r="AA508" s="3">
        <f>IF((Z508+'Monthly Reserve Generation'!AA508-'Stoping Schedule'!AA508)&gt;1,(Z508+'Monthly Reserve Generation'!AA508-'Stoping Schedule'!AA508),0)</f>
        <v>0</v>
      </c>
      <c r="AB508" s="3">
        <f>IF((AA508+'Monthly Reserve Generation'!AB508-'Stoping Schedule'!AB508)&gt;1,(AA508+'Monthly Reserve Generation'!AB508-'Stoping Schedule'!AB508),0)</f>
        <v>0</v>
      </c>
      <c r="AC508" s="3">
        <f>IF((AB508+'Monthly Reserve Generation'!AC508-'Stoping Schedule'!AC508)&gt;1,(AB508+'Monthly Reserve Generation'!AC508-'Stoping Schedule'!AC508),0)</f>
        <v>0</v>
      </c>
      <c r="AD508" s="3">
        <f>IF((AC508+'Monthly Reserve Generation'!AD508-'Stoping Schedule'!AD508)&gt;1,(AC508+'Monthly Reserve Generation'!AD508-'Stoping Schedule'!AD508),0)</f>
        <v>0</v>
      </c>
      <c r="AE508" s="3">
        <f>IF((AD508+'Monthly Reserve Generation'!AE508-'Stoping Schedule'!AE508)&gt;1,(AD508+'Monthly Reserve Generation'!AE508-'Stoping Schedule'!AE508),0)</f>
        <v>0</v>
      </c>
      <c r="AF508" s="3">
        <f>IF((AE508+'Monthly Reserve Generation'!AF508-'Stoping Schedule'!AF508)&gt;1,(AE508+'Monthly Reserve Generation'!AF508-'Stoping Schedule'!AF508),0)</f>
        <v>0</v>
      </c>
      <c r="AG508" s="3">
        <f>IF((AF508+'Monthly Reserve Generation'!AG508-'Stoping Schedule'!AG508)&gt;1,(AF508+'Monthly Reserve Generation'!AG508-'Stoping Schedule'!AG508),0)</f>
        <v>0</v>
      </c>
      <c r="AH508" s="3">
        <f>IF((AG508+'Monthly Reserve Generation'!AH508-'Stoping Schedule'!AH508)&gt;1,(AG508+'Monthly Reserve Generation'!AH508-'Stoping Schedule'!AH508),0)</f>
        <v>0</v>
      </c>
      <c r="AI508" s="3">
        <f>IF((AH508+'Monthly Reserve Generation'!AI508-'Stoping Schedule'!AI508)&gt;1,(AH508+'Monthly Reserve Generation'!AI508-'Stoping Schedule'!AI508),0)</f>
        <v>0</v>
      </c>
      <c r="AJ508" s="3">
        <f>IF((AI508+'Monthly Reserve Generation'!AJ508-'Stoping Schedule'!AJ508)&gt;1,(AI508+'Monthly Reserve Generation'!AJ508-'Stoping Schedule'!AJ508),0)</f>
        <v>0</v>
      </c>
      <c r="AK508" s="3">
        <f>IF((AJ508+'Monthly Reserve Generation'!AK508-'Stoping Schedule'!AK508)&gt;1,(AJ508+'Monthly Reserve Generation'!AK508-'Stoping Schedule'!AK508),0)</f>
        <v>0</v>
      </c>
      <c r="AL508" s="3">
        <f>IF((AK508+'Monthly Reserve Generation'!AL508-'Stoping Schedule'!AL508)&gt;1,(AK508+'Monthly Reserve Generation'!AL508-'Stoping Schedule'!AL508),0)</f>
        <v>4389</v>
      </c>
      <c r="AM508" s="3">
        <f>IF((AL508+'Monthly Reserve Generation'!AM508-'Stoping Schedule'!AM508)&gt;1,(AL508+'Monthly Reserve Generation'!AM508-'Stoping Schedule'!AM508),0)</f>
        <v>4389</v>
      </c>
      <c r="AN508" s="3">
        <f>IF((AM508+'Monthly Reserve Generation'!AN508-'Stoping Schedule'!AN508)&gt;1,(AM508+'Monthly Reserve Generation'!AN508-'Stoping Schedule'!AN508),0)</f>
        <v>4389</v>
      </c>
      <c r="AO508" s="3">
        <f>IF((AN508+'Monthly Reserve Generation'!AO508-'Stoping Schedule'!AO508)&gt;1,(AN508+'Monthly Reserve Generation'!AO508-'Stoping Schedule'!AO508),0)</f>
        <v>4389</v>
      </c>
      <c r="AP508" s="3">
        <f>IF((AO508+'Monthly Reserve Generation'!AP508-'Stoping Schedule'!AP508)&gt;1,(AO508+'Monthly Reserve Generation'!AP508-'Stoping Schedule'!AP508),0)</f>
        <v>4389</v>
      </c>
      <c r="AQ508" s="3">
        <f>IF((AP508+'Monthly Reserve Generation'!AQ508-'Stoping Schedule'!AQ508)&gt;1,(AP508+'Monthly Reserve Generation'!AQ508-'Stoping Schedule'!AQ508),0)</f>
        <v>4389</v>
      </c>
      <c r="AR508" s="3">
        <f>IF((AQ508+'Monthly Reserve Generation'!AR508-'Stoping Schedule'!AR508)&gt;1,(AQ508+'Monthly Reserve Generation'!AR508-'Stoping Schedule'!AR508),0)</f>
        <v>4389</v>
      </c>
      <c r="AS508" s="3">
        <f>IF((AR508+'Monthly Reserve Generation'!AS508-'Stoping Schedule'!AS508)&gt;1,(AR508+'Monthly Reserve Generation'!AS508-'Stoping Schedule'!AS508),0)</f>
        <v>3379</v>
      </c>
      <c r="AT508" s="3">
        <f>IF((AS508+'Monthly Reserve Generation'!AT508-'Stoping Schedule'!AT508)&gt;1,(AS508+'Monthly Reserve Generation'!AT508-'Stoping Schedule'!AT508),0)</f>
        <v>1506</v>
      </c>
      <c r="AU508" s="3">
        <f>IF((AT508+'Monthly Reserve Generation'!AU508-'Stoping Schedule'!AU508)&gt;1,(AT508+'Monthly Reserve Generation'!AU508-'Stoping Schedule'!AU508),0)</f>
        <v>0</v>
      </c>
      <c r="AV508" s="3">
        <f>IF((AU508+'Monthly Reserve Generation'!AV508-'Stoping Schedule'!AV508)&gt;1,(AU508+'Monthly Reserve Generation'!AV508-'Stoping Schedule'!AV508),0)</f>
        <v>0</v>
      </c>
      <c r="AW508" s="3">
        <f>IF((AV508+'Monthly Reserve Generation'!AW508-'Stoping Schedule'!AW508)&gt;1,(AV508+'Monthly Reserve Generation'!AW508-'Stoping Schedule'!AW508),0)</f>
        <v>0</v>
      </c>
      <c r="AX508" s="3">
        <f>IF((AW508+'Monthly Reserve Generation'!AX508-'Stoping Schedule'!AX508)&gt;1,(AW508+'Monthly Reserve Generation'!AX508-'Stoping Schedule'!AX508),0)</f>
        <v>0</v>
      </c>
      <c r="AY508" s="3">
        <f>IF((AX508+'Monthly Reserve Generation'!AY508-'Stoping Schedule'!AY508)&gt;1,(AX508+'Monthly Reserve Generation'!AY508-'Stoping Schedule'!AY508),0)</f>
        <v>0</v>
      </c>
      <c r="AZ508" s="3">
        <f>IF((AY508+'Monthly Reserve Generation'!AZ508-'Stoping Schedule'!AZ508)&gt;1,(AY508+'Monthly Reserve Generation'!AZ508-'Stoping Schedule'!AZ508),0)</f>
        <v>0</v>
      </c>
      <c r="BA508" s="3">
        <f>IF((AZ508+'Monthly Reserve Generation'!BA508-'Stoping Schedule'!BA508)&gt;1,(AZ508+'Monthly Reserve Generation'!BA508-'Stoping Schedule'!BA508),0)</f>
        <v>0</v>
      </c>
      <c r="BB508" s="3">
        <f>IF((BA508+'Monthly Reserve Generation'!BB508-'Stoping Schedule'!BB508)&gt;1,(BA508+'Monthly Reserve Generation'!BB508-'Stoping Schedule'!BB508),0)</f>
        <v>0</v>
      </c>
      <c r="BC508" s="3">
        <f>IF((BB508+'Monthly Reserve Generation'!BC508-'Stoping Schedule'!BC508)&gt;1,(BB508+'Monthly Reserve Generation'!BC508-'Stoping Schedule'!BC508),0)</f>
        <v>0</v>
      </c>
    </row>
    <row r="509" spans="1:123" hidden="1" outlineLevel="1" x14ac:dyDescent="0.3">
      <c r="A509" t="s">
        <v>136</v>
      </c>
      <c r="B509" t="s">
        <v>143</v>
      </c>
      <c r="C509" t="s">
        <v>4</v>
      </c>
      <c r="D509" s="3">
        <f>+IFERROR(('Monthly Reserve Generation'!D508*'Monthly Reserve Generation'!D509-'Stoping Schedule'!D508*'Stoping Schedule'!D509)/D508,0)</f>
        <v>0</v>
      </c>
      <c r="E509" s="3">
        <f>+IFERROR((D508*D509+'Monthly Reserve Generation'!E508*'Monthly Reserve Generation'!E509-'Stoping Schedule'!E508*'Stoping Schedule'!E509)/E508,0)</f>
        <v>0</v>
      </c>
      <c r="F509" s="3">
        <f>+IFERROR((E508*E509+'Monthly Reserve Generation'!F508*'Monthly Reserve Generation'!F509-'Stoping Schedule'!F508*'Stoping Schedule'!F509)/F508,0)</f>
        <v>0</v>
      </c>
      <c r="G509" s="3">
        <f>+IFERROR((F508*F509+'Monthly Reserve Generation'!G508*'Monthly Reserve Generation'!G509-'Stoping Schedule'!G508*'Stoping Schedule'!G509)/G508,0)</f>
        <v>0</v>
      </c>
      <c r="H509" s="3">
        <f>+IFERROR((G508*G509+'Monthly Reserve Generation'!H508*'Monthly Reserve Generation'!H509-'Stoping Schedule'!H508*'Stoping Schedule'!H509)/H508,0)</f>
        <v>0</v>
      </c>
      <c r="I509" s="3">
        <f>+IFERROR((H508*H509+'Monthly Reserve Generation'!I508*'Monthly Reserve Generation'!I509-'Stoping Schedule'!I508*'Stoping Schedule'!I509)/I508,0)</f>
        <v>0</v>
      </c>
      <c r="J509" s="3">
        <f>+IFERROR((I508*I509+'Monthly Reserve Generation'!J508*'Monthly Reserve Generation'!J509-'Stoping Schedule'!J508*'Stoping Schedule'!J509)/J508,0)</f>
        <v>0</v>
      </c>
      <c r="K509" s="3">
        <f>+IFERROR((J508*J509+'Monthly Reserve Generation'!K508*'Monthly Reserve Generation'!K509-'Stoping Schedule'!K508*'Stoping Schedule'!K509)/K508,0)</f>
        <v>0</v>
      </c>
      <c r="L509" s="3">
        <f>+IFERROR((K508*K509+'Monthly Reserve Generation'!L508*'Monthly Reserve Generation'!L509-'Stoping Schedule'!L508*'Stoping Schedule'!L509)/L508,0)</f>
        <v>0</v>
      </c>
      <c r="M509" s="3">
        <f>+IFERROR((L508*L509+'Monthly Reserve Generation'!M508*'Monthly Reserve Generation'!M509-'Stoping Schedule'!M508*'Stoping Schedule'!M509)/M508,0)</f>
        <v>0</v>
      </c>
      <c r="N509" s="3">
        <f>+IFERROR((M508*M509+'Monthly Reserve Generation'!N508*'Monthly Reserve Generation'!N509-'Stoping Schedule'!N508*'Stoping Schedule'!N509)/N508,0)</f>
        <v>0</v>
      </c>
      <c r="O509" s="3">
        <f>+IFERROR((N508*N509+'Monthly Reserve Generation'!O508*'Monthly Reserve Generation'!O509-'Stoping Schedule'!O508*'Stoping Schedule'!O509)/O508,0)</f>
        <v>0</v>
      </c>
      <c r="P509" s="3">
        <f>+IFERROR((O508*O509+'Monthly Reserve Generation'!P508*'Monthly Reserve Generation'!P509-'Stoping Schedule'!P508*'Stoping Schedule'!P509)/P508,0)</f>
        <v>0</v>
      </c>
      <c r="Q509" s="3">
        <f>+IFERROR((P508*P509+'Monthly Reserve Generation'!Q508*'Monthly Reserve Generation'!Q509-'Stoping Schedule'!Q508*'Stoping Schedule'!Q509)/Q508,0)</f>
        <v>0</v>
      </c>
      <c r="R509" s="3">
        <f>+IFERROR((Q508*Q509+'Monthly Reserve Generation'!R508*'Monthly Reserve Generation'!R509-'Stoping Schedule'!R508*'Stoping Schedule'!R509)/R508,0)</f>
        <v>0</v>
      </c>
      <c r="S509" s="3">
        <f>+IFERROR((R508*R509+'Monthly Reserve Generation'!S508*'Monthly Reserve Generation'!S509-'Stoping Schedule'!S508*'Stoping Schedule'!S509)/S508,0)</f>
        <v>0</v>
      </c>
      <c r="T509" s="3">
        <f>+IFERROR((S508*S509+'Monthly Reserve Generation'!T508*'Monthly Reserve Generation'!T509-'Stoping Schedule'!T508*'Stoping Schedule'!T509)/T508,0)</f>
        <v>0</v>
      </c>
      <c r="U509" s="3">
        <f>+IFERROR((T508*T509+'Monthly Reserve Generation'!U508*'Monthly Reserve Generation'!U509-'Stoping Schedule'!U508*'Stoping Schedule'!U509)/U508,0)</f>
        <v>0</v>
      </c>
      <c r="V509" s="3">
        <f>+IFERROR((U508*U509+'Monthly Reserve Generation'!V508*'Monthly Reserve Generation'!V509-'Stoping Schedule'!V508*'Stoping Schedule'!V509)/V508,0)</f>
        <v>0</v>
      </c>
      <c r="W509" s="3">
        <f>+IFERROR((V508*V509+'Monthly Reserve Generation'!W508*'Monthly Reserve Generation'!W509-'Stoping Schedule'!W508*'Stoping Schedule'!W509)/W508,0)</f>
        <v>0</v>
      </c>
      <c r="X509" s="3">
        <f>+IFERROR((W508*W509+'Monthly Reserve Generation'!X508*'Monthly Reserve Generation'!X509-'Stoping Schedule'!X508*'Stoping Schedule'!X509)/X508,0)</f>
        <v>0</v>
      </c>
      <c r="Y509" s="3">
        <f>+IFERROR((X508*X509+'Monthly Reserve Generation'!Y508*'Monthly Reserve Generation'!Y509-'Stoping Schedule'!Y508*'Stoping Schedule'!Y509)/Y508,0)</f>
        <v>0</v>
      </c>
      <c r="Z509" s="3">
        <f>+IFERROR((Y508*Y509+'Monthly Reserve Generation'!Z508*'Monthly Reserve Generation'!Z509-'Stoping Schedule'!Z508*'Stoping Schedule'!Z509)/Z508,0)</f>
        <v>0</v>
      </c>
      <c r="AA509" s="3">
        <f>+IFERROR((Z508*Z509+'Monthly Reserve Generation'!AA508*'Monthly Reserve Generation'!AA509-'Stoping Schedule'!AA508*'Stoping Schedule'!AA509)/AA508,0)</f>
        <v>0</v>
      </c>
      <c r="AB509" s="3">
        <f>+IFERROR((AA508*AA509+'Monthly Reserve Generation'!AB508*'Monthly Reserve Generation'!AB509-'Stoping Schedule'!AB508*'Stoping Schedule'!AB509)/AB508,0)</f>
        <v>0</v>
      </c>
      <c r="AC509" s="3">
        <f>+IFERROR((AB508*AB509+'Monthly Reserve Generation'!AC508*'Monthly Reserve Generation'!AC509-'Stoping Schedule'!AC508*'Stoping Schedule'!AC509)/AC508,0)</f>
        <v>0</v>
      </c>
      <c r="AD509" s="3">
        <f>+IFERROR((AC508*AC509+'Monthly Reserve Generation'!AD508*'Monthly Reserve Generation'!AD509-'Stoping Schedule'!AD508*'Stoping Schedule'!AD509)/AD508,0)</f>
        <v>0</v>
      </c>
      <c r="AE509" s="3">
        <f>+IFERROR((AD508*AD509+'Monthly Reserve Generation'!AE508*'Monthly Reserve Generation'!AE509-'Stoping Schedule'!AE508*'Stoping Schedule'!AE509)/AE508,0)</f>
        <v>0</v>
      </c>
      <c r="AF509" s="3">
        <f>+IFERROR((AE508*AE509+'Monthly Reserve Generation'!AF508*'Monthly Reserve Generation'!AF509-'Stoping Schedule'!AF508*'Stoping Schedule'!AF509)/AF508,0)</f>
        <v>0</v>
      </c>
      <c r="AG509" s="3">
        <f>+IFERROR((AF508*AF509+'Monthly Reserve Generation'!AG508*'Monthly Reserve Generation'!AG509-'Stoping Schedule'!AG508*'Stoping Schedule'!AG509)/AG508,0)</f>
        <v>0</v>
      </c>
      <c r="AH509" s="3">
        <f>+IFERROR((AG508*AG509+'Monthly Reserve Generation'!AH508*'Monthly Reserve Generation'!AH509-'Stoping Schedule'!AH508*'Stoping Schedule'!AH509)/AH508,0)</f>
        <v>0</v>
      </c>
      <c r="AI509" s="3">
        <f>+IFERROR((AH508*AH509+'Monthly Reserve Generation'!AI508*'Monthly Reserve Generation'!AI509-'Stoping Schedule'!AI508*'Stoping Schedule'!AI509)/AI508,0)</f>
        <v>0</v>
      </c>
      <c r="AJ509" s="3">
        <f>+IFERROR((AI508*AI509+'Monthly Reserve Generation'!AJ508*'Monthly Reserve Generation'!AJ509-'Stoping Schedule'!AJ508*'Stoping Schedule'!AJ509)/AJ508,0)</f>
        <v>0</v>
      </c>
      <c r="AK509" s="3">
        <f>+IFERROR((AJ508*AJ509+'Monthly Reserve Generation'!AK508*'Monthly Reserve Generation'!AK509-'Stoping Schedule'!AK508*'Stoping Schedule'!AK509)/AK508,0)</f>
        <v>0</v>
      </c>
      <c r="AL509" s="3">
        <f>+IFERROR((AK508*AK509+'Monthly Reserve Generation'!AL508*'Monthly Reserve Generation'!AL509-'Stoping Schedule'!AL508*'Stoping Schedule'!AL509)/AL508,0)</f>
        <v>1.9499999999999997</v>
      </c>
      <c r="AM509" s="3">
        <f>+IFERROR((AL508*AL509+'Monthly Reserve Generation'!AM508*'Monthly Reserve Generation'!AM509-'Stoping Schedule'!AM508*'Stoping Schedule'!AM509)/AM508,0)</f>
        <v>1.9499999999999997</v>
      </c>
      <c r="AN509" s="3">
        <f>+IFERROR((AM508*AM509+'Monthly Reserve Generation'!AN508*'Monthly Reserve Generation'!AN509-'Stoping Schedule'!AN508*'Stoping Schedule'!AN509)/AN508,0)</f>
        <v>1.9499999999999997</v>
      </c>
      <c r="AO509" s="3">
        <f>+IFERROR((AN508*AN509+'Monthly Reserve Generation'!AO508*'Monthly Reserve Generation'!AO509-'Stoping Schedule'!AO508*'Stoping Schedule'!AO509)/AO508,0)</f>
        <v>1.9499999999999997</v>
      </c>
      <c r="AP509" s="3">
        <f>+IFERROR((AO508*AO509+'Monthly Reserve Generation'!AP508*'Monthly Reserve Generation'!AP509-'Stoping Schedule'!AP508*'Stoping Schedule'!AP509)/AP508,0)</f>
        <v>1.9499999999999997</v>
      </c>
      <c r="AQ509" s="3">
        <f>+IFERROR((AP508*AP509+'Monthly Reserve Generation'!AQ508*'Monthly Reserve Generation'!AQ509-'Stoping Schedule'!AQ508*'Stoping Schedule'!AQ509)/AQ508,0)</f>
        <v>1.9499999999999997</v>
      </c>
      <c r="AR509" s="3">
        <f>+IFERROR((AQ508*AQ509+'Monthly Reserve Generation'!AR508*'Monthly Reserve Generation'!AR509-'Stoping Schedule'!AR508*'Stoping Schedule'!AR509)/AR508,0)</f>
        <v>1.9499999999999997</v>
      </c>
      <c r="AS509" s="3">
        <f>+IFERROR((AR508*AR509+'Monthly Reserve Generation'!AS508*'Monthly Reserve Generation'!AS509-'Stoping Schedule'!AS508*'Stoping Schedule'!AS509)/AS508,0)</f>
        <v>1.9499999999999997</v>
      </c>
      <c r="AT509" s="3">
        <f>+IFERROR((AS508*AS509+'Monthly Reserve Generation'!AT508*'Monthly Reserve Generation'!AT509-'Stoping Schedule'!AT508*'Stoping Schedule'!AT509)/AT508,0)</f>
        <v>1.9499999999999995</v>
      </c>
      <c r="AU509" s="3">
        <f>+IFERROR((AT508*AT509+'Monthly Reserve Generation'!AU508*'Monthly Reserve Generation'!AU509-'Stoping Schedule'!AU508*'Stoping Schedule'!AU509)/AU508,0)</f>
        <v>0</v>
      </c>
      <c r="AV509" s="3">
        <f>+IFERROR((AU508*AU509+'Monthly Reserve Generation'!AV508*'Monthly Reserve Generation'!AV509-'Stoping Schedule'!AV508*'Stoping Schedule'!AV509)/AV508,0)</f>
        <v>0</v>
      </c>
      <c r="AW509" s="3">
        <f>+IFERROR((AV508*AV509+'Monthly Reserve Generation'!AW508*'Monthly Reserve Generation'!AW509-'Stoping Schedule'!AW508*'Stoping Schedule'!AW509)/AW508,0)</f>
        <v>0</v>
      </c>
      <c r="AX509" s="3">
        <f>+IFERROR((AW508*AW509+'Monthly Reserve Generation'!AX508*'Monthly Reserve Generation'!AX509-'Stoping Schedule'!AX508*'Stoping Schedule'!AX509)/AX508,0)</f>
        <v>0</v>
      </c>
      <c r="AY509" s="3">
        <f>+IFERROR((AX508*AX509+'Monthly Reserve Generation'!AY508*'Monthly Reserve Generation'!AY509-'Stoping Schedule'!AY508*'Stoping Schedule'!AY509)/AY508,0)</f>
        <v>0</v>
      </c>
      <c r="AZ509" s="3">
        <f>+IFERROR((AY508*AY509+'Monthly Reserve Generation'!AZ508*'Monthly Reserve Generation'!AZ509-'Stoping Schedule'!AZ508*'Stoping Schedule'!AZ509)/AZ508,0)</f>
        <v>0</v>
      </c>
      <c r="BA509" s="3">
        <f>+IFERROR((AZ508*AZ509+'Monthly Reserve Generation'!BA508*'Monthly Reserve Generation'!BA509-'Stoping Schedule'!BA508*'Stoping Schedule'!BA509)/BA508,0)</f>
        <v>0</v>
      </c>
      <c r="BB509" s="3">
        <f>+IFERROR((BA508*BA509+'Monthly Reserve Generation'!BB508*'Monthly Reserve Generation'!BB509-'Stoping Schedule'!BB508*'Stoping Schedule'!BB509)/BB508,0)</f>
        <v>0</v>
      </c>
      <c r="BC509" s="3">
        <f>+IFERROR((BB508*BB509+'Monthly Reserve Generation'!BC508*'Monthly Reserve Generation'!BC509-'Stoping Schedule'!BC508*'Stoping Schedule'!BC509)/BC508,0)</f>
        <v>0</v>
      </c>
    </row>
    <row r="510" spans="1:123" hidden="1" outlineLevel="1" x14ac:dyDescent="0.3">
      <c r="A510" t="s">
        <v>136</v>
      </c>
      <c r="B510" t="s">
        <v>144</v>
      </c>
      <c r="C510" t="s">
        <v>3</v>
      </c>
      <c r="D510" s="3">
        <f>+'Monthly Reserve Generation'!D510-'Stoping Schedule'!D510</f>
        <v>0</v>
      </c>
      <c r="E510" s="3">
        <f>IF((D510+'Monthly Reserve Generation'!E510-'Stoping Schedule'!E510)&gt;1,(D510+'Monthly Reserve Generation'!E510-'Stoping Schedule'!E510),0)</f>
        <v>0</v>
      </c>
      <c r="F510" s="3">
        <f>IF((E510+'Monthly Reserve Generation'!F510-'Stoping Schedule'!F510)&gt;1,(E510+'Monthly Reserve Generation'!F510-'Stoping Schedule'!F510),0)</f>
        <v>0</v>
      </c>
      <c r="G510" s="3">
        <f>IF((F510+'Monthly Reserve Generation'!G510-'Stoping Schedule'!G510)&gt;1,(F510+'Monthly Reserve Generation'!G510-'Stoping Schedule'!G510),0)</f>
        <v>0</v>
      </c>
      <c r="H510" s="3">
        <f>IF((G510+'Monthly Reserve Generation'!H510-'Stoping Schedule'!H510)&gt;1,(G510+'Monthly Reserve Generation'!H510-'Stoping Schedule'!H510),0)</f>
        <v>0</v>
      </c>
      <c r="I510" s="3">
        <f>IF((H510+'Monthly Reserve Generation'!I510-'Stoping Schedule'!I510)&gt;1,(H510+'Monthly Reserve Generation'!I510-'Stoping Schedule'!I510),0)</f>
        <v>0</v>
      </c>
      <c r="J510" s="3">
        <f>IF((I510+'Monthly Reserve Generation'!J510-'Stoping Schedule'!J510)&gt;1,(I510+'Monthly Reserve Generation'!J510-'Stoping Schedule'!J510),0)</f>
        <v>0</v>
      </c>
      <c r="K510" s="3">
        <f>IF((J510+'Monthly Reserve Generation'!K510-'Stoping Schedule'!K510)&gt;1,(J510+'Monthly Reserve Generation'!K510-'Stoping Schedule'!K510),0)</f>
        <v>0</v>
      </c>
      <c r="L510" s="3">
        <f>IF((K510+'Monthly Reserve Generation'!L510-'Stoping Schedule'!L510)&gt;1,(K510+'Monthly Reserve Generation'!L510-'Stoping Schedule'!L510),0)</f>
        <v>0</v>
      </c>
      <c r="M510" s="3">
        <f>IF((L510+'Monthly Reserve Generation'!M510-'Stoping Schedule'!M510)&gt;1,(L510+'Monthly Reserve Generation'!M510-'Stoping Schedule'!M510),0)</f>
        <v>0</v>
      </c>
      <c r="N510" s="3">
        <f>IF((M510+'Monthly Reserve Generation'!N510-'Stoping Schedule'!N510)&gt;1,(M510+'Monthly Reserve Generation'!N510-'Stoping Schedule'!N510),0)</f>
        <v>0</v>
      </c>
      <c r="O510" s="3">
        <f>IF((N510+'Monthly Reserve Generation'!O510-'Stoping Schedule'!O510)&gt;1,(N510+'Monthly Reserve Generation'!O510-'Stoping Schedule'!O510),0)</f>
        <v>0</v>
      </c>
      <c r="P510" s="3">
        <f>IF((O510+'Monthly Reserve Generation'!P510-'Stoping Schedule'!P510)&gt;1,(O510+'Monthly Reserve Generation'!P510-'Stoping Schedule'!P510),0)</f>
        <v>0</v>
      </c>
      <c r="Q510" s="3">
        <f>IF((P510+'Monthly Reserve Generation'!Q510-'Stoping Schedule'!Q510)&gt;1,(P510+'Monthly Reserve Generation'!Q510-'Stoping Schedule'!Q510),0)</f>
        <v>0</v>
      </c>
      <c r="R510" s="3">
        <f>IF((Q510+'Monthly Reserve Generation'!R510-'Stoping Schedule'!R510)&gt;1,(Q510+'Monthly Reserve Generation'!R510-'Stoping Schedule'!R510),0)</f>
        <v>0</v>
      </c>
      <c r="S510" s="3">
        <f>IF((R510+'Monthly Reserve Generation'!S510-'Stoping Schedule'!S510)&gt;1,(R510+'Monthly Reserve Generation'!S510-'Stoping Schedule'!S510),0)</f>
        <v>0</v>
      </c>
      <c r="T510" s="3">
        <f>IF((S510+'Monthly Reserve Generation'!T510-'Stoping Schedule'!T510)&gt;1,(S510+'Monthly Reserve Generation'!T510-'Stoping Schedule'!T510),0)</f>
        <v>0</v>
      </c>
      <c r="U510" s="3">
        <f>IF((T510+'Monthly Reserve Generation'!U510-'Stoping Schedule'!U510)&gt;1,(T510+'Monthly Reserve Generation'!U510-'Stoping Schedule'!U510),0)</f>
        <v>0</v>
      </c>
      <c r="V510" s="3">
        <f>IF((U510+'Monthly Reserve Generation'!V510-'Stoping Schedule'!V510)&gt;1,(U510+'Monthly Reserve Generation'!V510-'Stoping Schedule'!V510),0)</f>
        <v>0</v>
      </c>
      <c r="W510" s="3">
        <f>IF((V510+'Monthly Reserve Generation'!W510-'Stoping Schedule'!W510)&gt;1,(V510+'Monthly Reserve Generation'!W510-'Stoping Schedule'!W510),0)</f>
        <v>0</v>
      </c>
      <c r="X510" s="3">
        <f>IF((W510+'Monthly Reserve Generation'!X510-'Stoping Schedule'!X510)&gt;1,(W510+'Monthly Reserve Generation'!X510-'Stoping Schedule'!X510),0)</f>
        <v>0</v>
      </c>
      <c r="Y510" s="3">
        <f>IF((X510+'Monthly Reserve Generation'!Y510-'Stoping Schedule'!Y510)&gt;1,(X510+'Monthly Reserve Generation'!Y510-'Stoping Schedule'!Y510),0)</f>
        <v>0</v>
      </c>
      <c r="Z510" s="3">
        <f>IF((Y510+'Monthly Reserve Generation'!Z510-'Stoping Schedule'!Z510)&gt;1,(Y510+'Monthly Reserve Generation'!Z510-'Stoping Schedule'!Z510),0)</f>
        <v>0</v>
      </c>
      <c r="AA510" s="3">
        <f>IF((Z510+'Monthly Reserve Generation'!AA510-'Stoping Schedule'!AA510)&gt;1,(Z510+'Monthly Reserve Generation'!AA510-'Stoping Schedule'!AA510),0)</f>
        <v>0</v>
      </c>
      <c r="AB510" s="3">
        <f>IF((AA510+'Monthly Reserve Generation'!AB510-'Stoping Schedule'!AB510)&gt;1,(AA510+'Monthly Reserve Generation'!AB510-'Stoping Schedule'!AB510),0)</f>
        <v>0</v>
      </c>
      <c r="AC510" s="3">
        <f>IF((AB510+'Monthly Reserve Generation'!AC510-'Stoping Schedule'!AC510)&gt;1,(AB510+'Monthly Reserve Generation'!AC510-'Stoping Schedule'!AC510),0)</f>
        <v>0</v>
      </c>
      <c r="AD510" s="3">
        <f>IF((AC510+'Monthly Reserve Generation'!AD510-'Stoping Schedule'!AD510)&gt;1,(AC510+'Monthly Reserve Generation'!AD510-'Stoping Schedule'!AD510),0)</f>
        <v>0</v>
      </c>
      <c r="AE510" s="3">
        <f>IF((AD510+'Monthly Reserve Generation'!AE510-'Stoping Schedule'!AE510)&gt;1,(AD510+'Monthly Reserve Generation'!AE510-'Stoping Schedule'!AE510),0)</f>
        <v>0</v>
      </c>
      <c r="AF510" s="3">
        <f>IF((AE510+'Monthly Reserve Generation'!AF510-'Stoping Schedule'!AF510)&gt;1,(AE510+'Monthly Reserve Generation'!AF510-'Stoping Schedule'!AF510),0)</f>
        <v>0</v>
      </c>
      <c r="AG510" s="3">
        <f>IF((AF510+'Monthly Reserve Generation'!AG510-'Stoping Schedule'!AG510)&gt;1,(AF510+'Monthly Reserve Generation'!AG510-'Stoping Schedule'!AG510),0)</f>
        <v>0</v>
      </c>
      <c r="AH510" s="3">
        <f>IF((AG510+'Monthly Reserve Generation'!AH510-'Stoping Schedule'!AH510)&gt;1,(AG510+'Monthly Reserve Generation'!AH510-'Stoping Schedule'!AH510),0)</f>
        <v>0</v>
      </c>
      <c r="AI510" s="3">
        <f>IF((AH510+'Monthly Reserve Generation'!AI510-'Stoping Schedule'!AI510)&gt;1,(AH510+'Monthly Reserve Generation'!AI510-'Stoping Schedule'!AI510),0)</f>
        <v>0</v>
      </c>
      <c r="AJ510" s="3">
        <f>IF((AI510+'Monthly Reserve Generation'!AJ510-'Stoping Schedule'!AJ510)&gt;1,(AI510+'Monthly Reserve Generation'!AJ510-'Stoping Schedule'!AJ510),0)</f>
        <v>0</v>
      </c>
      <c r="AK510" s="3">
        <f>IF((AJ510+'Monthly Reserve Generation'!AK510-'Stoping Schedule'!AK510)&gt;1,(AJ510+'Monthly Reserve Generation'!AK510-'Stoping Schedule'!AK510),0)</f>
        <v>0</v>
      </c>
      <c r="AL510" s="3">
        <f>IF((AK510+'Monthly Reserve Generation'!AL510-'Stoping Schedule'!AL510)&gt;1,(AK510+'Monthly Reserve Generation'!AL510-'Stoping Schedule'!AL510),0)</f>
        <v>4841</v>
      </c>
      <c r="AM510" s="3">
        <f>IF((AL510+'Monthly Reserve Generation'!AM510-'Stoping Schedule'!AM510)&gt;1,(AL510+'Monthly Reserve Generation'!AM510-'Stoping Schedule'!AM510),0)</f>
        <v>4841</v>
      </c>
      <c r="AN510" s="3">
        <f>IF((AM510+'Monthly Reserve Generation'!AN510-'Stoping Schedule'!AN510)&gt;1,(AM510+'Monthly Reserve Generation'!AN510-'Stoping Schedule'!AN510),0)</f>
        <v>4841</v>
      </c>
      <c r="AO510" s="3">
        <f>IF((AN510+'Monthly Reserve Generation'!AO510-'Stoping Schedule'!AO510)&gt;1,(AN510+'Monthly Reserve Generation'!AO510-'Stoping Schedule'!AO510),0)</f>
        <v>4841</v>
      </c>
      <c r="AP510" s="3">
        <f>IF((AO510+'Monthly Reserve Generation'!AP510-'Stoping Schedule'!AP510)&gt;1,(AO510+'Monthly Reserve Generation'!AP510-'Stoping Schedule'!AP510),0)</f>
        <v>3355</v>
      </c>
      <c r="AQ510" s="3">
        <f>IF((AP510+'Monthly Reserve Generation'!AQ510-'Stoping Schedule'!AQ510)&gt;1,(AP510+'Monthly Reserve Generation'!AQ510-'Stoping Schedule'!AQ510),0)</f>
        <v>1408</v>
      </c>
      <c r="AR510" s="3">
        <f>IF((AQ510+'Monthly Reserve Generation'!AR510-'Stoping Schedule'!AR510)&gt;1,(AQ510+'Monthly Reserve Generation'!AR510-'Stoping Schedule'!AR510),0)</f>
        <v>0</v>
      </c>
      <c r="AS510" s="3">
        <f>IF((AR510+'Monthly Reserve Generation'!AS510-'Stoping Schedule'!AS510)&gt;1,(AR510+'Monthly Reserve Generation'!AS510-'Stoping Schedule'!AS510),0)</f>
        <v>0</v>
      </c>
      <c r="AT510" s="3">
        <f>IF((AS510+'Monthly Reserve Generation'!AT510-'Stoping Schedule'!AT510)&gt;1,(AS510+'Monthly Reserve Generation'!AT510-'Stoping Schedule'!AT510),0)</f>
        <v>0</v>
      </c>
      <c r="AU510" s="3">
        <f>IF((AT510+'Monthly Reserve Generation'!AU510-'Stoping Schedule'!AU510)&gt;1,(AT510+'Monthly Reserve Generation'!AU510-'Stoping Schedule'!AU510),0)</f>
        <v>0</v>
      </c>
      <c r="AV510" s="3">
        <f>IF((AU510+'Monthly Reserve Generation'!AV510-'Stoping Schedule'!AV510)&gt;1,(AU510+'Monthly Reserve Generation'!AV510-'Stoping Schedule'!AV510),0)</f>
        <v>0</v>
      </c>
      <c r="AW510" s="3">
        <f>IF((AV510+'Monthly Reserve Generation'!AW510-'Stoping Schedule'!AW510)&gt;1,(AV510+'Monthly Reserve Generation'!AW510-'Stoping Schedule'!AW510),0)</f>
        <v>0</v>
      </c>
      <c r="AX510" s="3">
        <f>IF((AW510+'Monthly Reserve Generation'!AX510-'Stoping Schedule'!AX510)&gt;1,(AW510+'Monthly Reserve Generation'!AX510-'Stoping Schedule'!AX510),0)</f>
        <v>0</v>
      </c>
      <c r="AY510" s="3">
        <f>IF((AX510+'Monthly Reserve Generation'!AY510-'Stoping Schedule'!AY510)&gt;1,(AX510+'Monthly Reserve Generation'!AY510-'Stoping Schedule'!AY510),0)</f>
        <v>0</v>
      </c>
      <c r="AZ510" s="3">
        <f>IF((AY510+'Monthly Reserve Generation'!AZ510-'Stoping Schedule'!AZ510)&gt;1,(AY510+'Monthly Reserve Generation'!AZ510-'Stoping Schedule'!AZ510),0)</f>
        <v>0</v>
      </c>
      <c r="BA510" s="3">
        <f>IF((AZ510+'Monthly Reserve Generation'!BA510-'Stoping Schedule'!BA510)&gt;1,(AZ510+'Monthly Reserve Generation'!BA510-'Stoping Schedule'!BA510),0)</f>
        <v>0</v>
      </c>
      <c r="BB510" s="3">
        <f>IF((BA510+'Monthly Reserve Generation'!BB510-'Stoping Schedule'!BB510)&gt;1,(BA510+'Monthly Reserve Generation'!BB510-'Stoping Schedule'!BB510),0)</f>
        <v>0</v>
      </c>
      <c r="BC510" s="3">
        <f>IF((BB510+'Monthly Reserve Generation'!BC510-'Stoping Schedule'!BC510)&gt;1,(BB510+'Monthly Reserve Generation'!BC510-'Stoping Schedule'!BC510),0)</f>
        <v>0</v>
      </c>
    </row>
    <row r="511" spans="1:123" hidden="1" outlineLevel="1" x14ac:dyDescent="0.3">
      <c r="A511" t="s">
        <v>136</v>
      </c>
      <c r="B511" t="s">
        <v>144</v>
      </c>
      <c r="C511" t="s">
        <v>4</v>
      </c>
      <c r="D511" s="3">
        <f>+IFERROR(('Monthly Reserve Generation'!D510*'Monthly Reserve Generation'!D511-'Stoping Schedule'!D510*'Stoping Schedule'!D511)/D510,0)</f>
        <v>0</v>
      </c>
      <c r="E511" s="3">
        <f>+IFERROR((D510*D511+'Monthly Reserve Generation'!E510*'Monthly Reserve Generation'!E511-'Stoping Schedule'!E510*'Stoping Schedule'!E511)/E510,0)</f>
        <v>0</v>
      </c>
      <c r="F511" s="3">
        <f>+IFERROR((E510*E511+'Monthly Reserve Generation'!F510*'Monthly Reserve Generation'!F511-'Stoping Schedule'!F510*'Stoping Schedule'!F511)/F510,0)</f>
        <v>0</v>
      </c>
      <c r="G511" s="3">
        <f>+IFERROR((F510*F511+'Monthly Reserve Generation'!G510*'Monthly Reserve Generation'!G511-'Stoping Schedule'!G510*'Stoping Schedule'!G511)/G510,0)</f>
        <v>0</v>
      </c>
      <c r="H511" s="3">
        <f>+IFERROR((G510*G511+'Monthly Reserve Generation'!H510*'Monthly Reserve Generation'!H511-'Stoping Schedule'!H510*'Stoping Schedule'!H511)/H510,0)</f>
        <v>0</v>
      </c>
      <c r="I511" s="3">
        <f>+IFERROR((H510*H511+'Monthly Reserve Generation'!I510*'Monthly Reserve Generation'!I511-'Stoping Schedule'!I510*'Stoping Schedule'!I511)/I510,0)</f>
        <v>0</v>
      </c>
      <c r="J511" s="3">
        <f>+IFERROR((I510*I511+'Monthly Reserve Generation'!J510*'Monthly Reserve Generation'!J511-'Stoping Schedule'!J510*'Stoping Schedule'!J511)/J510,0)</f>
        <v>0</v>
      </c>
      <c r="K511" s="3">
        <f>+IFERROR((J510*J511+'Monthly Reserve Generation'!K510*'Monthly Reserve Generation'!K511-'Stoping Schedule'!K510*'Stoping Schedule'!K511)/K510,0)</f>
        <v>0</v>
      </c>
      <c r="L511" s="3">
        <f>+IFERROR((K510*K511+'Monthly Reserve Generation'!L510*'Monthly Reserve Generation'!L511-'Stoping Schedule'!L510*'Stoping Schedule'!L511)/L510,0)</f>
        <v>0</v>
      </c>
      <c r="M511" s="3">
        <f>+IFERROR((L510*L511+'Monthly Reserve Generation'!M510*'Monthly Reserve Generation'!M511-'Stoping Schedule'!M510*'Stoping Schedule'!M511)/M510,0)</f>
        <v>0</v>
      </c>
      <c r="N511" s="3">
        <f>+IFERROR((M510*M511+'Monthly Reserve Generation'!N510*'Monthly Reserve Generation'!N511-'Stoping Schedule'!N510*'Stoping Schedule'!N511)/N510,0)</f>
        <v>0</v>
      </c>
      <c r="O511" s="3">
        <f>+IFERROR((N510*N511+'Monthly Reserve Generation'!O510*'Monthly Reserve Generation'!O511-'Stoping Schedule'!O510*'Stoping Schedule'!O511)/O510,0)</f>
        <v>0</v>
      </c>
      <c r="P511" s="3">
        <f>+IFERROR((O510*O511+'Monthly Reserve Generation'!P510*'Monthly Reserve Generation'!P511-'Stoping Schedule'!P510*'Stoping Schedule'!P511)/P510,0)</f>
        <v>0</v>
      </c>
      <c r="Q511" s="3">
        <f>+IFERROR((P510*P511+'Monthly Reserve Generation'!Q510*'Monthly Reserve Generation'!Q511-'Stoping Schedule'!Q510*'Stoping Schedule'!Q511)/Q510,0)</f>
        <v>0</v>
      </c>
      <c r="R511" s="3">
        <f>+IFERROR((Q510*Q511+'Monthly Reserve Generation'!R510*'Monthly Reserve Generation'!R511-'Stoping Schedule'!R510*'Stoping Schedule'!R511)/R510,0)</f>
        <v>0</v>
      </c>
      <c r="S511" s="3">
        <f>+IFERROR((R510*R511+'Monthly Reserve Generation'!S510*'Monthly Reserve Generation'!S511-'Stoping Schedule'!S510*'Stoping Schedule'!S511)/S510,0)</f>
        <v>0</v>
      </c>
      <c r="T511" s="3">
        <f>+IFERROR((S510*S511+'Monthly Reserve Generation'!T510*'Monthly Reserve Generation'!T511-'Stoping Schedule'!T510*'Stoping Schedule'!T511)/T510,0)</f>
        <v>0</v>
      </c>
      <c r="U511" s="3">
        <f>+IFERROR((T510*T511+'Monthly Reserve Generation'!U510*'Monthly Reserve Generation'!U511-'Stoping Schedule'!U510*'Stoping Schedule'!U511)/U510,0)</f>
        <v>0</v>
      </c>
      <c r="V511" s="3">
        <f>+IFERROR((U510*U511+'Monthly Reserve Generation'!V510*'Monthly Reserve Generation'!V511-'Stoping Schedule'!V510*'Stoping Schedule'!V511)/V510,0)</f>
        <v>0</v>
      </c>
      <c r="W511" s="3">
        <f>+IFERROR((V510*V511+'Monthly Reserve Generation'!W510*'Monthly Reserve Generation'!W511-'Stoping Schedule'!W510*'Stoping Schedule'!W511)/W510,0)</f>
        <v>0</v>
      </c>
      <c r="X511" s="3">
        <f>+IFERROR((W510*W511+'Monthly Reserve Generation'!X510*'Monthly Reserve Generation'!X511-'Stoping Schedule'!X510*'Stoping Schedule'!X511)/X510,0)</f>
        <v>0</v>
      </c>
      <c r="Y511" s="3">
        <f>+IFERROR((X510*X511+'Monthly Reserve Generation'!Y510*'Monthly Reserve Generation'!Y511-'Stoping Schedule'!Y510*'Stoping Schedule'!Y511)/Y510,0)</f>
        <v>0</v>
      </c>
      <c r="Z511" s="3">
        <f>+IFERROR((Y510*Y511+'Monthly Reserve Generation'!Z510*'Monthly Reserve Generation'!Z511-'Stoping Schedule'!Z510*'Stoping Schedule'!Z511)/Z510,0)</f>
        <v>0</v>
      </c>
      <c r="AA511" s="3">
        <f>+IFERROR((Z510*Z511+'Monthly Reserve Generation'!AA510*'Monthly Reserve Generation'!AA511-'Stoping Schedule'!AA510*'Stoping Schedule'!AA511)/AA510,0)</f>
        <v>0</v>
      </c>
      <c r="AB511" s="3">
        <f>+IFERROR((AA510*AA511+'Monthly Reserve Generation'!AB510*'Monthly Reserve Generation'!AB511-'Stoping Schedule'!AB510*'Stoping Schedule'!AB511)/AB510,0)</f>
        <v>0</v>
      </c>
      <c r="AC511" s="3">
        <f>+IFERROR((AB510*AB511+'Monthly Reserve Generation'!AC510*'Monthly Reserve Generation'!AC511-'Stoping Schedule'!AC510*'Stoping Schedule'!AC511)/AC510,0)</f>
        <v>0</v>
      </c>
      <c r="AD511" s="3">
        <f>+IFERROR((AC510*AC511+'Monthly Reserve Generation'!AD510*'Monthly Reserve Generation'!AD511-'Stoping Schedule'!AD510*'Stoping Schedule'!AD511)/AD510,0)</f>
        <v>0</v>
      </c>
      <c r="AE511" s="3">
        <f>+IFERROR((AD510*AD511+'Monthly Reserve Generation'!AE510*'Monthly Reserve Generation'!AE511-'Stoping Schedule'!AE510*'Stoping Schedule'!AE511)/AE510,0)</f>
        <v>0</v>
      </c>
      <c r="AF511" s="3">
        <f>+IFERROR((AE510*AE511+'Monthly Reserve Generation'!AF510*'Monthly Reserve Generation'!AF511-'Stoping Schedule'!AF510*'Stoping Schedule'!AF511)/AF510,0)</f>
        <v>0</v>
      </c>
      <c r="AG511" s="3">
        <f>+IFERROR((AF510*AF511+'Monthly Reserve Generation'!AG510*'Monthly Reserve Generation'!AG511-'Stoping Schedule'!AG510*'Stoping Schedule'!AG511)/AG510,0)</f>
        <v>0</v>
      </c>
      <c r="AH511" s="3">
        <f>+IFERROR((AG510*AG511+'Monthly Reserve Generation'!AH510*'Monthly Reserve Generation'!AH511-'Stoping Schedule'!AH510*'Stoping Schedule'!AH511)/AH510,0)</f>
        <v>0</v>
      </c>
      <c r="AI511" s="3">
        <f>+IFERROR((AH510*AH511+'Monthly Reserve Generation'!AI510*'Monthly Reserve Generation'!AI511-'Stoping Schedule'!AI510*'Stoping Schedule'!AI511)/AI510,0)</f>
        <v>0</v>
      </c>
      <c r="AJ511" s="3">
        <f>+IFERROR((AI510*AI511+'Monthly Reserve Generation'!AJ510*'Monthly Reserve Generation'!AJ511-'Stoping Schedule'!AJ510*'Stoping Schedule'!AJ511)/AJ510,0)</f>
        <v>0</v>
      </c>
      <c r="AK511" s="3">
        <f>+IFERROR((AJ510*AJ511+'Monthly Reserve Generation'!AK510*'Monthly Reserve Generation'!AK511-'Stoping Schedule'!AK510*'Stoping Schedule'!AK511)/AK510,0)</f>
        <v>0</v>
      </c>
      <c r="AL511" s="3">
        <f>+IFERROR((AK510*AK511+'Monthly Reserve Generation'!AL510*'Monthly Reserve Generation'!AL511-'Stoping Schedule'!AL510*'Stoping Schedule'!AL511)/AL510,0)</f>
        <v>2.2799999999999998</v>
      </c>
      <c r="AM511" s="3">
        <f>+IFERROR((AL510*AL511+'Monthly Reserve Generation'!AM510*'Monthly Reserve Generation'!AM511-'Stoping Schedule'!AM510*'Stoping Schedule'!AM511)/AM510,0)</f>
        <v>2.2799999999999998</v>
      </c>
      <c r="AN511" s="3">
        <f>+IFERROR((AM510*AM511+'Monthly Reserve Generation'!AN510*'Monthly Reserve Generation'!AN511-'Stoping Schedule'!AN510*'Stoping Schedule'!AN511)/AN510,0)</f>
        <v>2.2799999999999998</v>
      </c>
      <c r="AO511" s="3">
        <f>+IFERROR((AN510*AN511+'Monthly Reserve Generation'!AO510*'Monthly Reserve Generation'!AO511-'Stoping Schedule'!AO510*'Stoping Schedule'!AO511)/AO510,0)</f>
        <v>2.2799999999999998</v>
      </c>
      <c r="AP511" s="3">
        <f>+IFERROR((AO510*AO511+'Monthly Reserve Generation'!AP510*'Monthly Reserve Generation'!AP511-'Stoping Schedule'!AP510*'Stoping Schedule'!AP511)/AP510,0)</f>
        <v>2.2799999999999998</v>
      </c>
      <c r="AQ511" s="3">
        <f>+IFERROR((AP510*AP511+'Monthly Reserve Generation'!AQ510*'Monthly Reserve Generation'!AQ511-'Stoping Schedule'!AQ510*'Stoping Schedule'!AQ511)/AQ510,0)</f>
        <v>2.2799999999999998</v>
      </c>
      <c r="AR511" s="3">
        <f>+IFERROR((AQ510*AQ511+'Monthly Reserve Generation'!AR510*'Monthly Reserve Generation'!AR511-'Stoping Schedule'!AR510*'Stoping Schedule'!AR511)/AR510,0)</f>
        <v>0</v>
      </c>
      <c r="AS511" s="3">
        <f>+IFERROR((AR510*AR511+'Monthly Reserve Generation'!AS510*'Monthly Reserve Generation'!AS511-'Stoping Schedule'!AS510*'Stoping Schedule'!AS511)/AS510,0)</f>
        <v>0</v>
      </c>
      <c r="AT511" s="3">
        <f>+IFERROR((AS510*AS511+'Monthly Reserve Generation'!AT510*'Monthly Reserve Generation'!AT511-'Stoping Schedule'!AT510*'Stoping Schedule'!AT511)/AT510,0)</f>
        <v>0</v>
      </c>
      <c r="AU511" s="3">
        <f>+IFERROR((AT510*AT511+'Monthly Reserve Generation'!AU510*'Monthly Reserve Generation'!AU511-'Stoping Schedule'!AU510*'Stoping Schedule'!AU511)/AU510,0)</f>
        <v>0</v>
      </c>
      <c r="AV511" s="3">
        <f>+IFERROR((AU510*AU511+'Monthly Reserve Generation'!AV510*'Monthly Reserve Generation'!AV511-'Stoping Schedule'!AV510*'Stoping Schedule'!AV511)/AV510,0)</f>
        <v>0</v>
      </c>
      <c r="AW511" s="3">
        <f>+IFERROR((AV510*AV511+'Monthly Reserve Generation'!AW510*'Monthly Reserve Generation'!AW511-'Stoping Schedule'!AW510*'Stoping Schedule'!AW511)/AW510,0)</f>
        <v>0</v>
      </c>
      <c r="AX511" s="3">
        <f>+IFERROR((AW510*AW511+'Monthly Reserve Generation'!AX510*'Monthly Reserve Generation'!AX511-'Stoping Schedule'!AX510*'Stoping Schedule'!AX511)/AX510,0)</f>
        <v>0</v>
      </c>
      <c r="AY511" s="3">
        <f>+IFERROR((AX510*AX511+'Monthly Reserve Generation'!AY510*'Monthly Reserve Generation'!AY511-'Stoping Schedule'!AY510*'Stoping Schedule'!AY511)/AY510,0)</f>
        <v>0</v>
      </c>
      <c r="AZ511" s="3">
        <f>+IFERROR((AY510*AY511+'Monthly Reserve Generation'!AZ510*'Monthly Reserve Generation'!AZ511-'Stoping Schedule'!AZ510*'Stoping Schedule'!AZ511)/AZ510,0)</f>
        <v>0</v>
      </c>
      <c r="BA511" s="3">
        <f>+IFERROR((AZ510*AZ511+'Monthly Reserve Generation'!BA510*'Monthly Reserve Generation'!BA511-'Stoping Schedule'!BA510*'Stoping Schedule'!BA511)/BA510,0)</f>
        <v>0</v>
      </c>
      <c r="BB511" s="3">
        <f>+IFERROR((BA510*BA511+'Monthly Reserve Generation'!BB510*'Monthly Reserve Generation'!BB511-'Stoping Schedule'!BB510*'Stoping Schedule'!BB511)/BB510,0)</f>
        <v>0</v>
      </c>
      <c r="BC511" s="3">
        <f>+IFERROR((BB510*BB511+'Monthly Reserve Generation'!BC510*'Monthly Reserve Generation'!BC511-'Stoping Schedule'!BC510*'Stoping Schedule'!BC511)/BC510,0)</f>
        <v>0</v>
      </c>
    </row>
    <row r="512" spans="1:123" collapsed="1" x14ac:dyDescent="0.3">
      <c r="A512" t="s">
        <v>145</v>
      </c>
      <c r="B512" t="s">
        <v>145</v>
      </c>
      <c r="C512" t="s">
        <v>3</v>
      </c>
      <c r="D512" s="3">
        <f>SUMIF($C496:$C511,$C512,D496:D511)</f>
        <v>0</v>
      </c>
      <c r="E512" s="3">
        <f t="shared" ref="E512:BC512" si="34">SUMIF($C496:$C511,$C512,E496:E511)</f>
        <v>0</v>
      </c>
      <c r="F512" s="3">
        <f t="shared" si="34"/>
        <v>0</v>
      </c>
      <c r="G512" s="3">
        <f t="shared" si="34"/>
        <v>0</v>
      </c>
      <c r="H512" s="3">
        <f t="shared" si="34"/>
        <v>0</v>
      </c>
      <c r="I512" s="3">
        <f t="shared" si="34"/>
        <v>0</v>
      </c>
      <c r="J512" s="3">
        <f t="shared" si="34"/>
        <v>0</v>
      </c>
      <c r="K512" s="3">
        <f t="shared" si="34"/>
        <v>0</v>
      </c>
      <c r="L512" s="3">
        <f t="shared" si="34"/>
        <v>0</v>
      </c>
      <c r="M512" s="3">
        <f t="shared" si="34"/>
        <v>0</v>
      </c>
      <c r="N512" s="3">
        <f t="shared" si="34"/>
        <v>0</v>
      </c>
      <c r="O512" s="3">
        <f t="shared" si="34"/>
        <v>0</v>
      </c>
      <c r="P512" s="3">
        <f t="shared" si="34"/>
        <v>0</v>
      </c>
      <c r="Q512" s="3">
        <f t="shared" si="34"/>
        <v>0</v>
      </c>
      <c r="R512" s="3">
        <f t="shared" si="34"/>
        <v>0</v>
      </c>
      <c r="S512" s="3">
        <f t="shared" si="34"/>
        <v>0</v>
      </c>
      <c r="T512" s="3">
        <f t="shared" si="34"/>
        <v>0</v>
      </c>
      <c r="U512" s="3">
        <f t="shared" si="34"/>
        <v>0</v>
      </c>
      <c r="V512" s="3">
        <f t="shared" si="34"/>
        <v>0</v>
      </c>
      <c r="W512" s="3">
        <f t="shared" si="34"/>
        <v>0</v>
      </c>
      <c r="X512" s="3">
        <f t="shared" si="34"/>
        <v>0</v>
      </c>
      <c r="Y512" s="3">
        <f t="shared" si="34"/>
        <v>0</v>
      </c>
      <c r="Z512" s="3">
        <f t="shared" si="34"/>
        <v>0</v>
      </c>
      <c r="AA512" s="3">
        <f t="shared" si="34"/>
        <v>0</v>
      </c>
      <c r="AB512" s="3">
        <f t="shared" si="34"/>
        <v>0</v>
      </c>
      <c r="AC512" s="3">
        <f t="shared" si="34"/>
        <v>0</v>
      </c>
      <c r="AD512" s="3">
        <f t="shared" si="34"/>
        <v>0</v>
      </c>
      <c r="AE512" s="3">
        <f t="shared" si="34"/>
        <v>0</v>
      </c>
      <c r="AF512" s="3">
        <f t="shared" si="34"/>
        <v>0</v>
      </c>
      <c r="AG512" s="3">
        <f t="shared" si="34"/>
        <v>0</v>
      </c>
      <c r="AH512" s="3">
        <f t="shared" si="34"/>
        <v>0</v>
      </c>
      <c r="AI512" s="3">
        <f t="shared" si="34"/>
        <v>0</v>
      </c>
      <c r="AJ512" s="3">
        <f t="shared" si="34"/>
        <v>0</v>
      </c>
      <c r="AK512" s="3">
        <f t="shared" si="34"/>
        <v>0</v>
      </c>
      <c r="AL512" s="3">
        <f t="shared" si="34"/>
        <v>9831</v>
      </c>
      <c r="AM512" s="3">
        <f t="shared" si="34"/>
        <v>11034</v>
      </c>
      <c r="AN512" s="3">
        <f t="shared" si="34"/>
        <v>24372</v>
      </c>
      <c r="AO512" s="3">
        <f t="shared" si="34"/>
        <v>30417</v>
      </c>
      <c r="AP512" s="3">
        <f t="shared" si="34"/>
        <v>34636</v>
      </c>
      <c r="AQ512" s="3">
        <f t="shared" si="34"/>
        <v>32689</v>
      </c>
      <c r="AR512" s="3">
        <f t="shared" si="34"/>
        <v>31281</v>
      </c>
      <c r="AS512" s="3">
        <f t="shared" si="34"/>
        <v>29068</v>
      </c>
      <c r="AT512" s="3">
        <f t="shared" si="34"/>
        <v>23451</v>
      </c>
      <c r="AU512" s="3">
        <f t="shared" si="34"/>
        <v>17600</v>
      </c>
      <c r="AV512" s="3">
        <f t="shared" si="34"/>
        <v>13692</v>
      </c>
      <c r="AW512" s="3">
        <f t="shared" si="34"/>
        <v>7842</v>
      </c>
      <c r="AX512" s="3">
        <f t="shared" si="34"/>
        <v>4246</v>
      </c>
      <c r="AY512" s="3">
        <f t="shared" si="34"/>
        <v>576</v>
      </c>
      <c r="AZ512" s="3">
        <f t="shared" si="34"/>
        <v>0</v>
      </c>
      <c r="BA512" s="3">
        <f t="shared" si="34"/>
        <v>0</v>
      </c>
      <c r="BB512" s="3">
        <f t="shared" si="34"/>
        <v>0</v>
      </c>
      <c r="BC512" s="3">
        <f t="shared" si="34"/>
        <v>0</v>
      </c>
    </row>
    <row r="513" spans="1:55" x14ac:dyDescent="0.3">
      <c r="A513" t="s">
        <v>145</v>
      </c>
      <c r="B513" t="s">
        <v>145</v>
      </c>
      <c r="C513" t="s">
        <v>4</v>
      </c>
      <c r="D513" s="3">
        <f>+IFERROR((D496*D497+D498*D499+D500*D501+D502*D503+D504*D505+D506*D507+D508*D509+D510*D511)/D512,0)</f>
        <v>0</v>
      </c>
      <c r="E513" s="3">
        <f t="shared" ref="E513:BC513" si="35">+IFERROR((E496*E497+E498*E499+E500*E501+E502*E503+E504*E505+E506*E507+E508*E509+E510*E511)/E512,0)</f>
        <v>0</v>
      </c>
      <c r="F513" s="3">
        <f t="shared" si="35"/>
        <v>0</v>
      </c>
      <c r="G513" s="3">
        <f t="shared" si="35"/>
        <v>0</v>
      </c>
      <c r="H513" s="3">
        <f t="shared" si="35"/>
        <v>0</v>
      </c>
      <c r="I513" s="3">
        <f t="shared" si="35"/>
        <v>0</v>
      </c>
      <c r="J513" s="3">
        <f t="shared" si="35"/>
        <v>0</v>
      </c>
      <c r="K513" s="3">
        <f t="shared" si="35"/>
        <v>0</v>
      </c>
      <c r="L513" s="3">
        <f t="shared" si="35"/>
        <v>0</v>
      </c>
      <c r="M513" s="3">
        <f t="shared" si="35"/>
        <v>0</v>
      </c>
      <c r="N513" s="3">
        <f t="shared" si="35"/>
        <v>0</v>
      </c>
      <c r="O513" s="3">
        <f t="shared" si="35"/>
        <v>0</v>
      </c>
      <c r="P513" s="3">
        <f t="shared" si="35"/>
        <v>0</v>
      </c>
      <c r="Q513" s="3">
        <f t="shared" si="35"/>
        <v>0</v>
      </c>
      <c r="R513" s="3">
        <f t="shared" si="35"/>
        <v>0</v>
      </c>
      <c r="S513" s="3">
        <f t="shared" si="35"/>
        <v>0</v>
      </c>
      <c r="T513" s="3">
        <f t="shared" si="35"/>
        <v>0</v>
      </c>
      <c r="U513" s="3">
        <f t="shared" si="35"/>
        <v>0</v>
      </c>
      <c r="V513" s="3">
        <f t="shared" si="35"/>
        <v>0</v>
      </c>
      <c r="W513" s="3">
        <f t="shared" si="35"/>
        <v>0</v>
      </c>
      <c r="X513" s="3">
        <f t="shared" si="35"/>
        <v>0</v>
      </c>
      <c r="Y513" s="3">
        <f t="shared" si="35"/>
        <v>0</v>
      </c>
      <c r="Z513" s="3">
        <f t="shared" si="35"/>
        <v>0</v>
      </c>
      <c r="AA513" s="3">
        <f t="shared" si="35"/>
        <v>0</v>
      </c>
      <c r="AB513" s="3">
        <f t="shared" si="35"/>
        <v>0</v>
      </c>
      <c r="AC513" s="3">
        <f t="shared" si="35"/>
        <v>0</v>
      </c>
      <c r="AD513" s="3">
        <f t="shared" si="35"/>
        <v>0</v>
      </c>
      <c r="AE513" s="3">
        <f t="shared" si="35"/>
        <v>0</v>
      </c>
      <c r="AF513" s="3">
        <f t="shared" si="35"/>
        <v>0</v>
      </c>
      <c r="AG513" s="3">
        <f t="shared" si="35"/>
        <v>0</v>
      </c>
      <c r="AH513" s="3">
        <f t="shared" si="35"/>
        <v>0</v>
      </c>
      <c r="AI513" s="3">
        <f t="shared" si="35"/>
        <v>0</v>
      </c>
      <c r="AJ513" s="3">
        <f t="shared" si="35"/>
        <v>0</v>
      </c>
      <c r="AK513" s="3">
        <f t="shared" si="35"/>
        <v>0</v>
      </c>
      <c r="AL513" s="3">
        <f t="shared" si="35"/>
        <v>2.2359882005899707</v>
      </c>
      <c r="AM513" s="3">
        <f t="shared" si="35"/>
        <v>2.4185000906289651</v>
      </c>
      <c r="AN513" s="3">
        <f t="shared" si="35"/>
        <v>2.1432533234859674</v>
      </c>
      <c r="AO513" s="3">
        <f t="shared" si="35"/>
        <v>2.4347509616332967</v>
      </c>
      <c r="AP513" s="3">
        <f t="shared" si="35"/>
        <v>2.6679117103591636</v>
      </c>
      <c r="AQ513" s="3">
        <f t="shared" si="35"/>
        <v>2.6910162439964513</v>
      </c>
      <c r="AR513" s="3">
        <f t="shared" si="35"/>
        <v>2.7095166394936223</v>
      </c>
      <c r="AS513" s="3">
        <f t="shared" si="35"/>
        <v>2.6862240264208066</v>
      </c>
      <c r="AT513" s="3">
        <f t="shared" si="35"/>
        <v>2.868152744019445</v>
      </c>
      <c r="AU513" s="3">
        <f t="shared" si="35"/>
        <v>3.1118534090909091</v>
      </c>
      <c r="AV513" s="3">
        <f t="shared" si="35"/>
        <v>3.4102804557405784</v>
      </c>
      <c r="AW513" s="3">
        <f t="shared" si="35"/>
        <v>3.7016857944401935</v>
      </c>
      <c r="AX513" s="3">
        <f t="shared" si="35"/>
        <v>3.6946443711728683</v>
      </c>
      <c r="AY513" s="3">
        <f t="shared" si="35"/>
        <v>3.6100000000000056</v>
      </c>
      <c r="AZ513" s="3">
        <f t="shared" si="35"/>
        <v>0</v>
      </c>
      <c r="BA513" s="3">
        <f t="shared" si="35"/>
        <v>0</v>
      </c>
      <c r="BB513" s="3">
        <f t="shared" si="35"/>
        <v>0</v>
      </c>
      <c r="BC513" s="3">
        <f t="shared" si="35"/>
        <v>0</v>
      </c>
    </row>
    <row r="514" spans="1:55" hidden="1" outlineLevel="1" x14ac:dyDescent="0.3">
      <c r="A514" t="s">
        <v>146</v>
      </c>
      <c r="B514" t="s">
        <v>147</v>
      </c>
      <c r="C514" t="s">
        <v>3</v>
      </c>
      <c r="D514" s="3">
        <f>+'Monthly Reserve Generation'!D514-'Stoping Schedule'!D514</f>
        <v>0</v>
      </c>
      <c r="E514" s="3">
        <f>IF((D514+'Monthly Reserve Generation'!E514-'Stoping Schedule'!E514)&gt;1,(D514+'Monthly Reserve Generation'!E514-'Stoping Schedule'!E514),0)</f>
        <v>0</v>
      </c>
      <c r="F514" s="3">
        <f>IF((E514+'Monthly Reserve Generation'!F514-'Stoping Schedule'!F514)&gt;1,(E514+'Monthly Reserve Generation'!F514-'Stoping Schedule'!F514),0)</f>
        <v>0</v>
      </c>
      <c r="G514" s="3">
        <f>IF((F514+'Monthly Reserve Generation'!G514-'Stoping Schedule'!G514)&gt;1,(F514+'Monthly Reserve Generation'!G514-'Stoping Schedule'!G514),0)</f>
        <v>0</v>
      </c>
      <c r="H514" s="3">
        <f>IF((G514+'Monthly Reserve Generation'!H514-'Stoping Schedule'!H514)&gt;1,(G514+'Monthly Reserve Generation'!H514-'Stoping Schedule'!H514),0)</f>
        <v>0</v>
      </c>
      <c r="I514" s="3">
        <f>IF((H514+'Monthly Reserve Generation'!I514-'Stoping Schedule'!I514)&gt;1,(H514+'Monthly Reserve Generation'!I514-'Stoping Schedule'!I514),0)</f>
        <v>0</v>
      </c>
      <c r="J514" s="3">
        <f>IF((I514+'Monthly Reserve Generation'!J514-'Stoping Schedule'!J514)&gt;1,(I514+'Monthly Reserve Generation'!J514-'Stoping Schedule'!J514),0)</f>
        <v>0</v>
      </c>
      <c r="K514" s="3">
        <f>IF((J514+'Monthly Reserve Generation'!K514-'Stoping Schedule'!K514)&gt;1,(J514+'Monthly Reserve Generation'!K514-'Stoping Schedule'!K514),0)</f>
        <v>0</v>
      </c>
      <c r="L514" s="3">
        <f>IF((K514+'Monthly Reserve Generation'!L514-'Stoping Schedule'!L514)&gt;1,(K514+'Monthly Reserve Generation'!L514-'Stoping Schedule'!L514),0)</f>
        <v>0</v>
      </c>
      <c r="M514" s="3">
        <f>IF((L514+'Monthly Reserve Generation'!M514-'Stoping Schedule'!M514)&gt;1,(L514+'Monthly Reserve Generation'!M514-'Stoping Schedule'!M514),0)</f>
        <v>0</v>
      </c>
      <c r="N514" s="3">
        <f>IF((M514+'Monthly Reserve Generation'!N514-'Stoping Schedule'!N514)&gt;1,(M514+'Monthly Reserve Generation'!N514-'Stoping Schedule'!N514),0)</f>
        <v>0</v>
      </c>
      <c r="O514" s="3">
        <f>IF((N514+'Monthly Reserve Generation'!O514-'Stoping Schedule'!O514)&gt;1,(N514+'Monthly Reserve Generation'!O514-'Stoping Schedule'!O514),0)</f>
        <v>0</v>
      </c>
      <c r="P514" s="3">
        <f>IF((O514+'Monthly Reserve Generation'!P514-'Stoping Schedule'!P514)&gt;1,(O514+'Monthly Reserve Generation'!P514-'Stoping Schedule'!P514),0)</f>
        <v>0</v>
      </c>
      <c r="Q514" s="3">
        <f>IF((P514+'Monthly Reserve Generation'!Q514-'Stoping Schedule'!Q514)&gt;1,(P514+'Monthly Reserve Generation'!Q514-'Stoping Schedule'!Q514),0)</f>
        <v>0</v>
      </c>
      <c r="R514" s="3">
        <f>IF((Q514+'Monthly Reserve Generation'!R514-'Stoping Schedule'!R514)&gt;1,(Q514+'Monthly Reserve Generation'!R514-'Stoping Schedule'!R514),0)</f>
        <v>0</v>
      </c>
      <c r="S514" s="3">
        <f>IF((R514+'Monthly Reserve Generation'!S514-'Stoping Schedule'!S514)&gt;1,(R514+'Monthly Reserve Generation'!S514-'Stoping Schedule'!S514),0)</f>
        <v>0</v>
      </c>
      <c r="T514" s="3">
        <f>IF((S514+'Monthly Reserve Generation'!T514-'Stoping Schedule'!T514)&gt;1,(S514+'Monthly Reserve Generation'!T514-'Stoping Schedule'!T514),0)</f>
        <v>0</v>
      </c>
      <c r="U514" s="3">
        <f>IF((T514+'Monthly Reserve Generation'!U514-'Stoping Schedule'!U514)&gt;1,(T514+'Monthly Reserve Generation'!U514-'Stoping Schedule'!U514),0)</f>
        <v>0</v>
      </c>
      <c r="V514" s="3">
        <f>IF((U514+'Monthly Reserve Generation'!V514-'Stoping Schedule'!V514)&gt;1,(U514+'Monthly Reserve Generation'!V514-'Stoping Schedule'!V514),0)</f>
        <v>0</v>
      </c>
      <c r="W514" s="3">
        <f>IF((V514+'Monthly Reserve Generation'!W514-'Stoping Schedule'!W514)&gt;1,(V514+'Monthly Reserve Generation'!W514-'Stoping Schedule'!W514),0)</f>
        <v>0</v>
      </c>
      <c r="X514" s="3">
        <f>IF((W514+'Monthly Reserve Generation'!X514-'Stoping Schedule'!X514)&gt;1,(W514+'Monthly Reserve Generation'!X514-'Stoping Schedule'!X514),0)</f>
        <v>0</v>
      </c>
      <c r="Y514" s="3">
        <f>IF((X514+'Monthly Reserve Generation'!Y514-'Stoping Schedule'!Y514)&gt;1,(X514+'Monthly Reserve Generation'!Y514-'Stoping Schedule'!Y514),0)</f>
        <v>0</v>
      </c>
      <c r="Z514" s="3">
        <f>IF((Y514+'Monthly Reserve Generation'!Z514-'Stoping Schedule'!Z514)&gt;1,(Y514+'Monthly Reserve Generation'!Z514-'Stoping Schedule'!Z514),0)</f>
        <v>0</v>
      </c>
      <c r="AA514" s="3">
        <f>IF((Z514+'Monthly Reserve Generation'!AA514-'Stoping Schedule'!AA514)&gt;1,(Z514+'Monthly Reserve Generation'!AA514-'Stoping Schedule'!AA514),0)</f>
        <v>0</v>
      </c>
      <c r="AB514" s="3">
        <f>IF((AA514+'Monthly Reserve Generation'!AB514-'Stoping Schedule'!AB514)&gt;1,(AA514+'Monthly Reserve Generation'!AB514-'Stoping Schedule'!AB514),0)</f>
        <v>0</v>
      </c>
      <c r="AC514" s="3">
        <f>IF((AB514+'Monthly Reserve Generation'!AC514-'Stoping Schedule'!AC514)&gt;1,(AB514+'Monthly Reserve Generation'!AC514-'Stoping Schedule'!AC514),0)</f>
        <v>0</v>
      </c>
      <c r="AD514" s="3">
        <f>IF((AC514+'Monthly Reserve Generation'!AD514-'Stoping Schedule'!AD514)&gt;1,(AC514+'Monthly Reserve Generation'!AD514-'Stoping Schedule'!AD514),0)</f>
        <v>0</v>
      </c>
      <c r="AE514" s="3">
        <f>IF((AD514+'Monthly Reserve Generation'!AE514-'Stoping Schedule'!AE514)&gt;1,(AD514+'Monthly Reserve Generation'!AE514-'Stoping Schedule'!AE514),0)</f>
        <v>0</v>
      </c>
      <c r="AF514" s="3">
        <f>IF((AE514+'Monthly Reserve Generation'!AF514-'Stoping Schedule'!AF514)&gt;1,(AE514+'Monthly Reserve Generation'!AF514-'Stoping Schedule'!AF514),0)</f>
        <v>0</v>
      </c>
      <c r="AG514" s="3">
        <f>IF((AF514+'Monthly Reserve Generation'!AG514-'Stoping Schedule'!AG514)&gt;1,(AF514+'Monthly Reserve Generation'!AG514-'Stoping Schedule'!AG514),0)</f>
        <v>0</v>
      </c>
      <c r="AH514" s="3">
        <f>IF((AG514+'Monthly Reserve Generation'!AH514-'Stoping Schedule'!AH514)&gt;1,(AG514+'Monthly Reserve Generation'!AH514-'Stoping Schedule'!AH514),0)</f>
        <v>0</v>
      </c>
      <c r="AI514" s="3">
        <f>IF((AH514+'Monthly Reserve Generation'!AI514-'Stoping Schedule'!AI514)&gt;1,(AH514+'Monthly Reserve Generation'!AI514-'Stoping Schedule'!AI514),0)</f>
        <v>0</v>
      </c>
      <c r="AJ514" s="3">
        <f>IF((AI514+'Monthly Reserve Generation'!AJ514-'Stoping Schedule'!AJ514)&gt;1,(AI514+'Monthly Reserve Generation'!AJ514-'Stoping Schedule'!AJ514),0)</f>
        <v>0</v>
      </c>
      <c r="AK514" s="3">
        <f>IF((AJ514+'Monthly Reserve Generation'!AK514-'Stoping Schedule'!AK514)&gt;1,(AJ514+'Monthly Reserve Generation'!AK514-'Stoping Schedule'!AK514),0)</f>
        <v>0</v>
      </c>
      <c r="AL514" s="3">
        <f>IF((AK514+'Monthly Reserve Generation'!AL514-'Stoping Schedule'!AL514)&gt;1,(AK514+'Monthly Reserve Generation'!AL514-'Stoping Schedule'!AL514),0)</f>
        <v>0</v>
      </c>
      <c r="AM514" s="3">
        <f>IF((AL514+'Monthly Reserve Generation'!AM514-'Stoping Schedule'!AM514)&gt;1,(AL514+'Monthly Reserve Generation'!AM514-'Stoping Schedule'!AM514),0)</f>
        <v>0</v>
      </c>
      <c r="AN514" s="3">
        <f>IF((AM514+'Monthly Reserve Generation'!AN514-'Stoping Schedule'!AN514)&gt;1,(AM514+'Monthly Reserve Generation'!AN514-'Stoping Schedule'!AN514),0)</f>
        <v>0</v>
      </c>
      <c r="AO514" s="3">
        <f>IF((AN514+'Monthly Reserve Generation'!AO514-'Stoping Schedule'!AO514)&gt;1,(AN514+'Monthly Reserve Generation'!AO514-'Stoping Schedule'!AO514),0)</f>
        <v>0</v>
      </c>
      <c r="AP514" s="3">
        <f>IF((AO514+'Monthly Reserve Generation'!AP514-'Stoping Schedule'!AP514)&gt;1,(AO514+'Monthly Reserve Generation'!AP514-'Stoping Schedule'!AP514),0)</f>
        <v>5783</v>
      </c>
      <c r="AQ514" s="3">
        <f>IF((AP514+'Monthly Reserve Generation'!AQ514-'Stoping Schedule'!AQ514)&gt;1,(AP514+'Monthly Reserve Generation'!AQ514-'Stoping Schedule'!AQ514),0)</f>
        <v>5783</v>
      </c>
      <c r="AR514" s="3">
        <f>IF((AQ514+'Monthly Reserve Generation'!AR514-'Stoping Schedule'!AR514)&gt;1,(AQ514+'Monthly Reserve Generation'!AR514-'Stoping Schedule'!AR514),0)</f>
        <v>5783</v>
      </c>
      <c r="AS514" s="3">
        <f>IF((AR514+'Monthly Reserve Generation'!AS514-'Stoping Schedule'!AS514)&gt;1,(AR514+'Monthly Reserve Generation'!AS514-'Stoping Schedule'!AS514),0)</f>
        <v>5783</v>
      </c>
      <c r="AT514" s="3">
        <f>IF((AS514+'Monthly Reserve Generation'!AT514-'Stoping Schedule'!AT514)&gt;1,(AS514+'Monthly Reserve Generation'!AT514-'Stoping Schedule'!AT514),0)</f>
        <v>5783</v>
      </c>
      <c r="AU514" s="3">
        <f>IF((AT514+'Monthly Reserve Generation'!AU514-'Stoping Schedule'!AU514)&gt;1,(AT514+'Monthly Reserve Generation'!AU514-'Stoping Schedule'!AU514),0)</f>
        <v>5783</v>
      </c>
      <c r="AV514" s="3">
        <f>IF((AU514+'Monthly Reserve Generation'!AV514-'Stoping Schedule'!AV514)&gt;1,(AU514+'Monthly Reserve Generation'!AV514-'Stoping Schedule'!AV514),0)</f>
        <v>5783</v>
      </c>
      <c r="AW514" s="3">
        <f>IF((AV514+'Monthly Reserve Generation'!AW514-'Stoping Schedule'!AW514)&gt;1,(AV514+'Monthly Reserve Generation'!AW514-'Stoping Schedule'!AW514),0)</f>
        <v>5783</v>
      </c>
      <c r="AX514" s="3">
        <f>IF((AW514+'Monthly Reserve Generation'!AX514-'Stoping Schedule'!AX514)&gt;1,(AW514+'Monthly Reserve Generation'!AX514-'Stoping Schedule'!AX514),0)</f>
        <v>3985</v>
      </c>
      <c r="AY514" s="3">
        <f>IF((AX514+'Monthly Reserve Generation'!AY514-'Stoping Schedule'!AY514)&gt;1,(AX514+'Monthly Reserve Generation'!AY514-'Stoping Schedule'!AY514),0)</f>
        <v>2112</v>
      </c>
      <c r="AZ514" s="3">
        <f>IF((AY514+'Monthly Reserve Generation'!AZ514-'Stoping Schedule'!AZ514)&gt;1,(AY514+'Monthly Reserve Generation'!AZ514-'Stoping Schedule'!AZ514),0)</f>
        <v>165</v>
      </c>
      <c r="BA514" s="3">
        <f>IF((AZ514+'Monthly Reserve Generation'!BA514-'Stoping Schedule'!BA514)&gt;1,(AZ514+'Monthly Reserve Generation'!BA514-'Stoping Schedule'!BA514),0)</f>
        <v>0</v>
      </c>
      <c r="BB514" s="3">
        <f>IF((BA514+'Monthly Reserve Generation'!BB514-'Stoping Schedule'!BB514)&gt;1,(BA514+'Monthly Reserve Generation'!BB514-'Stoping Schedule'!BB514),0)</f>
        <v>0</v>
      </c>
      <c r="BC514" s="3">
        <f>IF((BB514+'Monthly Reserve Generation'!BC514-'Stoping Schedule'!BC514)&gt;1,(BB514+'Monthly Reserve Generation'!BC514-'Stoping Schedule'!BC514),0)</f>
        <v>0</v>
      </c>
    </row>
    <row r="515" spans="1:55" hidden="1" outlineLevel="1" x14ac:dyDescent="0.3">
      <c r="A515" t="s">
        <v>146</v>
      </c>
      <c r="B515" t="s">
        <v>147</v>
      </c>
      <c r="C515" t="s">
        <v>4</v>
      </c>
      <c r="D515" s="3">
        <f>+IFERROR(('Monthly Reserve Generation'!D514*'Monthly Reserve Generation'!D515-'Stoping Schedule'!D514*'Stoping Schedule'!D515)/D514,0)</f>
        <v>0</v>
      </c>
      <c r="E515" s="3">
        <f>+IFERROR((D514*D515+'Monthly Reserve Generation'!E514*'Monthly Reserve Generation'!E515-'Stoping Schedule'!E514*'Stoping Schedule'!E515)/E514,0)</f>
        <v>0</v>
      </c>
      <c r="F515" s="3">
        <f>+IFERROR((E514*E515+'Monthly Reserve Generation'!F514*'Monthly Reserve Generation'!F515-'Stoping Schedule'!F514*'Stoping Schedule'!F515)/F514,0)</f>
        <v>0</v>
      </c>
      <c r="G515" s="3">
        <f>+IFERROR((F514*F515+'Monthly Reserve Generation'!G514*'Monthly Reserve Generation'!G515-'Stoping Schedule'!G514*'Stoping Schedule'!G515)/G514,0)</f>
        <v>0</v>
      </c>
      <c r="H515" s="3">
        <f>+IFERROR((G514*G515+'Monthly Reserve Generation'!H514*'Monthly Reserve Generation'!H515-'Stoping Schedule'!H514*'Stoping Schedule'!H515)/H514,0)</f>
        <v>0</v>
      </c>
      <c r="I515" s="3">
        <f>+IFERROR((H514*H515+'Monthly Reserve Generation'!I514*'Monthly Reserve Generation'!I515-'Stoping Schedule'!I514*'Stoping Schedule'!I515)/I514,0)</f>
        <v>0</v>
      </c>
      <c r="J515" s="3">
        <f>+IFERROR((I514*I515+'Monthly Reserve Generation'!J514*'Monthly Reserve Generation'!J515-'Stoping Schedule'!J514*'Stoping Schedule'!J515)/J514,0)</f>
        <v>0</v>
      </c>
      <c r="K515" s="3">
        <f>+IFERROR((J514*J515+'Monthly Reserve Generation'!K514*'Monthly Reserve Generation'!K515-'Stoping Schedule'!K514*'Stoping Schedule'!K515)/K514,0)</f>
        <v>0</v>
      </c>
      <c r="L515" s="3">
        <f>+IFERROR((K514*K515+'Monthly Reserve Generation'!L514*'Monthly Reserve Generation'!L515-'Stoping Schedule'!L514*'Stoping Schedule'!L515)/L514,0)</f>
        <v>0</v>
      </c>
      <c r="M515" s="3">
        <f>+IFERROR((L514*L515+'Monthly Reserve Generation'!M514*'Monthly Reserve Generation'!M515-'Stoping Schedule'!M514*'Stoping Schedule'!M515)/M514,0)</f>
        <v>0</v>
      </c>
      <c r="N515" s="3">
        <f>+IFERROR((M514*M515+'Monthly Reserve Generation'!N514*'Monthly Reserve Generation'!N515-'Stoping Schedule'!N514*'Stoping Schedule'!N515)/N514,0)</f>
        <v>0</v>
      </c>
      <c r="O515" s="3">
        <f>+IFERROR((N514*N515+'Monthly Reserve Generation'!O514*'Monthly Reserve Generation'!O515-'Stoping Schedule'!O514*'Stoping Schedule'!O515)/O514,0)</f>
        <v>0</v>
      </c>
      <c r="P515" s="3">
        <f>+IFERROR((O514*O515+'Monthly Reserve Generation'!P514*'Monthly Reserve Generation'!P515-'Stoping Schedule'!P514*'Stoping Schedule'!P515)/P514,0)</f>
        <v>0</v>
      </c>
      <c r="Q515" s="3">
        <f>+IFERROR((P514*P515+'Monthly Reserve Generation'!Q514*'Monthly Reserve Generation'!Q515-'Stoping Schedule'!Q514*'Stoping Schedule'!Q515)/Q514,0)</f>
        <v>0</v>
      </c>
      <c r="R515" s="3">
        <f>+IFERROR((Q514*Q515+'Monthly Reserve Generation'!R514*'Monthly Reserve Generation'!R515-'Stoping Schedule'!R514*'Stoping Schedule'!R515)/R514,0)</f>
        <v>0</v>
      </c>
      <c r="S515" s="3">
        <f>+IFERROR((R514*R515+'Monthly Reserve Generation'!S514*'Monthly Reserve Generation'!S515-'Stoping Schedule'!S514*'Stoping Schedule'!S515)/S514,0)</f>
        <v>0</v>
      </c>
      <c r="T515" s="3">
        <f>+IFERROR((S514*S515+'Monthly Reserve Generation'!T514*'Monthly Reserve Generation'!T515-'Stoping Schedule'!T514*'Stoping Schedule'!T515)/T514,0)</f>
        <v>0</v>
      </c>
      <c r="U515" s="3">
        <f>+IFERROR((T514*T515+'Monthly Reserve Generation'!U514*'Monthly Reserve Generation'!U515-'Stoping Schedule'!U514*'Stoping Schedule'!U515)/U514,0)</f>
        <v>0</v>
      </c>
      <c r="V515" s="3">
        <f>+IFERROR((U514*U515+'Monthly Reserve Generation'!V514*'Monthly Reserve Generation'!V515-'Stoping Schedule'!V514*'Stoping Schedule'!V515)/V514,0)</f>
        <v>0</v>
      </c>
      <c r="W515" s="3">
        <f>+IFERROR((V514*V515+'Monthly Reserve Generation'!W514*'Monthly Reserve Generation'!W515-'Stoping Schedule'!W514*'Stoping Schedule'!W515)/W514,0)</f>
        <v>0</v>
      </c>
      <c r="X515" s="3">
        <f>+IFERROR((W514*W515+'Monthly Reserve Generation'!X514*'Monthly Reserve Generation'!X515-'Stoping Schedule'!X514*'Stoping Schedule'!X515)/X514,0)</f>
        <v>0</v>
      </c>
      <c r="Y515" s="3">
        <f>+IFERROR((X514*X515+'Monthly Reserve Generation'!Y514*'Monthly Reserve Generation'!Y515-'Stoping Schedule'!Y514*'Stoping Schedule'!Y515)/Y514,0)</f>
        <v>0</v>
      </c>
      <c r="Z515" s="3">
        <f>+IFERROR((Y514*Y515+'Monthly Reserve Generation'!Z514*'Monthly Reserve Generation'!Z515-'Stoping Schedule'!Z514*'Stoping Schedule'!Z515)/Z514,0)</f>
        <v>0</v>
      </c>
      <c r="AA515" s="3">
        <f>+IFERROR((Z514*Z515+'Monthly Reserve Generation'!AA514*'Monthly Reserve Generation'!AA515-'Stoping Schedule'!AA514*'Stoping Schedule'!AA515)/AA514,0)</f>
        <v>0</v>
      </c>
      <c r="AB515" s="3">
        <f>+IFERROR((AA514*AA515+'Monthly Reserve Generation'!AB514*'Monthly Reserve Generation'!AB515-'Stoping Schedule'!AB514*'Stoping Schedule'!AB515)/AB514,0)</f>
        <v>0</v>
      </c>
      <c r="AC515" s="3">
        <f>+IFERROR((AB514*AB515+'Monthly Reserve Generation'!AC514*'Monthly Reserve Generation'!AC515-'Stoping Schedule'!AC514*'Stoping Schedule'!AC515)/AC514,0)</f>
        <v>0</v>
      </c>
      <c r="AD515" s="3">
        <f>+IFERROR((AC514*AC515+'Monthly Reserve Generation'!AD514*'Monthly Reserve Generation'!AD515-'Stoping Schedule'!AD514*'Stoping Schedule'!AD515)/AD514,0)</f>
        <v>0</v>
      </c>
      <c r="AE515" s="3">
        <f>+IFERROR((AD514*AD515+'Monthly Reserve Generation'!AE514*'Monthly Reserve Generation'!AE515-'Stoping Schedule'!AE514*'Stoping Schedule'!AE515)/AE514,0)</f>
        <v>0</v>
      </c>
      <c r="AF515" s="3">
        <f>+IFERROR((AE514*AE515+'Monthly Reserve Generation'!AF514*'Monthly Reserve Generation'!AF515-'Stoping Schedule'!AF514*'Stoping Schedule'!AF515)/AF514,0)</f>
        <v>0</v>
      </c>
      <c r="AG515" s="3">
        <f>+IFERROR((AF514*AF515+'Monthly Reserve Generation'!AG514*'Monthly Reserve Generation'!AG515-'Stoping Schedule'!AG514*'Stoping Schedule'!AG515)/AG514,0)</f>
        <v>0</v>
      </c>
      <c r="AH515" s="3">
        <f>+IFERROR((AG514*AG515+'Monthly Reserve Generation'!AH514*'Monthly Reserve Generation'!AH515-'Stoping Schedule'!AH514*'Stoping Schedule'!AH515)/AH514,0)</f>
        <v>0</v>
      </c>
      <c r="AI515" s="3">
        <f>+IFERROR((AH514*AH515+'Monthly Reserve Generation'!AI514*'Monthly Reserve Generation'!AI515-'Stoping Schedule'!AI514*'Stoping Schedule'!AI515)/AI514,0)</f>
        <v>0</v>
      </c>
      <c r="AJ515" s="3">
        <f>+IFERROR((AI514*AI515+'Monthly Reserve Generation'!AJ514*'Monthly Reserve Generation'!AJ515-'Stoping Schedule'!AJ514*'Stoping Schedule'!AJ515)/AJ514,0)</f>
        <v>0</v>
      </c>
      <c r="AK515" s="3">
        <f>+IFERROR((AJ514*AJ515+'Monthly Reserve Generation'!AK514*'Monthly Reserve Generation'!AK515-'Stoping Schedule'!AK514*'Stoping Schedule'!AK515)/AK514,0)</f>
        <v>0</v>
      </c>
      <c r="AL515" s="3">
        <f>+IFERROR((AK514*AK515+'Monthly Reserve Generation'!AL514*'Monthly Reserve Generation'!AL515-'Stoping Schedule'!AL514*'Stoping Schedule'!AL515)/AL514,0)</f>
        <v>0</v>
      </c>
      <c r="AM515" s="3">
        <f>+IFERROR((AL514*AL515+'Monthly Reserve Generation'!AM514*'Monthly Reserve Generation'!AM515-'Stoping Schedule'!AM514*'Stoping Schedule'!AM515)/AM514,0)</f>
        <v>0</v>
      </c>
      <c r="AN515" s="3">
        <f>+IFERROR((AM514*AM515+'Monthly Reserve Generation'!AN514*'Monthly Reserve Generation'!AN515-'Stoping Schedule'!AN514*'Stoping Schedule'!AN515)/AN514,0)</f>
        <v>0</v>
      </c>
      <c r="AO515" s="3">
        <f>+IFERROR((AN514*AN515+'Monthly Reserve Generation'!AO514*'Monthly Reserve Generation'!AO515-'Stoping Schedule'!AO514*'Stoping Schedule'!AO515)/AO514,0)</f>
        <v>0</v>
      </c>
      <c r="AP515" s="3">
        <f>+IFERROR((AO514*AO515+'Monthly Reserve Generation'!AP514*'Monthly Reserve Generation'!AP515-'Stoping Schedule'!AP514*'Stoping Schedule'!AP515)/AP514,0)</f>
        <v>2.31</v>
      </c>
      <c r="AQ515" s="3">
        <f>+IFERROR((AP514*AP515+'Monthly Reserve Generation'!AQ514*'Monthly Reserve Generation'!AQ515-'Stoping Schedule'!AQ514*'Stoping Schedule'!AQ515)/AQ514,0)</f>
        <v>2.31</v>
      </c>
      <c r="AR515" s="3">
        <f>+IFERROR((AQ514*AQ515+'Monthly Reserve Generation'!AR514*'Monthly Reserve Generation'!AR515-'Stoping Schedule'!AR514*'Stoping Schedule'!AR515)/AR514,0)</f>
        <v>2.31</v>
      </c>
      <c r="AS515" s="3">
        <f>+IFERROR((AR514*AR515+'Monthly Reserve Generation'!AS514*'Monthly Reserve Generation'!AS515-'Stoping Schedule'!AS514*'Stoping Schedule'!AS515)/AS514,0)</f>
        <v>2.31</v>
      </c>
      <c r="AT515" s="3">
        <f>+IFERROR((AS514*AS515+'Monthly Reserve Generation'!AT514*'Monthly Reserve Generation'!AT515-'Stoping Schedule'!AT514*'Stoping Schedule'!AT515)/AT514,0)</f>
        <v>2.31</v>
      </c>
      <c r="AU515" s="3">
        <f>+IFERROR((AT514*AT515+'Monthly Reserve Generation'!AU514*'Monthly Reserve Generation'!AU515-'Stoping Schedule'!AU514*'Stoping Schedule'!AU515)/AU514,0)</f>
        <v>2.31</v>
      </c>
      <c r="AV515" s="3">
        <f>+IFERROR((AU514*AU515+'Monthly Reserve Generation'!AV514*'Monthly Reserve Generation'!AV515-'Stoping Schedule'!AV514*'Stoping Schedule'!AV515)/AV514,0)</f>
        <v>2.31</v>
      </c>
      <c r="AW515" s="3">
        <f>+IFERROR((AV514*AV515+'Monthly Reserve Generation'!AW514*'Monthly Reserve Generation'!AW515-'Stoping Schedule'!AW514*'Stoping Schedule'!AW515)/AW514,0)</f>
        <v>2.31</v>
      </c>
      <c r="AX515" s="3">
        <f>+IFERROR((AW514*AW515+'Monthly Reserve Generation'!AX514*'Monthly Reserve Generation'!AX515-'Stoping Schedule'!AX514*'Stoping Schedule'!AX515)/AX514,0)</f>
        <v>2.3099999999999996</v>
      </c>
      <c r="AY515" s="3">
        <f>+IFERROR((AX514*AX515+'Monthly Reserve Generation'!AY514*'Monthly Reserve Generation'!AY515-'Stoping Schedule'!AY514*'Stoping Schedule'!AY515)/AY514,0)</f>
        <v>2.3099999999999992</v>
      </c>
      <c r="AZ515" s="3">
        <f>+IFERROR((AY514*AY515+'Monthly Reserve Generation'!AZ514*'Monthly Reserve Generation'!AZ515-'Stoping Schedule'!AZ514*'Stoping Schedule'!AZ515)/AZ514,0)</f>
        <v>2.3099999999999925</v>
      </c>
      <c r="BA515" s="3">
        <f>+IFERROR((AZ514*AZ515+'Monthly Reserve Generation'!BA514*'Monthly Reserve Generation'!BA515-'Stoping Schedule'!BA514*'Stoping Schedule'!BA515)/BA514,0)</f>
        <v>0</v>
      </c>
      <c r="BB515" s="3">
        <f>+IFERROR((BA514*BA515+'Monthly Reserve Generation'!BB514*'Monthly Reserve Generation'!BB515-'Stoping Schedule'!BB514*'Stoping Schedule'!BB515)/BB514,0)</f>
        <v>0</v>
      </c>
      <c r="BC515" s="3">
        <f>+IFERROR((BB514*BB515+'Monthly Reserve Generation'!BC514*'Monthly Reserve Generation'!BC515-'Stoping Schedule'!BC514*'Stoping Schedule'!BC515)/BC514,0)</f>
        <v>0</v>
      </c>
    </row>
    <row r="516" spans="1:55" hidden="1" outlineLevel="1" x14ac:dyDescent="0.3">
      <c r="A516" t="s">
        <v>146</v>
      </c>
      <c r="B516" t="s">
        <v>148</v>
      </c>
      <c r="C516" t="s">
        <v>3</v>
      </c>
      <c r="D516" s="3">
        <f>+'Monthly Reserve Generation'!D516-'Stoping Schedule'!D516</f>
        <v>0</v>
      </c>
      <c r="E516" s="3">
        <f>IF((D516+'Monthly Reserve Generation'!E516-'Stoping Schedule'!E516)&gt;1,(D516+'Monthly Reserve Generation'!E516-'Stoping Schedule'!E516),0)</f>
        <v>0</v>
      </c>
      <c r="F516" s="3">
        <f>IF((E516+'Monthly Reserve Generation'!F516-'Stoping Schedule'!F516)&gt;1,(E516+'Monthly Reserve Generation'!F516-'Stoping Schedule'!F516),0)</f>
        <v>0</v>
      </c>
      <c r="G516" s="3">
        <f>IF((F516+'Monthly Reserve Generation'!G516-'Stoping Schedule'!G516)&gt;1,(F516+'Monthly Reserve Generation'!G516-'Stoping Schedule'!G516),0)</f>
        <v>0</v>
      </c>
      <c r="H516" s="3">
        <f>IF((G516+'Monthly Reserve Generation'!H516-'Stoping Schedule'!H516)&gt;1,(G516+'Monthly Reserve Generation'!H516-'Stoping Schedule'!H516),0)</f>
        <v>0</v>
      </c>
      <c r="I516" s="3">
        <f>IF((H516+'Monthly Reserve Generation'!I516-'Stoping Schedule'!I516)&gt;1,(H516+'Monthly Reserve Generation'!I516-'Stoping Schedule'!I516),0)</f>
        <v>0</v>
      </c>
      <c r="J516" s="3">
        <f>IF((I516+'Monthly Reserve Generation'!J516-'Stoping Schedule'!J516)&gt;1,(I516+'Monthly Reserve Generation'!J516-'Stoping Schedule'!J516),0)</f>
        <v>0</v>
      </c>
      <c r="K516" s="3">
        <f>IF((J516+'Monthly Reserve Generation'!K516-'Stoping Schedule'!K516)&gt;1,(J516+'Monthly Reserve Generation'!K516-'Stoping Schedule'!K516),0)</f>
        <v>0</v>
      </c>
      <c r="L516" s="3">
        <f>IF((K516+'Monthly Reserve Generation'!L516-'Stoping Schedule'!L516)&gt;1,(K516+'Monthly Reserve Generation'!L516-'Stoping Schedule'!L516),0)</f>
        <v>0</v>
      </c>
      <c r="M516" s="3">
        <f>IF((L516+'Monthly Reserve Generation'!M516-'Stoping Schedule'!M516)&gt;1,(L516+'Monthly Reserve Generation'!M516-'Stoping Schedule'!M516),0)</f>
        <v>0</v>
      </c>
      <c r="N516" s="3">
        <f>IF((M516+'Monthly Reserve Generation'!N516-'Stoping Schedule'!N516)&gt;1,(M516+'Monthly Reserve Generation'!N516-'Stoping Schedule'!N516),0)</f>
        <v>0</v>
      </c>
      <c r="O516" s="3">
        <f>IF((N516+'Monthly Reserve Generation'!O516-'Stoping Schedule'!O516)&gt;1,(N516+'Monthly Reserve Generation'!O516-'Stoping Schedule'!O516),0)</f>
        <v>0</v>
      </c>
      <c r="P516" s="3">
        <f>IF((O516+'Monthly Reserve Generation'!P516-'Stoping Schedule'!P516)&gt;1,(O516+'Monthly Reserve Generation'!P516-'Stoping Schedule'!P516),0)</f>
        <v>0</v>
      </c>
      <c r="Q516" s="3">
        <f>IF((P516+'Monthly Reserve Generation'!Q516-'Stoping Schedule'!Q516)&gt;1,(P516+'Monthly Reserve Generation'!Q516-'Stoping Schedule'!Q516),0)</f>
        <v>0</v>
      </c>
      <c r="R516" s="3">
        <f>IF((Q516+'Monthly Reserve Generation'!R516-'Stoping Schedule'!R516)&gt;1,(Q516+'Monthly Reserve Generation'!R516-'Stoping Schedule'!R516),0)</f>
        <v>0</v>
      </c>
      <c r="S516" s="3">
        <f>IF((R516+'Monthly Reserve Generation'!S516-'Stoping Schedule'!S516)&gt;1,(R516+'Monthly Reserve Generation'!S516-'Stoping Schedule'!S516),0)</f>
        <v>0</v>
      </c>
      <c r="T516" s="3">
        <f>IF((S516+'Monthly Reserve Generation'!T516-'Stoping Schedule'!T516)&gt;1,(S516+'Monthly Reserve Generation'!T516-'Stoping Schedule'!T516),0)</f>
        <v>0</v>
      </c>
      <c r="U516" s="3">
        <f>IF((T516+'Monthly Reserve Generation'!U516-'Stoping Schedule'!U516)&gt;1,(T516+'Monthly Reserve Generation'!U516-'Stoping Schedule'!U516),0)</f>
        <v>0</v>
      </c>
      <c r="V516" s="3">
        <f>IF((U516+'Monthly Reserve Generation'!V516-'Stoping Schedule'!V516)&gt;1,(U516+'Monthly Reserve Generation'!V516-'Stoping Schedule'!V516),0)</f>
        <v>0</v>
      </c>
      <c r="W516" s="3">
        <f>IF((V516+'Monthly Reserve Generation'!W516-'Stoping Schedule'!W516)&gt;1,(V516+'Monthly Reserve Generation'!W516-'Stoping Schedule'!W516),0)</f>
        <v>0</v>
      </c>
      <c r="X516" s="3">
        <f>IF((W516+'Monthly Reserve Generation'!X516-'Stoping Schedule'!X516)&gt;1,(W516+'Monthly Reserve Generation'!X516-'Stoping Schedule'!X516),0)</f>
        <v>0</v>
      </c>
      <c r="Y516" s="3">
        <f>IF((X516+'Monthly Reserve Generation'!Y516-'Stoping Schedule'!Y516)&gt;1,(X516+'Monthly Reserve Generation'!Y516-'Stoping Schedule'!Y516),0)</f>
        <v>0</v>
      </c>
      <c r="Z516" s="3">
        <f>IF((Y516+'Monthly Reserve Generation'!Z516-'Stoping Schedule'!Z516)&gt;1,(Y516+'Monthly Reserve Generation'!Z516-'Stoping Schedule'!Z516),0)</f>
        <v>0</v>
      </c>
      <c r="AA516" s="3">
        <f>IF((Z516+'Monthly Reserve Generation'!AA516-'Stoping Schedule'!AA516)&gt;1,(Z516+'Monthly Reserve Generation'!AA516-'Stoping Schedule'!AA516),0)</f>
        <v>0</v>
      </c>
      <c r="AB516" s="3">
        <f>IF((AA516+'Monthly Reserve Generation'!AB516-'Stoping Schedule'!AB516)&gt;1,(AA516+'Monthly Reserve Generation'!AB516-'Stoping Schedule'!AB516),0)</f>
        <v>0</v>
      </c>
      <c r="AC516" s="3">
        <f>IF((AB516+'Monthly Reserve Generation'!AC516-'Stoping Schedule'!AC516)&gt;1,(AB516+'Monthly Reserve Generation'!AC516-'Stoping Schedule'!AC516),0)</f>
        <v>0</v>
      </c>
      <c r="AD516" s="3">
        <f>IF((AC516+'Monthly Reserve Generation'!AD516-'Stoping Schedule'!AD516)&gt;1,(AC516+'Monthly Reserve Generation'!AD516-'Stoping Schedule'!AD516),0)</f>
        <v>0</v>
      </c>
      <c r="AE516" s="3">
        <f>IF((AD516+'Monthly Reserve Generation'!AE516-'Stoping Schedule'!AE516)&gt;1,(AD516+'Monthly Reserve Generation'!AE516-'Stoping Schedule'!AE516),0)</f>
        <v>0</v>
      </c>
      <c r="AF516" s="3">
        <f>IF((AE516+'Monthly Reserve Generation'!AF516-'Stoping Schedule'!AF516)&gt;1,(AE516+'Monthly Reserve Generation'!AF516-'Stoping Schedule'!AF516),0)</f>
        <v>0</v>
      </c>
      <c r="AG516" s="3">
        <f>IF((AF516+'Monthly Reserve Generation'!AG516-'Stoping Schedule'!AG516)&gt;1,(AF516+'Monthly Reserve Generation'!AG516-'Stoping Schedule'!AG516),0)</f>
        <v>0</v>
      </c>
      <c r="AH516" s="3">
        <f>IF((AG516+'Monthly Reserve Generation'!AH516-'Stoping Schedule'!AH516)&gt;1,(AG516+'Monthly Reserve Generation'!AH516-'Stoping Schedule'!AH516),0)</f>
        <v>0</v>
      </c>
      <c r="AI516" s="3">
        <f>IF((AH516+'Monthly Reserve Generation'!AI516-'Stoping Schedule'!AI516)&gt;1,(AH516+'Monthly Reserve Generation'!AI516-'Stoping Schedule'!AI516),0)</f>
        <v>0</v>
      </c>
      <c r="AJ516" s="3">
        <f>IF((AI516+'Monthly Reserve Generation'!AJ516-'Stoping Schedule'!AJ516)&gt;1,(AI516+'Monthly Reserve Generation'!AJ516-'Stoping Schedule'!AJ516),0)</f>
        <v>0</v>
      </c>
      <c r="AK516" s="3">
        <f>IF((AJ516+'Monthly Reserve Generation'!AK516-'Stoping Schedule'!AK516)&gt;1,(AJ516+'Monthly Reserve Generation'!AK516-'Stoping Schedule'!AK516),0)</f>
        <v>0</v>
      </c>
      <c r="AL516" s="3">
        <f>IF((AK516+'Monthly Reserve Generation'!AL516-'Stoping Schedule'!AL516)&gt;1,(AK516+'Monthly Reserve Generation'!AL516-'Stoping Schedule'!AL516),0)</f>
        <v>9962</v>
      </c>
      <c r="AM516" s="3">
        <f>IF((AL516+'Monthly Reserve Generation'!AM516-'Stoping Schedule'!AM516)&gt;1,(AL516+'Monthly Reserve Generation'!AM516-'Stoping Schedule'!AM516),0)</f>
        <v>9962</v>
      </c>
      <c r="AN516" s="3">
        <f>IF((AM516+'Monthly Reserve Generation'!AN516-'Stoping Schedule'!AN516)&gt;1,(AM516+'Monthly Reserve Generation'!AN516-'Stoping Schedule'!AN516),0)</f>
        <v>9962</v>
      </c>
      <c r="AO516" s="3">
        <f>IF((AN516+'Monthly Reserve Generation'!AO516-'Stoping Schedule'!AO516)&gt;1,(AN516+'Monthly Reserve Generation'!AO516-'Stoping Schedule'!AO516),0)</f>
        <v>9962</v>
      </c>
      <c r="AP516" s="3">
        <f>IF((AO516+'Monthly Reserve Generation'!AP516-'Stoping Schedule'!AP516)&gt;1,(AO516+'Monthly Reserve Generation'!AP516-'Stoping Schedule'!AP516),0)</f>
        <v>9962</v>
      </c>
      <c r="AQ516" s="3">
        <f>IF((AP516+'Monthly Reserve Generation'!AQ516-'Stoping Schedule'!AQ516)&gt;1,(AP516+'Monthly Reserve Generation'!AQ516-'Stoping Schedule'!AQ516),0)</f>
        <v>8015</v>
      </c>
      <c r="AR516" s="3">
        <f>IF((AQ516+'Monthly Reserve Generation'!AR516-'Stoping Schedule'!AR516)&gt;1,(AQ516+'Monthly Reserve Generation'!AR516-'Stoping Schedule'!AR516),0)</f>
        <v>6068</v>
      </c>
      <c r="AS516" s="3">
        <f>IF((AR516+'Monthly Reserve Generation'!AS516-'Stoping Schedule'!AS516)&gt;1,(AR516+'Monthly Reserve Generation'!AS516-'Stoping Schedule'!AS516),0)</f>
        <v>4121</v>
      </c>
      <c r="AT516" s="3">
        <f>IF((AS516+'Monthly Reserve Generation'!AT516-'Stoping Schedule'!AT516)&gt;1,(AS516+'Monthly Reserve Generation'!AT516-'Stoping Schedule'!AT516),0)</f>
        <v>2249</v>
      </c>
      <c r="AU516" s="3">
        <f>IF((AT516+'Monthly Reserve Generation'!AU516-'Stoping Schedule'!AU516)&gt;1,(AT516+'Monthly Reserve Generation'!AU516-'Stoping Schedule'!AU516),0)</f>
        <v>377</v>
      </c>
      <c r="AV516" s="3">
        <f>IF((AU516+'Monthly Reserve Generation'!AV516-'Stoping Schedule'!AV516)&gt;1,(AU516+'Monthly Reserve Generation'!AV516-'Stoping Schedule'!AV516),0)</f>
        <v>3</v>
      </c>
      <c r="AW516" s="3">
        <f>IF((AV516+'Monthly Reserve Generation'!AW516-'Stoping Schedule'!AW516)&gt;1,(AV516+'Monthly Reserve Generation'!AW516-'Stoping Schedule'!AW516),0)</f>
        <v>3</v>
      </c>
      <c r="AX516" s="3">
        <f>IF((AW516+'Monthly Reserve Generation'!AX516-'Stoping Schedule'!AX516)&gt;1,(AW516+'Monthly Reserve Generation'!AX516-'Stoping Schedule'!AX516),0)</f>
        <v>3</v>
      </c>
      <c r="AY516" s="3">
        <f>IF((AX516+'Monthly Reserve Generation'!AY516-'Stoping Schedule'!AY516)&gt;1,(AX516+'Monthly Reserve Generation'!AY516-'Stoping Schedule'!AY516),0)</f>
        <v>3</v>
      </c>
      <c r="AZ516" s="3">
        <f>IF((AY516+'Monthly Reserve Generation'!AZ516-'Stoping Schedule'!AZ516)&gt;1,(AY516+'Monthly Reserve Generation'!AZ516-'Stoping Schedule'!AZ516),0)</f>
        <v>3</v>
      </c>
      <c r="BA516" s="3">
        <f>IF((AZ516+'Monthly Reserve Generation'!BA516-'Stoping Schedule'!BA516)&gt;1,(AZ516+'Monthly Reserve Generation'!BA516-'Stoping Schedule'!BA516),0)</f>
        <v>3</v>
      </c>
      <c r="BB516" s="3">
        <f>IF((BA516+'Monthly Reserve Generation'!BB516-'Stoping Schedule'!BB516)&gt;1,(BA516+'Monthly Reserve Generation'!BB516-'Stoping Schedule'!BB516),0)</f>
        <v>3</v>
      </c>
      <c r="BC516" s="3">
        <f>IF((BB516+'Monthly Reserve Generation'!BC516-'Stoping Schedule'!BC516)&gt;1,(BB516+'Monthly Reserve Generation'!BC516-'Stoping Schedule'!BC516),0)</f>
        <v>3</v>
      </c>
    </row>
    <row r="517" spans="1:55" hidden="1" outlineLevel="1" x14ac:dyDescent="0.3">
      <c r="A517" t="s">
        <v>146</v>
      </c>
      <c r="B517" t="s">
        <v>148</v>
      </c>
      <c r="C517" t="s">
        <v>4</v>
      </c>
      <c r="D517" s="3">
        <f>+IFERROR(('Monthly Reserve Generation'!D516*'Monthly Reserve Generation'!D517-'Stoping Schedule'!D516*'Stoping Schedule'!D517)/D516,0)</f>
        <v>0</v>
      </c>
      <c r="E517" s="3">
        <f>+IFERROR((D516*D517+'Monthly Reserve Generation'!E516*'Monthly Reserve Generation'!E517-'Stoping Schedule'!E516*'Stoping Schedule'!E517)/E516,0)</f>
        <v>0</v>
      </c>
      <c r="F517" s="3">
        <f>+IFERROR((E516*E517+'Monthly Reserve Generation'!F516*'Monthly Reserve Generation'!F517-'Stoping Schedule'!F516*'Stoping Schedule'!F517)/F516,0)</f>
        <v>0</v>
      </c>
      <c r="G517" s="3">
        <f>+IFERROR((F516*F517+'Monthly Reserve Generation'!G516*'Monthly Reserve Generation'!G517-'Stoping Schedule'!G516*'Stoping Schedule'!G517)/G516,0)</f>
        <v>0</v>
      </c>
      <c r="H517" s="3">
        <f>+IFERROR((G516*G517+'Monthly Reserve Generation'!H516*'Monthly Reserve Generation'!H517-'Stoping Schedule'!H516*'Stoping Schedule'!H517)/H516,0)</f>
        <v>0</v>
      </c>
      <c r="I517" s="3">
        <f>+IFERROR((H516*H517+'Monthly Reserve Generation'!I516*'Monthly Reserve Generation'!I517-'Stoping Schedule'!I516*'Stoping Schedule'!I517)/I516,0)</f>
        <v>0</v>
      </c>
      <c r="J517" s="3">
        <f>+IFERROR((I516*I517+'Monthly Reserve Generation'!J516*'Monthly Reserve Generation'!J517-'Stoping Schedule'!J516*'Stoping Schedule'!J517)/J516,0)</f>
        <v>0</v>
      </c>
      <c r="K517" s="3">
        <f>+IFERROR((J516*J517+'Monthly Reserve Generation'!K516*'Monthly Reserve Generation'!K517-'Stoping Schedule'!K516*'Stoping Schedule'!K517)/K516,0)</f>
        <v>0</v>
      </c>
      <c r="L517" s="3">
        <f>+IFERROR((K516*K517+'Monthly Reserve Generation'!L516*'Monthly Reserve Generation'!L517-'Stoping Schedule'!L516*'Stoping Schedule'!L517)/L516,0)</f>
        <v>0</v>
      </c>
      <c r="M517" s="3">
        <f>+IFERROR((L516*L517+'Monthly Reserve Generation'!M516*'Monthly Reserve Generation'!M517-'Stoping Schedule'!M516*'Stoping Schedule'!M517)/M516,0)</f>
        <v>0</v>
      </c>
      <c r="N517" s="3">
        <f>+IFERROR((M516*M517+'Monthly Reserve Generation'!N516*'Monthly Reserve Generation'!N517-'Stoping Schedule'!N516*'Stoping Schedule'!N517)/N516,0)</f>
        <v>0</v>
      </c>
      <c r="O517" s="3">
        <f>+IFERROR((N516*N517+'Monthly Reserve Generation'!O516*'Monthly Reserve Generation'!O517-'Stoping Schedule'!O516*'Stoping Schedule'!O517)/O516,0)</f>
        <v>0</v>
      </c>
      <c r="P517" s="3">
        <f>+IFERROR((O516*O517+'Monthly Reserve Generation'!P516*'Monthly Reserve Generation'!P517-'Stoping Schedule'!P516*'Stoping Schedule'!P517)/P516,0)</f>
        <v>0</v>
      </c>
      <c r="Q517" s="3">
        <f>+IFERROR((P516*P517+'Monthly Reserve Generation'!Q516*'Monthly Reserve Generation'!Q517-'Stoping Schedule'!Q516*'Stoping Schedule'!Q517)/Q516,0)</f>
        <v>0</v>
      </c>
      <c r="R517" s="3">
        <f>+IFERROR((Q516*Q517+'Monthly Reserve Generation'!R516*'Monthly Reserve Generation'!R517-'Stoping Schedule'!R516*'Stoping Schedule'!R517)/R516,0)</f>
        <v>0</v>
      </c>
      <c r="S517" s="3">
        <f>+IFERROR((R516*R517+'Monthly Reserve Generation'!S516*'Monthly Reserve Generation'!S517-'Stoping Schedule'!S516*'Stoping Schedule'!S517)/S516,0)</f>
        <v>0</v>
      </c>
      <c r="T517" s="3">
        <f>+IFERROR((S516*S517+'Monthly Reserve Generation'!T516*'Monthly Reserve Generation'!T517-'Stoping Schedule'!T516*'Stoping Schedule'!T517)/T516,0)</f>
        <v>0</v>
      </c>
      <c r="U517" s="3">
        <f>+IFERROR((T516*T517+'Monthly Reserve Generation'!U516*'Monthly Reserve Generation'!U517-'Stoping Schedule'!U516*'Stoping Schedule'!U517)/U516,0)</f>
        <v>0</v>
      </c>
      <c r="V517" s="3">
        <f>+IFERROR((U516*U517+'Monthly Reserve Generation'!V516*'Monthly Reserve Generation'!V517-'Stoping Schedule'!V516*'Stoping Schedule'!V517)/V516,0)</f>
        <v>0</v>
      </c>
      <c r="W517" s="3">
        <f>+IFERROR((V516*V517+'Monthly Reserve Generation'!W516*'Monthly Reserve Generation'!W517-'Stoping Schedule'!W516*'Stoping Schedule'!W517)/W516,0)</f>
        <v>0</v>
      </c>
      <c r="X517" s="3">
        <f>+IFERROR((W516*W517+'Monthly Reserve Generation'!X516*'Monthly Reserve Generation'!X517-'Stoping Schedule'!X516*'Stoping Schedule'!X517)/X516,0)</f>
        <v>0</v>
      </c>
      <c r="Y517" s="3">
        <f>+IFERROR((X516*X517+'Monthly Reserve Generation'!Y516*'Monthly Reserve Generation'!Y517-'Stoping Schedule'!Y516*'Stoping Schedule'!Y517)/Y516,0)</f>
        <v>0</v>
      </c>
      <c r="Z517" s="3">
        <f>+IFERROR((Y516*Y517+'Monthly Reserve Generation'!Z516*'Monthly Reserve Generation'!Z517-'Stoping Schedule'!Z516*'Stoping Schedule'!Z517)/Z516,0)</f>
        <v>0</v>
      </c>
      <c r="AA517" s="3">
        <f>+IFERROR((Z516*Z517+'Monthly Reserve Generation'!AA516*'Monthly Reserve Generation'!AA517-'Stoping Schedule'!AA516*'Stoping Schedule'!AA517)/AA516,0)</f>
        <v>0</v>
      </c>
      <c r="AB517" s="3">
        <f>+IFERROR((AA516*AA517+'Monthly Reserve Generation'!AB516*'Monthly Reserve Generation'!AB517-'Stoping Schedule'!AB516*'Stoping Schedule'!AB517)/AB516,0)</f>
        <v>0</v>
      </c>
      <c r="AC517" s="3">
        <f>+IFERROR((AB516*AB517+'Monthly Reserve Generation'!AC516*'Monthly Reserve Generation'!AC517-'Stoping Schedule'!AC516*'Stoping Schedule'!AC517)/AC516,0)</f>
        <v>0</v>
      </c>
      <c r="AD517" s="3">
        <f>+IFERROR((AC516*AC517+'Monthly Reserve Generation'!AD516*'Monthly Reserve Generation'!AD517-'Stoping Schedule'!AD516*'Stoping Schedule'!AD517)/AD516,0)</f>
        <v>0</v>
      </c>
      <c r="AE517" s="3">
        <f>+IFERROR((AD516*AD517+'Monthly Reserve Generation'!AE516*'Monthly Reserve Generation'!AE517-'Stoping Schedule'!AE516*'Stoping Schedule'!AE517)/AE516,0)</f>
        <v>0</v>
      </c>
      <c r="AF517" s="3">
        <f>+IFERROR((AE516*AE517+'Monthly Reserve Generation'!AF516*'Monthly Reserve Generation'!AF517-'Stoping Schedule'!AF516*'Stoping Schedule'!AF517)/AF516,0)</f>
        <v>0</v>
      </c>
      <c r="AG517" s="3">
        <f>+IFERROR((AF516*AF517+'Monthly Reserve Generation'!AG516*'Monthly Reserve Generation'!AG517-'Stoping Schedule'!AG516*'Stoping Schedule'!AG517)/AG516,0)</f>
        <v>0</v>
      </c>
      <c r="AH517" s="3">
        <f>+IFERROR((AG516*AG517+'Monthly Reserve Generation'!AH516*'Monthly Reserve Generation'!AH517-'Stoping Schedule'!AH516*'Stoping Schedule'!AH517)/AH516,0)</f>
        <v>0</v>
      </c>
      <c r="AI517" s="3">
        <f>+IFERROR((AH516*AH517+'Monthly Reserve Generation'!AI516*'Monthly Reserve Generation'!AI517-'Stoping Schedule'!AI516*'Stoping Schedule'!AI517)/AI516,0)</f>
        <v>0</v>
      </c>
      <c r="AJ517" s="3">
        <f>+IFERROR((AI516*AI517+'Monthly Reserve Generation'!AJ516*'Monthly Reserve Generation'!AJ517-'Stoping Schedule'!AJ516*'Stoping Schedule'!AJ517)/AJ516,0)</f>
        <v>0</v>
      </c>
      <c r="AK517" s="3">
        <f>+IFERROR((AJ516*AJ517+'Monthly Reserve Generation'!AK516*'Monthly Reserve Generation'!AK517-'Stoping Schedule'!AK516*'Stoping Schedule'!AK517)/AK516,0)</f>
        <v>0</v>
      </c>
      <c r="AL517" s="3">
        <f>+IFERROR((AK516*AK517+'Monthly Reserve Generation'!AL516*'Monthly Reserve Generation'!AL517-'Stoping Schedule'!AL516*'Stoping Schedule'!AL517)/AL516,0)</f>
        <v>3.9699999999999998</v>
      </c>
      <c r="AM517" s="3">
        <f>+IFERROR((AL516*AL517+'Monthly Reserve Generation'!AM516*'Monthly Reserve Generation'!AM517-'Stoping Schedule'!AM516*'Stoping Schedule'!AM517)/AM516,0)</f>
        <v>3.9699999999999998</v>
      </c>
      <c r="AN517" s="3">
        <f>+IFERROR((AM516*AM517+'Monthly Reserve Generation'!AN516*'Monthly Reserve Generation'!AN517-'Stoping Schedule'!AN516*'Stoping Schedule'!AN517)/AN516,0)</f>
        <v>3.9699999999999998</v>
      </c>
      <c r="AO517" s="3">
        <f>+IFERROR((AN516*AN517+'Monthly Reserve Generation'!AO516*'Monthly Reserve Generation'!AO517-'Stoping Schedule'!AO516*'Stoping Schedule'!AO517)/AO516,0)</f>
        <v>3.9699999999999998</v>
      </c>
      <c r="AP517" s="3">
        <f>+IFERROR((AO516*AO517+'Monthly Reserve Generation'!AP516*'Monthly Reserve Generation'!AP517-'Stoping Schedule'!AP516*'Stoping Schedule'!AP517)/AP516,0)</f>
        <v>3.9699999999999998</v>
      </c>
      <c r="AQ517" s="3">
        <f>+IFERROR((AP516*AP517+'Monthly Reserve Generation'!AQ516*'Monthly Reserve Generation'!AQ517-'Stoping Schedule'!AQ516*'Stoping Schedule'!AQ517)/AQ516,0)</f>
        <v>3.9699999999999998</v>
      </c>
      <c r="AR517" s="3">
        <f>+IFERROR((AQ516*AQ517+'Monthly Reserve Generation'!AR516*'Monthly Reserve Generation'!AR517-'Stoping Schedule'!AR516*'Stoping Schedule'!AR517)/AR516,0)</f>
        <v>3.9699999999999998</v>
      </c>
      <c r="AS517" s="3">
        <f>+IFERROR((AR516*AR517+'Monthly Reserve Generation'!AS516*'Monthly Reserve Generation'!AS517-'Stoping Schedule'!AS516*'Stoping Schedule'!AS517)/AS516,0)</f>
        <v>3.9699999999999998</v>
      </c>
      <c r="AT517" s="3">
        <f>+IFERROR((AS516*AS517+'Monthly Reserve Generation'!AT516*'Monthly Reserve Generation'!AT517-'Stoping Schedule'!AT516*'Stoping Schedule'!AT517)/AT516,0)</f>
        <v>3.9699999999999993</v>
      </c>
      <c r="AU517" s="3">
        <f>+IFERROR((AT516*AT517+'Monthly Reserve Generation'!AU516*'Monthly Reserve Generation'!AU517-'Stoping Schedule'!AU516*'Stoping Schedule'!AU517)/AU516,0)</f>
        <v>3.9699999999999966</v>
      </c>
      <c r="AV517" s="3">
        <f>+IFERROR((AU516*AU517+'Monthly Reserve Generation'!AV516*'Monthly Reserve Generation'!AV517-'Stoping Schedule'!AV516*'Stoping Schedule'!AV517)/AV516,0)</f>
        <v>3.9699999999995725</v>
      </c>
      <c r="AW517" s="3">
        <f>+IFERROR((AV516*AV517+'Monthly Reserve Generation'!AW516*'Monthly Reserve Generation'!AW517-'Stoping Schedule'!AW516*'Stoping Schedule'!AW517)/AW516,0)</f>
        <v>3.9699999999995725</v>
      </c>
      <c r="AX517" s="3">
        <f>+IFERROR((AW516*AW517+'Monthly Reserve Generation'!AX516*'Monthly Reserve Generation'!AX517-'Stoping Schedule'!AX516*'Stoping Schedule'!AX517)/AX516,0)</f>
        <v>3.9699999999995725</v>
      </c>
      <c r="AY517" s="3">
        <f>+IFERROR((AX516*AX517+'Monthly Reserve Generation'!AY516*'Monthly Reserve Generation'!AY517-'Stoping Schedule'!AY516*'Stoping Schedule'!AY517)/AY516,0)</f>
        <v>3.9699999999995725</v>
      </c>
      <c r="AZ517" s="3">
        <f>+IFERROR((AY516*AY517+'Monthly Reserve Generation'!AZ516*'Monthly Reserve Generation'!AZ517-'Stoping Schedule'!AZ516*'Stoping Schedule'!AZ517)/AZ516,0)</f>
        <v>3.9699999999995725</v>
      </c>
      <c r="BA517" s="3">
        <f>+IFERROR((AZ516*AZ517+'Monthly Reserve Generation'!BA516*'Monthly Reserve Generation'!BA517-'Stoping Schedule'!BA516*'Stoping Schedule'!BA517)/BA516,0)</f>
        <v>3.9699999999995725</v>
      </c>
      <c r="BB517" s="3">
        <f>+IFERROR((BA516*BA517+'Monthly Reserve Generation'!BB516*'Monthly Reserve Generation'!BB517-'Stoping Schedule'!BB516*'Stoping Schedule'!BB517)/BB516,0)</f>
        <v>3.9699999999995725</v>
      </c>
      <c r="BC517" s="3">
        <f>+IFERROR((BB516*BB517+'Monthly Reserve Generation'!BC516*'Monthly Reserve Generation'!BC517-'Stoping Schedule'!BC516*'Stoping Schedule'!BC517)/BC516,0)</f>
        <v>3.9699999999995725</v>
      </c>
    </row>
    <row r="518" spans="1:55" hidden="1" outlineLevel="1" x14ac:dyDescent="0.3">
      <c r="A518" t="s">
        <v>146</v>
      </c>
      <c r="B518" t="s">
        <v>149</v>
      </c>
      <c r="C518" t="s">
        <v>3</v>
      </c>
      <c r="D518" s="3">
        <f>+'Monthly Reserve Generation'!D518-'Stoping Schedule'!D518</f>
        <v>0</v>
      </c>
      <c r="E518" s="3">
        <f>IF((D518+'Monthly Reserve Generation'!E518-'Stoping Schedule'!E518)&gt;1,(D518+'Monthly Reserve Generation'!E518-'Stoping Schedule'!E518),0)</f>
        <v>0</v>
      </c>
      <c r="F518" s="3">
        <f>IF((E518+'Monthly Reserve Generation'!F518-'Stoping Schedule'!F518)&gt;1,(E518+'Monthly Reserve Generation'!F518-'Stoping Schedule'!F518),0)</f>
        <v>0</v>
      </c>
      <c r="G518" s="3">
        <f>IF((F518+'Monthly Reserve Generation'!G518-'Stoping Schedule'!G518)&gt;1,(F518+'Monthly Reserve Generation'!G518-'Stoping Schedule'!G518),0)</f>
        <v>0</v>
      </c>
      <c r="H518" s="3">
        <f>IF((G518+'Monthly Reserve Generation'!H518-'Stoping Schedule'!H518)&gt;1,(G518+'Monthly Reserve Generation'!H518-'Stoping Schedule'!H518),0)</f>
        <v>0</v>
      </c>
      <c r="I518" s="3">
        <f>IF((H518+'Monthly Reserve Generation'!I518-'Stoping Schedule'!I518)&gt;1,(H518+'Monthly Reserve Generation'!I518-'Stoping Schedule'!I518),0)</f>
        <v>0</v>
      </c>
      <c r="J518" s="3">
        <f>IF((I518+'Monthly Reserve Generation'!J518-'Stoping Schedule'!J518)&gt;1,(I518+'Monthly Reserve Generation'!J518-'Stoping Schedule'!J518),0)</f>
        <v>0</v>
      </c>
      <c r="K518" s="3">
        <f>IF((J518+'Monthly Reserve Generation'!K518-'Stoping Schedule'!K518)&gt;1,(J518+'Monthly Reserve Generation'!K518-'Stoping Schedule'!K518),0)</f>
        <v>0</v>
      </c>
      <c r="L518" s="3">
        <f>IF((K518+'Monthly Reserve Generation'!L518-'Stoping Schedule'!L518)&gt;1,(K518+'Monthly Reserve Generation'!L518-'Stoping Schedule'!L518),0)</f>
        <v>0</v>
      </c>
      <c r="M518" s="3">
        <f>IF((L518+'Monthly Reserve Generation'!M518-'Stoping Schedule'!M518)&gt;1,(L518+'Monthly Reserve Generation'!M518-'Stoping Schedule'!M518),0)</f>
        <v>0</v>
      </c>
      <c r="N518" s="3">
        <f>IF((M518+'Monthly Reserve Generation'!N518-'Stoping Schedule'!N518)&gt;1,(M518+'Monthly Reserve Generation'!N518-'Stoping Schedule'!N518),0)</f>
        <v>0</v>
      </c>
      <c r="O518" s="3">
        <f>IF((N518+'Monthly Reserve Generation'!O518-'Stoping Schedule'!O518)&gt;1,(N518+'Monthly Reserve Generation'!O518-'Stoping Schedule'!O518),0)</f>
        <v>0</v>
      </c>
      <c r="P518" s="3">
        <f>IF((O518+'Monthly Reserve Generation'!P518-'Stoping Schedule'!P518)&gt;1,(O518+'Monthly Reserve Generation'!P518-'Stoping Schedule'!P518),0)</f>
        <v>0</v>
      </c>
      <c r="Q518" s="3">
        <f>IF((P518+'Monthly Reserve Generation'!Q518-'Stoping Schedule'!Q518)&gt;1,(P518+'Monthly Reserve Generation'!Q518-'Stoping Schedule'!Q518),0)</f>
        <v>0</v>
      </c>
      <c r="R518" s="3">
        <f>IF((Q518+'Monthly Reserve Generation'!R518-'Stoping Schedule'!R518)&gt;1,(Q518+'Monthly Reserve Generation'!R518-'Stoping Schedule'!R518),0)</f>
        <v>0</v>
      </c>
      <c r="S518" s="3">
        <f>IF((R518+'Monthly Reserve Generation'!S518-'Stoping Schedule'!S518)&gt;1,(R518+'Monthly Reserve Generation'!S518-'Stoping Schedule'!S518),0)</f>
        <v>0</v>
      </c>
      <c r="T518" s="3">
        <f>IF((S518+'Monthly Reserve Generation'!T518-'Stoping Schedule'!T518)&gt;1,(S518+'Monthly Reserve Generation'!T518-'Stoping Schedule'!T518),0)</f>
        <v>0</v>
      </c>
      <c r="U518" s="3">
        <f>IF((T518+'Monthly Reserve Generation'!U518-'Stoping Schedule'!U518)&gt;1,(T518+'Monthly Reserve Generation'!U518-'Stoping Schedule'!U518),0)</f>
        <v>0</v>
      </c>
      <c r="V518" s="3">
        <f>IF((U518+'Monthly Reserve Generation'!V518-'Stoping Schedule'!V518)&gt;1,(U518+'Monthly Reserve Generation'!V518-'Stoping Schedule'!V518),0)</f>
        <v>0</v>
      </c>
      <c r="W518" s="3">
        <f>IF((V518+'Monthly Reserve Generation'!W518-'Stoping Schedule'!W518)&gt;1,(V518+'Monthly Reserve Generation'!W518-'Stoping Schedule'!W518),0)</f>
        <v>0</v>
      </c>
      <c r="X518" s="3">
        <f>IF((W518+'Monthly Reserve Generation'!X518-'Stoping Schedule'!X518)&gt;1,(W518+'Monthly Reserve Generation'!X518-'Stoping Schedule'!X518),0)</f>
        <v>0</v>
      </c>
      <c r="Y518" s="3">
        <f>IF((X518+'Monthly Reserve Generation'!Y518-'Stoping Schedule'!Y518)&gt;1,(X518+'Monthly Reserve Generation'!Y518-'Stoping Schedule'!Y518),0)</f>
        <v>0</v>
      </c>
      <c r="Z518" s="3">
        <f>IF((Y518+'Monthly Reserve Generation'!Z518-'Stoping Schedule'!Z518)&gt;1,(Y518+'Monthly Reserve Generation'!Z518-'Stoping Schedule'!Z518),0)</f>
        <v>0</v>
      </c>
      <c r="AA518" s="3">
        <f>IF((Z518+'Monthly Reserve Generation'!AA518-'Stoping Schedule'!AA518)&gt;1,(Z518+'Monthly Reserve Generation'!AA518-'Stoping Schedule'!AA518),0)</f>
        <v>0</v>
      </c>
      <c r="AB518" s="3">
        <f>IF((AA518+'Monthly Reserve Generation'!AB518-'Stoping Schedule'!AB518)&gt;1,(AA518+'Monthly Reserve Generation'!AB518-'Stoping Schedule'!AB518),0)</f>
        <v>0</v>
      </c>
      <c r="AC518" s="3">
        <f>IF((AB518+'Monthly Reserve Generation'!AC518-'Stoping Schedule'!AC518)&gt;1,(AB518+'Monthly Reserve Generation'!AC518-'Stoping Schedule'!AC518),0)</f>
        <v>0</v>
      </c>
      <c r="AD518" s="3">
        <f>IF((AC518+'Monthly Reserve Generation'!AD518-'Stoping Schedule'!AD518)&gt;1,(AC518+'Monthly Reserve Generation'!AD518-'Stoping Schedule'!AD518),0)</f>
        <v>0</v>
      </c>
      <c r="AE518" s="3">
        <f>IF((AD518+'Monthly Reserve Generation'!AE518-'Stoping Schedule'!AE518)&gt;1,(AD518+'Monthly Reserve Generation'!AE518-'Stoping Schedule'!AE518),0)</f>
        <v>0</v>
      </c>
      <c r="AF518" s="3">
        <f>IF((AE518+'Monthly Reserve Generation'!AF518-'Stoping Schedule'!AF518)&gt;1,(AE518+'Monthly Reserve Generation'!AF518-'Stoping Schedule'!AF518),0)</f>
        <v>0</v>
      </c>
      <c r="AG518" s="3">
        <f>IF((AF518+'Monthly Reserve Generation'!AG518-'Stoping Schedule'!AG518)&gt;1,(AF518+'Monthly Reserve Generation'!AG518-'Stoping Schedule'!AG518),0)</f>
        <v>0</v>
      </c>
      <c r="AH518" s="3">
        <f>IF((AG518+'Monthly Reserve Generation'!AH518-'Stoping Schedule'!AH518)&gt;1,(AG518+'Monthly Reserve Generation'!AH518-'Stoping Schedule'!AH518),0)</f>
        <v>0</v>
      </c>
      <c r="AI518" s="3">
        <f>IF((AH518+'Monthly Reserve Generation'!AI518-'Stoping Schedule'!AI518)&gt;1,(AH518+'Monthly Reserve Generation'!AI518-'Stoping Schedule'!AI518),0)</f>
        <v>0</v>
      </c>
      <c r="AJ518" s="3">
        <f>IF((AI518+'Monthly Reserve Generation'!AJ518-'Stoping Schedule'!AJ518)&gt;1,(AI518+'Monthly Reserve Generation'!AJ518-'Stoping Schedule'!AJ518),0)</f>
        <v>0</v>
      </c>
      <c r="AK518" s="3">
        <f>IF((AJ518+'Monthly Reserve Generation'!AK518-'Stoping Schedule'!AK518)&gt;1,(AJ518+'Monthly Reserve Generation'!AK518-'Stoping Schedule'!AK518),0)</f>
        <v>0</v>
      </c>
      <c r="AL518" s="3">
        <f>IF((AK518+'Monthly Reserve Generation'!AL518-'Stoping Schedule'!AL518)&gt;1,(AK518+'Monthly Reserve Generation'!AL518-'Stoping Schedule'!AL518),0)</f>
        <v>2589</v>
      </c>
      <c r="AM518" s="3">
        <f>IF((AL518+'Monthly Reserve Generation'!AM518-'Stoping Schedule'!AM518)&gt;1,(AL518+'Monthly Reserve Generation'!AM518-'Stoping Schedule'!AM518),0)</f>
        <v>2589</v>
      </c>
      <c r="AN518" s="3">
        <f>IF((AM518+'Monthly Reserve Generation'!AN518-'Stoping Schedule'!AN518)&gt;1,(AM518+'Monthly Reserve Generation'!AN518-'Stoping Schedule'!AN518),0)</f>
        <v>2589</v>
      </c>
      <c r="AO518" s="3">
        <f>IF((AN518+'Monthly Reserve Generation'!AO518-'Stoping Schedule'!AO518)&gt;1,(AN518+'Monthly Reserve Generation'!AO518-'Stoping Schedule'!AO518),0)</f>
        <v>2589</v>
      </c>
      <c r="AP518" s="3">
        <f>IF((AO518+'Monthly Reserve Generation'!AP518-'Stoping Schedule'!AP518)&gt;1,(AO518+'Monthly Reserve Generation'!AP518-'Stoping Schedule'!AP518),0)</f>
        <v>791</v>
      </c>
      <c r="AQ518" s="3">
        <f>IF((AP518+'Monthly Reserve Generation'!AQ518-'Stoping Schedule'!AQ518)&gt;1,(AP518+'Monthly Reserve Generation'!AQ518-'Stoping Schedule'!AQ518),0)</f>
        <v>0</v>
      </c>
      <c r="AR518" s="3">
        <f>IF((AQ518+'Monthly Reserve Generation'!AR518-'Stoping Schedule'!AR518)&gt;1,(AQ518+'Monthly Reserve Generation'!AR518-'Stoping Schedule'!AR518),0)</f>
        <v>0</v>
      </c>
      <c r="AS518" s="3">
        <f>IF((AR518+'Monthly Reserve Generation'!AS518-'Stoping Schedule'!AS518)&gt;1,(AR518+'Monthly Reserve Generation'!AS518-'Stoping Schedule'!AS518),0)</f>
        <v>0</v>
      </c>
      <c r="AT518" s="3">
        <f>IF((AS518+'Monthly Reserve Generation'!AT518-'Stoping Schedule'!AT518)&gt;1,(AS518+'Monthly Reserve Generation'!AT518-'Stoping Schedule'!AT518),0)</f>
        <v>0</v>
      </c>
      <c r="AU518" s="3">
        <f>IF((AT518+'Monthly Reserve Generation'!AU518-'Stoping Schedule'!AU518)&gt;1,(AT518+'Monthly Reserve Generation'!AU518-'Stoping Schedule'!AU518),0)</f>
        <v>0</v>
      </c>
      <c r="AV518" s="3">
        <f>IF((AU518+'Monthly Reserve Generation'!AV518-'Stoping Schedule'!AV518)&gt;1,(AU518+'Monthly Reserve Generation'!AV518-'Stoping Schedule'!AV518),0)</f>
        <v>0</v>
      </c>
      <c r="AW518" s="3">
        <f>IF((AV518+'Monthly Reserve Generation'!AW518-'Stoping Schedule'!AW518)&gt;1,(AV518+'Monthly Reserve Generation'!AW518-'Stoping Schedule'!AW518),0)</f>
        <v>0</v>
      </c>
      <c r="AX518" s="3">
        <f>IF((AW518+'Monthly Reserve Generation'!AX518-'Stoping Schedule'!AX518)&gt;1,(AW518+'Monthly Reserve Generation'!AX518-'Stoping Schedule'!AX518),0)</f>
        <v>0</v>
      </c>
      <c r="AY518" s="3">
        <f>IF((AX518+'Monthly Reserve Generation'!AY518-'Stoping Schedule'!AY518)&gt;1,(AX518+'Monthly Reserve Generation'!AY518-'Stoping Schedule'!AY518),0)</f>
        <v>0</v>
      </c>
      <c r="AZ518" s="3">
        <f>IF((AY518+'Monthly Reserve Generation'!AZ518-'Stoping Schedule'!AZ518)&gt;1,(AY518+'Monthly Reserve Generation'!AZ518-'Stoping Schedule'!AZ518),0)</f>
        <v>0</v>
      </c>
      <c r="BA518" s="3">
        <f>IF((AZ518+'Monthly Reserve Generation'!BA518-'Stoping Schedule'!BA518)&gt;1,(AZ518+'Monthly Reserve Generation'!BA518-'Stoping Schedule'!BA518),0)</f>
        <v>0</v>
      </c>
      <c r="BB518" s="3">
        <f>IF((BA518+'Monthly Reserve Generation'!BB518-'Stoping Schedule'!BB518)&gt;1,(BA518+'Monthly Reserve Generation'!BB518-'Stoping Schedule'!BB518),0)</f>
        <v>0</v>
      </c>
      <c r="BC518" s="3">
        <f>IF((BB518+'Monthly Reserve Generation'!BC518-'Stoping Schedule'!BC518)&gt;1,(BB518+'Monthly Reserve Generation'!BC518-'Stoping Schedule'!BC518),0)</f>
        <v>0</v>
      </c>
    </row>
    <row r="519" spans="1:55" hidden="1" outlineLevel="1" x14ac:dyDescent="0.3">
      <c r="A519" t="s">
        <v>146</v>
      </c>
      <c r="B519" t="s">
        <v>149</v>
      </c>
      <c r="C519" t="s">
        <v>4</v>
      </c>
      <c r="D519" s="3">
        <f>+IFERROR(('Monthly Reserve Generation'!D518*'Monthly Reserve Generation'!D519-'Stoping Schedule'!D518*'Stoping Schedule'!D519)/D518,0)</f>
        <v>0</v>
      </c>
      <c r="E519" s="3">
        <f>+IFERROR((D518*D519+'Monthly Reserve Generation'!E518*'Monthly Reserve Generation'!E519-'Stoping Schedule'!E518*'Stoping Schedule'!E519)/E518,0)</f>
        <v>0</v>
      </c>
      <c r="F519" s="3">
        <f>+IFERROR((E518*E519+'Monthly Reserve Generation'!F518*'Monthly Reserve Generation'!F519-'Stoping Schedule'!F518*'Stoping Schedule'!F519)/F518,0)</f>
        <v>0</v>
      </c>
      <c r="G519" s="3">
        <f>+IFERROR((F518*F519+'Monthly Reserve Generation'!G518*'Monthly Reserve Generation'!G519-'Stoping Schedule'!G518*'Stoping Schedule'!G519)/G518,0)</f>
        <v>0</v>
      </c>
      <c r="H519" s="3">
        <f>+IFERROR((G518*G519+'Monthly Reserve Generation'!H518*'Monthly Reserve Generation'!H519-'Stoping Schedule'!H518*'Stoping Schedule'!H519)/H518,0)</f>
        <v>0</v>
      </c>
      <c r="I519" s="3">
        <f>+IFERROR((H518*H519+'Monthly Reserve Generation'!I518*'Monthly Reserve Generation'!I519-'Stoping Schedule'!I518*'Stoping Schedule'!I519)/I518,0)</f>
        <v>0</v>
      </c>
      <c r="J519" s="3">
        <f>+IFERROR((I518*I519+'Monthly Reserve Generation'!J518*'Monthly Reserve Generation'!J519-'Stoping Schedule'!J518*'Stoping Schedule'!J519)/J518,0)</f>
        <v>0</v>
      </c>
      <c r="K519" s="3">
        <f>+IFERROR((J518*J519+'Monthly Reserve Generation'!K518*'Monthly Reserve Generation'!K519-'Stoping Schedule'!K518*'Stoping Schedule'!K519)/K518,0)</f>
        <v>0</v>
      </c>
      <c r="L519" s="3">
        <f>+IFERROR((K518*K519+'Monthly Reserve Generation'!L518*'Monthly Reserve Generation'!L519-'Stoping Schedule'!L518*'Stoping Schedule'!L519)/L518,0)</f>
        <v>0</v>
      </c>
      <c r="M519" s="3">
        <f>+IFERROR((L518*L519+'Monthly Reserve Generation'!M518*'Monthly Reserve Generation'!M519-'Stoping Schedule'!M518*'Stoping Schedule'!M519)/M518,0)</f>
        <v>0</v>
      </c>
      <c r="N519" s="3">
        <f>+IFERROR((M518*M519+'Monthly Reserve Generation'!N518*'Monthly Reserve Generation'!N519-'Stoping Schedule'!N518*'Stoping Schedule'!N519)/N518,0)</f>
        <v>0</v>
      </c>
      <c r="O519" s="3">
        <f>+IFERROR((N518*N519+'Monthly Reserve Generation'!O518*'Monthly Reserve Generation'!O519-'Stoping Schedule'!O518*'Stoping Schedule'!O519)/O518,0)</f>
        <v>0</v>
      </c>
      <c r="P519" s="3">
        <f>+IFERROR((O518*O519+'Monthly Reserve Generation'!P518*'Monthly Reserve Generation'!P519-'Stoping Schedule'!P518*'Stoping Schedule'!P519)/P518,0)</f>
        <v>0</v>
      </c>
      <c r="Q519" s="3">
        <f>+IFERROR((P518*P519+'Monthly Reserve Generation'!Q518*'Monthly Reserve Generation'!Q519-'Stoping Schedule'!Q518*'Stoping Schedule'!Q519)/Q518,0)</f>
        <v>0</v>
      </c>
      <c r="R519" s="3">
        <f>+IFERROR((Q518*Q519+'Monthly Reserve Generation'!R518*'Monthly Reserve Generation'!R519-'Stoping Schedule'!R518*'Stoping Schedule'!R519)/R518,0)</f>
        <v>0</v>
      </c>
      <c r="S519" s="3">
        <f>+IFERROR((R518*R519+'Monthly Reserve Generation'!S518*'Monthly Reserve Generation'!S519-'Stoping Schedule'!S518*'Stoping Schedule'!S519)/S518,0)</f>
        <v>0</v>
      </c>
      <c r="T519" s="3">
        <f>+IFERROR((S518*S519+'Monthly Reserve Generation'!T518*'Monthly Reserve Generation'!T519-'Stoping Schedule'!T518*'Stoping Schedule'!T519)/T518,0)</f>
        <v>0</v>
      </c>
      <c r="U519" s="3">
        <f>+IFERROR((T518*T519+'Monthly Reserve Generation'!U518*'Monthly Reserve Generation'!U519-'Stoping Schedule'!U518*'Stoping Schedule'!U519)/U518,0)</f>
        <v>0</v>
      </c>
      <c r="V519" s="3">
        <f>+IFERROR((U518*U519+'Monthly Reserve Generation'!V518*'Monthly Reserve Generation'!V519-'Stoping Schedule'!V518*'Stoping Schedule'!V519)/V518,0)</f>
        <v>0</v>
      </c>
      <c r="W519" s="3">
        <f>+IFERROR((V518*V519+'Monthly Reserve Generation'!W518*'Monthly Reserve Generation'!W519-'Stoping Schedule'!W518*'Stoping Schedule'!W519)/W518,0)</f>
        <v>0</v>
      </c>
      <c r="X519" s="3">
        <f>+IFERROR((W518*W519+'Monthly Reserve Generation'!X518*'Monthly Reserve Generation'!X519-'Stoping Schedule'!X518*'Stoping Schedule'!X519)/X518,0)</f>
        <v>0</v>
      </c>
      <c r="Y519" s="3">
        <f>+IFERROR((X518*X519+'Monthly Reserve Generation'!Y518*'Monthly Reserve Generation'!Y519-'Stoping Schedule'!Y518*'Stoping Schedule'!Y519)/Y518,0)</f>
        <v>0</v>
      </c>
      <c r="Z519" s="3">
        <f>+IFERROR((Y518*Y519+'Monthly Reserve Generation'!Z518*'Monthly Reserve Generation'!Z519-'Stoping Schedule'!Z518*'Stoping Schedule'!Z519)/Z518,0)</f>
        <v>0</v>
      </c>
      <c r="AA519" s="3">
        <f>+IFERROR((Z518*Z519+'Monthly Reserve Generation'!AA518*'Monthly Reserve Generation'!AA519-'Stoping Schedule'!AA518*'Stoping Schedule'!AA519)/AA518,0)</f>
        <v>0</v>
      </c>
      <c r="AB519" s="3">
        <f>+IFERROR((AA518*AA519+'Monthly Reserve Generation'!AB518*'Monthly Reserve Generation'!AB519-'Stoping Schedule'!AB518*'Stoping Schedule'!AB519)/AB518,0)</f>
        <v>0</v>
      </c>
      <c r="AC519" s="3">
        <f>+IFERROR((AB518*AB519+'Monthly Reserve Generation'!AC518*'Monthly Reserve Generation'!AC519-'Stoping Schedule'!AC518*'Stoping Schedule'!AC519)/AC518,0)</f>
        <v>0</v>
      </c>
      <c r="AD519" s="3">
        <f>+IFERROR((AC518*AC519+'Monthly Reserve Generation'!AD518*'Monthly Reserve Generation'!AD519-'Stoping Schedule'!AD518*'Stoping Schedule'!AD519)/AD518,0)</f>
        <v>0</v>
      </c>
      <c r="AE519" s="3">
        <f>+IFERROR((AD518*AD519+'Monthly Reserve Generation'!AE518*'Monthly Reserve Generation'!AE519-'Stoping Schedule'!AE518*'Stoping Schedule'!AE519)/AE518,0)</f>
        <v>0</v>
      </c>
      <c r="AF519" s="3">
        <f>+IFERROR((AE518*AE519+'Monthly Reserve Generation'!AF518*'Monthly Reserve Generation'!AF519-'Stoping Schedule'!AF518*'Stoping Schedule'!AF519)/AF518,0)</f>
        <v>0</v>
      </c>
      <c r="AG519" s="3">
        <f>+IFERROR((AF518*AF519+'Monthly Reserve Generation'!AG518*'Monthly Reserve Generation'!AG519-'Stoping Schedule'!AG518*'Stoping Schedule'!AG519)/AG518,0)</f>
        <v>0</v>
      </c>
      <c r="AH519" s="3">
        <f>+IFERROR((AG518*AG519+'Monthly Reserve Generation'!AH518*'Monthly Reserve Generation'!AH519-'Stoping Schedule'!AH518*'Stoping Schedule'!AH519)/AH518,0)</f>
        <v>0</v>
      </c>
      <c r="AI519" s="3">
        <f>+IFERROR((AH518*AH519+'Monthly Reserve Generation'!AI518*'Monthly Reserve Generation'!AI519-'Stoping Schedule'!AI518*'Stoping Schedule'!AI519)/AI518,0)</f>
        <v>0</v>
      </c>
      <c r="AJ519" s="3">
        <f>+IFERROR((AI518*AI519+'Monthly Reserve Generation'!AJ518*'Monthly Reserve Generation'!AJ519-'Stoping Schedule'!AJ518*'Stoping Schedule'!AJ519)/AJ518,0)</f>
        <v>0</v>
      </c>
      <c r="AK519" s="3">
        <f>+IFERROR((AJ518*AJ519+'Monthly Reserve Generation'!AK518*'Monthly Reserve Generation'!AK519-'Stoping Schedule'!AK518*'Stoping Schedule'!AK519)/AK518,0)</f>
        <v>0</v>
      </c>
      <c r="AL519" s="3">
        <f>+IFERROR((AK518*AK519+'Monthly Reserve Generation'!AL518*'Monthly Reserve Generation'!AL519-'Stoping Schedule'!AL518*'Stoping Schedule'!AL519)/AL518,0)</f>
        <v>3.9699999999999998</v>
      </c>
      <c r="AM519" s="3">
        <f>+IFERROR((AL518*AL519+'Monthly Reserve Generation'!AM518*'Monthly Reserve Generation'!AM519-'Stoping Schedule'!AM518*'Stoping Schedule'!AM519)/AM518,0)</f>
        <v>3.9699999999999998</v>
      </c>
      <c r="AN519" s="3">
        <f>+IFERROR((AM518*AM519+'Monthly Reserve Generation'!AN518*'Monthly Reserve Generation'!AN519-'Stoping Schedule'!AN518*'Stoping Schedule'!AN519)/AN518,0)</f>
        <v>3.9699999999999998</v>
      </c>
      <c r="AO519" s="3">
        <f>+IFERROR((AN518*AN519+'Monthly Reserve Generation'!AO518*'Monthly Reserve Generation'!AO519-'Stoping Schedule'!AO518*'Stoping Schedule'!AO519)/AO518,0)</f>
        <v>3.9699999999999998</v>
      </c>
      <c r="AP519" s="3">
        <f>+IFERROR((AO518*AO519+'Monthly Reserve Generation'!AP518*'Monthly Reserve Generation'!AP519-'Stoping Schedule'!AP518*'Stoping Schedule'!AP519)/AP518,0)</f>
        <v>3.9699999999999993</v>
      </c>
      <c r="AQ519" s="3">
        <f>+IFERROR((AP518*AP519+'Monthly Reserve Generation'!AQ518*'Monthly Reserve Generation'!AQ519-'Stoping Schedule'!AQ518*'Stoping Schedule'!AQ519)/AQ518,0)</f>
        <v>0</v>
      </c>
      <c r="AR519" s="3">
        <f>+IFERROR((AQ518*AQ519+'Monthly Reserve Generation'!AR518*'Monthly Reserve Generation'!AR519-'Stoping Schedule'!AR518*'Stoping Schedule'!AR519)/AR518,0)</f>
        <v>0</v>
      </c>
      <c r="AS519" s="3">
        <f>+IFERROR((AR518*AR519+'Monthly Reserve Generation'!AS518*'Monthly Reserve Generation'!AS519-'Stoping Schedule'!AS518*'Stoping Schedule'!AS519)/AS518,0)</f>
        <v>0</v>
      </c>
      <c r="AT519" s="3">
        <f>+IFERROR((AS518*AS519+'Monthly Reserve Generation'!AT518*'Monthly Reserve Generation'!AT519-'Stoping Schedule'!AT518*'Stoping Schedule'!AT519)/AT518,0)</f>
        <v>0</v>
      </c>
      <c r="AU519" s="3">
        <f>+IFERROR((AT518*AT519+'Monthly Reserve Generation'!AU518*'Monthly Reserve Generation'!AU519-'Stoping Schedule'!AU518*'Stoping Schedule'!AU519)/AU518,0)</f>
        <v>0</v>
      </c>
      <c r="AV519" s="3">
        <f>+IFERROR((AU518*AU519+'Monthly Reserve Generation'!AV518*'Monthly Reserve Generation'!AV519-'Stoping Schedule'!AV518*'Stoping Schedule'!AV519)/AV518,0)</f>
        <v>0</v>
      </c>
      <c r="AW519" s="3">
        <f>+IFERROR((AV518*AV519+'Monthly Reserve Generation'!AW518*'Monthly Reserve Generation'!AW519-'Stoping Schedule'!AW518*'Stoping Schedule'!AW519)/AW518,0)</f>
        <v>0</v>
      </c>
      <c r="AX519" s="3">
        <f>+IFERROR((AW518*AW519+'Monthly Reserve Generation'!AX518*'Monthly Reserve Generation'!AX519-'Stoping Schedule'!AX518*'Stoping Schedule'!AX519)/AX518,0)</f>
        <v>0</v>
      </c>
      <c r="AY519" s="3">
        <f>+IFERROR((AX518*AX519+'Monthly Reserve Generation'!AY518*'Monthly Reserve Generation'!AY519-'Stoping Schedule'!AY518*'Stoping Schedule'!AY519)/AY518,0)</f>
        <v>0</v>
      </c>
      <c r="AZ519" s="3">
        <f>+IFERROR((AY518*AY519+'Monthly Reserve Generation'!AZ518*'Monthly Reserve Generation'!AZ519-'Stoping Schedule'!AZ518*'Stoping Schedule'!AZ519)/AZ518,0)</f>
        <v>0</v>
      </c>
      <c r="BA519" s="3">
        <f>+IFERROR((AZ518*AZ519+'Monthly Reserve Generation'!BA518*'Monthly Reserve Generation'!BA519-'Stoping Schedule'!BA518*'Stoping Schedule'!BA519)/BA518,0)</f>
        <v>0</v>
      </c>
      <c r="BB519" s="3">
        <f>+IFERROR((BA518*BA519+'Monthly Reserve Generation'!BB518*'Monthly Reserve Generation'!BB519-'Stoping Schedule'!BB518*'Stoping Schedule'!BB519)/BB518,0)</f>
        <v>0</v>
      </c>
      <c r="BC519" s="3">
        <f>+IFERROR((BB518*BB519+'Monthly Reserve Generation'!BC518*'Monthly Reserve Generation'!BC519-'Stoping Schedule'!BC518*'Stoping Schedule'!BC519)/BC518,0)</f>
        <v>0</v>
      </c>
    </row>
    <row r="520" spans="1:55" collapsed="1" x14ac:dyDescent="0.3">
      <c r="A520" t="s">
        <v>150</v>
      </c>
      <c r="B520" t="s">
        <v>150</v>
      </c>
      <c r="C520" t="s">
        <v>3</v>
      </c>
      <c r="D520" s="3">
        <f>SUMIF($C514:$C519,$C520,D514:D519)</f>
        <v>0</v>
      </c>
      <c r="E520" s="3">
        <f t="shared" ref="E520:BC520" si="36">SUMIF($C514:$C519,$C520,E514:E519)</f>
        <v>0</v>
      </c>
      <c r="F520" s="3">
        <f t="shared" si="36"/>
        <v>0</v>
      </c>
      <c r="G520" s="3">
        <f t="shared" si="36"/>
        <v>0</v>
      </c>
      <c r="H520" s="3">
        <f t="shared" si="36"/>
        <v>0</v>
      </c>
      <c r="I520" s="3">
        <f t="shared" si="36"/>
        <v>0</v>
      </c>
      <c r="J520" s="3">
        <f t="shared" si="36"/>
        <v>0</v>
      </c>
      <c r="K520" s="3">
        <f t="shared" si="36"/>
        <v>0</v>
      </c>
      <c r="L520" s="3">
        <f t="shared" si="36"/>
        <v>0</v>
      </c>
      <c r="M520" s="3">
        <f t="shared" si="36"/>
        <v>0</v>
      </c>
      <c r="N520" s="3">
        <f t="shared" si="36"/>
        <v>0</v>
      </c>
      <c r="O520" s="3">
        <f t="shared" si="36"/>
        <v>0</v>
      </c>
      <c r="P520" s="3">
        <f t="shared" si="36"/>
        <v>0</v>
      </c>
      <c r="Q520" s="3">
        <f t="shared" si="36"/>
        <v>0</v>
      </c>
      <c r="R520" s="3">
        <f t="shared" si="36"/>
        <v>0</v>
      </c>
      <c r="S520" s="3">
        <f t="shared" si="36"/>
        <v>0</v>
      </c>
      <c r="T520" s="3">
        <f t="shared" si="36"/>
        <v>0</v>
      </c>
      <c r="U520" s="3">
        <f t="shared" si="36"/>
        <v>0</v>
      </c>
      <c r="V520" s="3">
        <f t="shared" si="36"/>
        <v>0</v>
      </c>
      <c r="W520" s="3">
        <f t="shared" si="36"/>
        <v>0</v>
      </c>
      <c r="X520" s="3">
        <f t="shared" si="36"/>
        <v>0</v>
      </c>
      <c r="Y520" s="3">
        <f t="shared" si="36"/>
        <v>0</v>
      </c>
      <c r="Z520" s="3">
        <f t="shared" si="36"/>
        <v>0</v>
      </c>
      <c r="AA520" s="3">
        <f t="shared" si="36"/>
        <v>0</v>
      </c>
      <c r="AB520" s="3">
        <f t="shared" si="36"/>
        <v>0</v>
      </c>
      <c r="AC520" s="3">
        <f t="shared" si="36"/>
        <v>0</v>
      </c>
      <c r="AD520" s="3">
        <f t="shared" si="36"/>
        <v>0</v>
      </c>
      <c r="AE520" s="3">
        <f t="shared" si="36"/>
        <v>0</v>
      </c>
      <c r="AF520" s="3">
        <f t="shared" si="36"/>
        <v>0</v>
      </c>
      <c r="AG520" s="3">
        <f t="shared" si="36"/>
        <v>0</v>
      </c>
      <c r="AH520" s="3">
        <f t="shared" si="36"/>
        <v>0</v>
      </c>
      <c r="AI520" s="3">
        <f t="shared" si="36"/>
        <v>0</v>
      </c>
      <c r="AJ520" s="3">
        <f t="shared" si="36"/>
        <v>0</v>
      </c>
      <c r="AK520" s="3">
        <f t="shared" si="36"/>
        <v>0</v>
      </c>
      <c r="AL520" s="3">
        <f t="shared" si="36"/>
        <v>12551</v>
      </c>
      <c r="AM520" s="3">
        <f t="shared" si="36"/>
        <v>12551</v>
      </c>
      <c r="AN520" s="3">
        <f t="shared" si="36"/>
        <v>12551</v>
      </c>
      <c r="AO520" s="3">
        <f t="shared" si="36"/>
        <v>12551</v>
      </c>
      <c r="AP520" s="3">
        <f t="shared" si="36"/>
        <v>16536</v>
      </c>
      <c r="AQ520" s="3">
        <f t="shared" si="36"/>
        <v>13798</v>
      </c>
      <c r="AR520" s="3">
        <f t="shared" si="36"/>
        <v>11851</v>
      </c>
      <c r="AS520" s="3">
        <f t="shared" si="36"/>
        <v>9904</v>
      </c>
      <c r="AT520" s="3">
        <f t="shared" si="36"/>
        <v>8032</v>
      </c>
      <c r="AU520" s="3">
        <f t="shared" si="36"/>
        <v>6160</v>
      </c>
      <c r="AV520" s="3">
        <f t="shared" si="36"/>
        <v>5786</v>
      </c>
      <c r="AW520" s="3">
        <f t="shared" si="36"/>
        <v>5786</v>
      </c>
      <c r="AX520" s="3">
        <f t="shared" si="36"/>
        <v>3988</v>
      </c>
      <c r="AY520" s="3">
        <f t="shared" si="36"/>
        <v>2115</v>
      </c>
      <c r="AZ520" s="3">
        <f t="shared" si="36"/>
        <v>168</v>
      </c>
      <c r="BA520" s="3">
        <f t="shared" si="36"/>
        <v>3</v>
      </c>
      <c r="BB520" s="3">
        <f t="shared" si="36"/>
        <v>3</v>
      </c>
      <c r="BC520" s="3">
        <f t="shared" si="36"/>
        <v>3</v>
      </c>
    </row>
    <row r="521" spans="1:55" x14ac:dyDescent="0.3">
      <c r="A521" t="s">
        <v>150</v>
      </c>
      <c r="B521" t="s">
        <v>150</v>
      </c>
      <c r="C521" t="s">
        <v>4</v>
      </c>
      <c r="D521" s="3">
        <f>+IFERROR((D514*D515+D516*D517+D518*D519)/D520,0)</f>
        <v>0</v>
      </c>
      <c r="E521" s="3">
        <f t="shared" ref="E521:BC521" si="37">+IFERROR((E514*E515+E516*E517+E518*E519)/E520,0)</f>
        <v>0</v>
      </c>
      <c r="F521" s="3">
        <f t="shared" si="37"/>
        <v>0</v>
      </c>
      <c r="G521" s="3">
        <f t="shared" si="37"/>
        <v>0</v>
      </c>
      <c r="H521" s="3">
        <f t="shared" si="37"/>
        <v>0</v>
      </c>
      <c r="I521" s="3">
        <f t="shared" si="37"/>
        <v>0</v>
      </c>
      <c r="J521" s="3">
        <f t="shared" si="37"/>
        <v>0</v>
      </c>
      <c r="K521" s="3">
        <f t="shared" si="37"/>
        <v>0</v>
      </c>
      <c r="L521" s="3">
        <f t="shared" si="37"/>
        <v>0</v>
      </c>
      <c r="M521" s="3">
        <f t="shared" si="37"/>
        <v>0</v>
      </c>
      <c r="N521" s="3">
        <f t="shared" si="37"/>
        <v>0</v>
      </c>
      <c r="O521" s="3">
        <f t="shared" si="37"/>
        <v>0</v>
      </c>
      <c r="P521" s="3">
        <f t="shared" si="37"/>
        <v>0</v>
      </c>
      <c r="Q521" s="3">
        <f t="shared" si="37"/>
        <v>0</v>
      </c>
      <c r="R521" s="3">
        <f t="shared" si="37"/>
        <v>0</v>
      </c>
      <c r="S521" s="3">
        <f t="shared" si="37"/>
        <v>0</v>
      </c>
      <c r="T521" s="3">
        <f t="shared" si="37"/>
        <v>0</v>
      </c>
      <c r="U521" s="3">
        <f t="shared" si="37"/>
        <v>0</v>
      </c>
      <c r="V521" s="3">
        <f t="shared" si="37"/>
        <v>0</v>
      </c>
      <c r="W521" s="3">
        <f t="shared" si="37"/>
        <v>0</v>
      </c>
      <c r="X521" s="3">
        <f t="shared" si="37"/>
        <v>0</v>
      </c>
      <c r="Y521" s="3">
        <f t="shared" si="37"/>
        <v>0</v>
      </c>
      <c r="Z521" s="3">
        <f t="shared" si="37"/>
        <v>0</v>
      </c>
      <c r="AA521" s="3">
        <f t="shared" si="37"/>
        <v>0</v>
      </c>
      <c r="AB521" s="3">
        <f t="shared" si="37"/>
        <v>0</v>
      </c>
      <c r="AC521" s="3">
        <f t="shared" si="37"/>
        <v>0</v>
      </c>
      <c r="AD521" s="3">
        <f t="shared" si="37"/>
        <v>0</v>
      </c>
      <c r="AE521" s="3">
        <f t="shared" si="37"/>
        <v>0</v>
      </c>
      <c r="AF521" s="3">
        <f t="shared" si="37"/>
        <v>0</v>
      </c>
      <c r="AG521" s="3">
        <f t="shared" si="37"/>
        <v>0</v>
      </c>
      <c r="AH521" s="3">
        <f t="shared" si="37"/>
        <v>0</v>
      </c>
      <c r="AI521" s="3">
        <f t="shared" si="37"/>
        <v>0</v>
      </c>
      <c r="AJ521" s="3">
        <f t="shared" si="37"/>
        <v>0</v>
      </c>
      <c r="AK521" s="3">
        <f t="shared" si="37"/>
        <v>0</v>
      </c>
      <c r="AL521" s="3">
        <f t="shared" si="37"/>
        <v>3.97</v>
      </c>
      <c r="AM521" s="3">
        <f t="shared" si="37"/>
        <v>3.97</v>
      </c>
      <c r="AN521" s="3">
        <f t="shared" si="37"/>
        <v>3.97</v>
      </c>
      <c r="AO521" s="3">
        <f t="shared" si="37"/>
        <v>3.97</v>
      </c>
      <c r="AP521" s="3">
        <f t="shared" si="37"/>
        <v>3.3894617803580065</v>
      </c>
      <c r="AQ521" s="3">
        <f t="shared" si="37"/>
        <v>3.2742629366574865</v>
      </c>
      <c r="AR521" s="3">
        <f t="shared" si="37"/>
        <v>3.1599603408995023</v>
      </c>
      <c r="AS521" s="3">
        <f t="shared" si="37"/>
        <v>3.0007168820678514</v>
      </c>
      <c r="AT521" s="3">
        <f t="shared" si="37"/>
        <v>2.7748082669322707</v>
      </c>
      <c r="AU521" s="3">
        <f t="shared" si="37"/>
        <v>2.4115941558441554</v>
      </c>
      <c r="AV521" s="3">
        <f t="shared" si="37"/>
        <v>2.3108606982371236</v>
      </c>
      <c r="AW521" s="3">
        <f t="shared" si="37"/>
        <v>2.3108606982371236</v>
      </c>
      <c r="AX521" s="3">
        <f t="shared" si="37"/>
        <v>2.3112487462387152</v>
      </c>
      <c r="AY521" s="3">
        <f t="shared" si="37"/>
        <v>2.3123546099290766</v>
      </c>
      <c r="AZ521" s="3">
        <f t="shared" si="37"/>
        <v>2.3396428571428425</v>
      </c>
      <c r="BA521" s="3">
        <f t="shared" si="37"/>
        <v>3.9699999999995725</v>
      </c>
      <c r="BB521" s="3">
        <f t="shared" si="37"/>
        <v>3.9699999999995725</v>
      </c>
      <c r="BC521" s="3">
        <f t="shared" si="37"/>
        <v>3.9699999999995725</v>
      </c>
    </row>
    <row r="522" spans="1:55" x14ac:dyDescent="0.3">
      <c r="K52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701D4-A2EE-4FE9-B7A4-A68A147C713D}">
  <dimension ref="A1:BE52"/>
  <sheetViews>
    <sheetView workbookViewId="0">
      <selection activeCell="D24" sqref="D24"/>
    </sheetView>
  </sheetViews>
  <sheetFormatPr defaultRowHeight="14.4" x14ac:dyDescent="0.3"/>
  <cols>
    <col min="2" max="2" width="13.33203125" bestFit="1" customWidth="1"/>
    <col min="3" max="6" width="9" bestFit="1" customWidth="1"/>
    <col min="7" max="7" width="12.21875" bestFit="1" customWidth="1"/>
    <col min="8" max="49" width="9" bestFit="1" customWidth="1"/>
    <col min="50" max="50" width="9.21875" bestFit="1" customWidth="1"/>
  </cols>
  <sheetData>
    <row r="1" spans="1:49" s="2" customFormat="1" x14ac:dyDescent="0.3">
      <c r="B1" s="2">
        <v>45627</v>
      </c>
      <c r="C1" s="2">
        <v>45658</v>
      </c>
      <c r="D1" s="2">
        <v>45689</v>
      </c>
      <c r="E1" s="2">
        <v>45717</v>
      </c>
      <c r="F1" s="2">
        <v>45748</v>
      </c>
      <c r="G1" s="2">
        <v>45778</v>
      </c>
      <c r="H1" s="2">
        <v>45809</v>
      </c>
      <c r="I1" s="2">
        <v>45839</v>
      </c>
      <c r="J1" s="2">
        <v>45870</v>
      </c>
      <c r="K1" s="2">
        <v>45901</v>
      </c>
      <c r="L1" s="2">
        <v>45931</v>
      </c>
      <c r="M1" s="2">
        <v>45962</v>
      </c>
      <c r="N1" s="2">
        <v>45992</v>
      </c>
      <c r="O1" s="2">
        <v>46023</v>
      </c>
      <c r="P1" s="2">
        <v>46054</v>
      </c>
      <c r="Q1" s="2">
        <v>46082</v>
      </c>
      <c r="R1" s="2">
        <v>46113</v>
      </c>
      <c r="S1" s="2">
        <v>46143</v>
      </c>
      <c r="T1" s="2">
        <v>46174</v>
      </c>
      <c r="U1" s="2">
        <v>46204</v>
      </c>
      <c r="V1" s="2">
        <v>46235</v>
      </c>
      <c r="W1" s="2">
        <v>46266</v>
      </c>
      <c r="X1" s="2">
        <v>46296</v>
      </c>
      <c r="Y1" s="2">
        <v>46327</v>
      </c>
      <c r="Z1" s="2">
        <v>46357</v>
      </c>
      <c r="AA1" s="2">
        <v>46388</v>
      </c>
      <c r="AB1" s="2">
        <v>46419</v>
      </c>
      <c r="AC1" s="2">
        <v>46447</v>
      </c>
      <c r="AD1" s="2">
        <v>46478</v>
      </c>
      <c r="AE1" s="2">
        <v>46508</v>
      </c>
      <c r="AF1" s="2">
        <v>46539</v>
      </c>
      <c r="AG1" s="2">
        <v>46569</v>
      </c>
      <c r="AH1" s="2">
        <v>46600</v>
      </c>
      <c r="AI1" s="2">
        <v>46631</v>
      </c>
      <c r="AJ1" s="2">
        <v>46661</v>
      </c>
      <c r="AK1" s="2">
        <v>46692</v>
      </c>
      <c r="AL1" s="2">
        <v>46722</v>
      </c>
      <c r="AM1" s="2">
        <v>46753</v>
      </c>
      <c r="AN1" s="2">
        <v>46784</v>
      </c>
      <c r="AO1" s="2">
        <v>46813</v>
      </c>
      <c r="AP1" s="2">
        <v>46844</v>
      </c>
      <c r="AQ1" s="2">
        <v>46813</v>
      </c>
      <c r="AR1" s="2">
        <v>46844</v>
      </c>
      <c r="AS1" s="2">
        <v>46874</v>
      </c>
      <c r="AT1" s="2">
        <v>46905</v>
      </c>
      <c r="AU1" s="2">
        <v>46935</v>
      </c>
      <c r="AV1" s="2">
        <v>46966</v>
      </c>
      <c r="AW1" s="2">
        <v>46997</v>
      </c>
    </row>
    <row r="2" spans="1:49" s="5" customFormat="1" x14ac:dyDescent="0.3">
      <c r="A2" s="5" t="s">
        <v>151</v>
      </c>
      <c r="C2" s="5">
        <v>37</v>
      </c>
      <c r="D2" s="5">
        <v>32</v>
      </c>
      <c r="E2" s="5">
        <v>29</v>
      </c>
      <c r="F2" s="5">
        <v>29</v>
      </c>
      <c r="G2" s="5">
        <v>31</v>
      </c>
      <c r="H2" s="5">
        <v>32</v>
      </c>
      <c r="I2" s="5">
        <v>35</v>
      </c>
      <c r="J2" s="5">
        <v>34</v>
      </c>
      <c r="K2" s="5">
        <v>36</v>
      </c>
      <c r="L2" s="5">
        <v>36</v>
      </c>
      <c r="M2" s="5">
        <v>35</v>
      </c>
      <c r="N2" s="5">
        <v>34</v>
      </c>
      <c r="O2" s="5">
        <v>36</v>
      </c>
      <c r="P2" s="5">
        <v>33</v>
      </c>
      <c r="Q2" s="5">
        <v>34</v>
      </c>
      <c r="R2" s="5">
        <v>35</v>
      </c>
      <c r="S2" s="5">
        <v>33</v>
      </c>
      <c r="T2" s="5">
        <v>36</v>
      </c>
      <c r="U2" s="5">
        <v>38</v>
      </c>
      <c r="V2" s="5">
        <v>34</v>
      </c>
      <c r="W2" s="5">
        <v>36</v>
      </c>
      <c r="X2" s="5">
        <v>32</v>
      </c>
      <c r="Y2" s="5">
        <v>31</v>
      </c>
      <c r="Z2" s="5">
        <v>37</v>
      </c>
      <c r="AA2" s="5">
        <v>38</v>
      </c>
      <c r="AB2" s="5">
        <v>32</v>
      </c>
      <c r="AC2" s="5">
        <v>29</v>
      </c>
      <c r="AD2" s="5">
        <v>35</v>
      </c>
      <c r="AE2" s="5">
        <v>34</v>
      </c>
      <c r="AF2" s="5">
        <v>34</v>
      </c>
      <c r="AG2" s="5">
        <v>30</v>
      </c>
      <c r="AH2" s="5">
        <v>13</v>
      </c>
    </row>
    <row r="3" spans="1:49" s="5" customFormat="1" x14ac:dyDescent="0.3">
      <c r="A3" s="5" t="s">
        <v>157</v>
      </c>
      <c r="C3" s="5">
        <v>107</v>
      </c>
      <c r="D3" s="5">
        <v>125</v>
      </c>
      <c r="E3" s="5">
        <v>115</v>
      </c>
      <c r="F3" s="5">
        <v>64</v>
      </c>
      <c r="G3" s="5">
        <v>99</v>
      </c>
      <c r="H3" s="5">
        <v>103</v>
      </c>
      <c r="I3" s="5">
        <v>114</v>
      </c>
      <c r="J3" s="5">
        <v>59</v>
      </c>
      <c r="K3" s="5">
        <v>3</v>
      </c>
      <c r="L3" s="5">
        <v>0</v>
      </c>
      <c r="M3" s="5">
        <v>0</v>
      </c>
      <c r="N3" s="5">
        <v>0</v>
      </c>
      <c r="O3" s="5">
        <v>0</v>
      </c>
      <c r="P3" s="5">
        <v>0</v>
      </c>
    </row>
    <row r="4" spans="1:49" s="5" customFormat="1" x14ac:dyDescent="0.3">
      <c r="A4" s="5" t="s">
        <v>167</v>
      </c>
      <c r="C4" s="5">
        <v>67</v>
      </c>
      <c r="D4" s="5">
        <v>4</v>
      </c>
      <c r="E4" s="5">
        <v>0</v>
      </c>
      <c r="F4" s="5">
        <v>0</v>
      </c>
      <c r="G4" s="5">
        <v>0</v>
      </c>
      <c r="H4" s="5">
        <v>0</v>
      </c>
      <c r="I4" s="5">
        <v>0</v>
      </c>
    </row>
    <row r="5" spans="1:49" s="5" customFormat="1" x14ac:dyDescent="0.3">
      <c r="A5" s="5" t="s">
        <v>184</v>
      </c>
      <c r="C5" s="5">
        <v>80</v>
      </c>
      <c r="D5" s="5">
        <v>174</v>
      </c>
      <c r="E5" s="5">
        <v>65</v>
      </c>
      <c r="F5" s="5">
        <v>38</v>
      </c>
      <c r="G5" s="5">
        <v>76</v>
      </c>
      <c r="H5" s="5">
        <v>86</v>
      </c>
      <c r="I5" s="5">
        <v>104</v>
      </c>
      <c r="J5" s="5">
        <v>91</v>
      </c>
      <c r="K5" s="5">
        <v>117</v>
      </c>
      <c r="L5" s="5">
        <v>124</v>
      </c>
      <c r="M5" s="5">
        <v>77</v>
      </c>
      <c r="N5" s="5">
        <v>60</v>
      </c>
      <c r="O5" s="5">
        <v>46</v>
      </c>
      <c r="R5" s="5">
        <v>0</v>
      </c>
      <c r="S5" s="5">
        <v>0</v>
      </c>
      <c r="T5" s="5">
        <v>0</v>
      </c>
    </row>
    <row r="6" spans="1:49" s="5" customFormat="1" x14ac:dyDescent="0.3">
      <c r="A6" s="5" t="s">
        <v>203</v>
      </c>
      <c r="C6" s="5">
        <v>367</v>
      </c>
      <c r="D6" s="5">
        <v>150</v>
      </c>
      <c r="E6" s="5">
        <v>122</v>
      </c>
      <c r="F6" s="5">
        <v>81</v>
      </c>
      <c r="G6" s="5">
        <v>50</v>
      </c>
      <c r="H6" s="5">
        <v>7</v>
      </c>
      <c r="I6" s="5">
        <v>0</v>
      </c>
      <c r="J6" s="5">
        <v>0</v>
      </c>
      <c r="K6" s="5">
        <v>0</v>
      </c>
      <c r="L6" s="5">
        <v>0</v>
      </c>
      <c r="M6" s="5">
        <v>0</v>
      </c>
      <c r="N6" s="5">
        <v>0</v>
      </c>
      <c r="O6" s="5">
        <v>0</v>
      </c>
      <c r="P6" s="5">
        <v>0</v>
      </c>
      <c r="Q6" s="5">
        <v>0</v>
      </c>
    </row>
    <row r="7" spans="1:49" s="5" customFormat="1" x14ac:dyDescent="0.3">
      <c r="A7" s="5" t="s">
        <v>213</v>
      </c>
      <c r="D7" s="5">
        <v>132</v>
      </c>
      <c r="E7" s="5">
        <v>196</v>
      </c>
      <c r="F7" s="5">
        <v>99</v>
      </c>
      <c r="G7" s="5">
        <v>109</v>
      </c>
      <c r="H7" s="5">
        <v>148</v>
      </c>
      <c r="I7" s="5">
        <v>149</v>
      </c>
      <c r="J7" s="5">
        <v>82</v>
      </c>
      <c r="K7" s="5">
        <v>91</v>
      </c>
      <c r="L7" s="5">
        <v>70</v>
      </c>
      <c r="M7" s="5">
        <v>54</v>
      </c>
      <c r="N7" s="5">
        <v>40</v>
      </c>
      <c r="O7" s="5">
        <v>49</v>
      </c>
      <c r="P7" s="5">
        <v>39</v>
      </c>
      <c r="Q7" s="5">
        <v>25</v>
      </c>
      <c r="R7" s="5">
        <v>0</v>
      </c>
      <c r="S7" s="5">
        <v>0</v>
      </c>
    </row>
    <row r="8" spans="1:49" s="5" customFormat="1" x14ac:dyDescent="0.3">
      <c r="A8" s="5" t="s">
        <v>219</v>
      </c>
      <c r="D8" s="5">
        <v>68</v>
      </c>
      <c r="E8" s="5">
        <f>66+17</f>
        <v>83</v>
      </c>
      <c r="F8" s="5">
        <v>320</v>
      </c>
      <c r="G8" s="5">
        <v>270</v>
      </c>
      <c r="H8" s="5">
        <v>200</v>
      </c>
      <c r="I8" s="5">
        <v>158</v>
      </c>
      <c r="J8" s="5">
        <v>170</v>
      </c>
      <c r="K8" s="5">
        <v>168</v>
      </c>
      <c r="L8" s="5">
        <v>170</v>
      </c>
      <c r="M8" s="5">
        <v>176</v>
      </c>
      <c r="N8" s="5">
        <v>114</v>
      </c>
      <c r="O8" s="5">
        <v>70</v>
      </c>
      <c r="P8" s="5">
        <v>0</v>
      </c>
      <c r="Q8" s="5">
        <v>0</v>
      </c>
      <c r="R8" s="5">
        <v>0</v>
      </c>
      <c r="S8" s="5">
        <v>0</v>
      </c>
      <c r="T8" s="5">
        <v>0</v>
      </c>
    </row>
    <row r="9" spans="1:49" s="6" customFormat="1" x14ac:dyDescent="0.3">
      <c r="A9" s="6" t="s">
        <v>233</v>
      </c>
      <c r="D9" s="6">
        <v>60</v>
      </c>
      <c r="E9" s="6">
        <v>204</v>
      </c>
      <c r="F9" s="6">
        <v>326</v>
      </c>
      <c r="G9" s="6">
        <v>383</v>
      </c>
      <c r="H9" s="6">
        <v>411</v>
      </c>
      <c r="I9" s="6">
        <v>383</v>
      </c>
      <c r="J9" s="6">
        <v>267</v>
      </c>
      <c r="K9" s="6">
        <v>207</v>
      </c>
      <c r="L9" s="6">
        <v>222</v>
      </c>
      <c r="M9" s="6">
        <v>219</v>
      </c>
      <c r="N9" s="6">
        <v>193</v>
      </c>
      <c r="O9" s="6">
        <v>140</v>
      </c>
      <c r="P9" s="6">
        <v>61</v>
      </c>
      <c r="Q9" s="6">
        <v>0</v>
      </c>
      <c r="R9" s="6">
        <v>0</v>
      </c>
      <c r="S9" s="6">
        <v>0</v>
      </c>
      <c r="T9" s="6">
        <v>0</v>
      </c>
      <c r="U9" s="6">
        <v>0</v>
      </c>
    </row>
    <row r="10" spans="1:49" s="6" customFormat="1" x14ac:dyDescent="0.3">
      <c r="A10" s="6" t="s">
        <v>253</v>
      </c>
      <c r="E10" s="6">
        <v>55</v>
      </c>
      <c r="F10" s="6">
        <v>53</v>
      </c>
      <c r="G10" s="6">
        <v>59</v>
      </c>
      <c r="H10" s="6">
        <v>102</v>
      </c>
      <c r="I10" s="6">
        <v>109</v>
      </c>
      <c r="J10" s="6">
        <v>149</v>
      </c>
      <c r="K10" s="6">
        <v>213</v>
      </c>
      <c r="L10" s="6">
        <v>196</v>
      </c>
      <c r="M10" s="6">
        <v>199</v>
      </c>
      <c r="N10" s="6">
        <v>244</v>
      </c>
      <c r="O10" s="6">
        <v>269</v>
      </c>
      <c r="P10" s="6">
        <v>570</v>
      </c>
      <c r="Q10" s="6">
        <v>548</v>
      </c>
      <c r="R10" s="6">
        <v>309</v>
      </c>
      <c r="S10" s="6">
        <v>69</v>
      </c>
      <c r="T10" s="6">
        <v>8</v>
      </c>
      <c r="U10" s="6">
        <v>0</v>
      </c>
      <c r="V10" s="6">
        <v>0</v>
      </c>
      <c r="W10" s="6">
        <v>0</v>
      </c>
      <c r="X10" s="6">
        <v>0</v>
      </c>
      <c r="Y10" s="6">
        <v>0</v>
      </c>
      <c r="Z10" s="6">
        <v>0</v>
      </c>
      <c r="AA10" s="6">
        <v>0</v>
      </c>
      <c r="AB10" s="6">
        <v>0</v>
      </c>
      <c r="AC10" s="6">
        <v>0</v>
      </c>
      <c r="AD10" s="6">
        <v>0</v>
      </c>
      <c r="AE10" s="6">
        <v>0</v>
      </c>
      <c r="AF10" s="6">
        <v>0</v>
      </c>
      <c r="AG10" s="6">
        <v>0</v>
      </c>
      <c r="AH10" s="6">
        <v>0</v>
      </c>
      <c r="AI10" s="6">
        <v>0</v>
      </c>
      <c r="AJ10" s="6">
        <v>0</v>
      </c>
      <c r="AK10" s="6">
        <v>0</v>
      </c>
      <c r="AL10" s="6">
        <v>0</v>
      </c>
      <c r="AM10" s="6">
        <v>0</v>
      </c>
    </row>
    <row r="11" spans="1:49" s="5" customFormat="1" x14ac:dyDescent="0.3">
      <c r="A11" s="5" t="s">
        <v>270</v>
      </c>
      <c r="F11" s="5">
        <v>34</v>
      </c>
      <c r="G11" s="5">
        <v>10</v>
      </c>
      <c r="K11" s="5">
        <v>16</v>
      </c>
      <c r="L11" s="5">
        <v>45</v>
      </c>
      <c r="M11" s="5">
        <v>5</v>
      </c>
    </row>
    <row r="12" spans="1:49" s="5" customFormat="1" x14ac:dyDescent="0.3">
      <c r="A12" s="5" t="s">
        <v>1</v>
      </c>
      <c r="F12" s="5">
        <v>97</v>
      </c>
      <c r="G12" s="5">
        <v>66</v>
      </c>
      <c r="H12" s="5">
        <v>30</v>
      </c>
      <c r="I12" s="5">
        <v>120</v>
      </c>
      <c r="J12" s="5">
        <v>104</v>
      </c>
      <c r="K12" s="5">
        <v>202</v>
      </c>
      <c r="L12" s="5">
        <v>247</v>
      </c>
      <c r="M12" s="5">
        <v>211</v>
      </c>
      <c r="N12" s="5">
        <v>184</v>
      </c>
      <c r="O12" s="5">
        <v>272</v>
      </c>
      <c r="P12" s="5">
        <v>69</v>
      </c>
      <c r="Q12" s="5">
        <v>201</v>
      </c>
      <c r="R12" s="5">
        <v>495</v>
      </c>
      <c r="S12" s="5">
        <v>475</v>
      </c>
      <c r="T12" s="5">
        <v>284</v>
      </c>
      <c r="U12" s="5">
        <v>1</v>
      </c>
      <c r="V12" s="5">
        <v>0</v>
      </c>
      <c r="W12" s="5">
        <v>0</v>
      </c>
      <c r="X12" s="5">
        <v>0</v>
      </c>
      <c r="Y12" s="5">
        <v>0</v>
      </c>
      <c r="Z12" s="5">
        <v>0</v>
      </c>
      <c r="AA12" s="5">
        <v>0</v>
      </c>
      <c r="AB12" s="5">
        <v>0</v>
      </c>
      <c r="AC12" s="5">
        <v>0</v>
      </c>
      <c r="AD12" s="5">
        <v>0</v>
      </c>
      <c r="AE12" s="5">
        <v>0</v>
      </c>
      <c r="AF12" s="5">
        <v>0</v>
      </c>
      <c r="AG12" s="5">
        <v>0</v>
      </c>
      <c r="AH12" s="5">
        <v>0</v>
      </c>
      <c r="AI12" s="5">
        <v>0</v>
      </c>
      <c r="AJ12" s="5">
        <v>0</v>
      </c>
    </row>
    <row r="13" spans="1:49" s="5" customFormat="1" x14ac:dyDescent="0.3">
      <c r="A13" s="5" t="s">
        <v>26</v>
      </c>
      <c r="L13" s="5">
        <v>18</v>
      </c>
      <c r="M13" s="5">
        <v>21</v>
      </c>
      <c r="O13" s="5">
        <v>9</v>
      </c>
      <c r="P13" s="5">
        <v>25</v>
      </c>
      <c r="Q13" s="5">
        <v>51</v>
      </c>
      <c r="R13" s="5">
        <v>53</v>
      </c>
      <c r="S13" s="5">
        <v>241</v>
      </c>
      <c r="T13" s="5">
        <v>531</v>
      </c>
      <c r="U13" s="5">
        <v>694</v>
      </c>
      <c r="V13" s="5">
        <v>349</v>
      </c>
      <c r="W13" s="5">
        <v>157</v>
      </c>
      <c r="X13" s="5">
        <v>37</v>
      </c>
      <c r="Y13" s="5">
        <v>0</v>
      </c>
      <c r="Z13" s="5">
        <v>0</v>
      </c>
      <c r="AA13" s="5">
        <v>0</v>
      </c>
      <c r="AB13" s="5">
        <v>0</v>
      </c>
      <c r="AC13" s="5">
        <v>0</v>
      </c>
      <c r="AD13" s="5">
        <v>0</v>
      </c>
      <c r="AE13" s="5">
        <v>0</v>
      </c>
      <c r="AF13" s="5">
        <v>0</v>
      </c>
      <c r="AG13" s="5">
        <v>0</v>
      </c>
      <c r="AH13" s="5">
        <v>0</v>
      </c>
      <c r="AI13" s="5">
        <v>0</v>
      </c>
    </row>
    <row r="14" spans="1:49" s="5" customFormat="1" x14ac:dyDescent="0.3">
      <c r="A14" s="5" t="s">
        <v>43</v>
      </c>
      <c r="I14" s="5">
        <v>12</v>
      </c>
      <c r="J14" s="5">
        <v>22</v>
      </c>
      <c r="K14" s="5">
        <v>12</v>
      </c>
      <c r="M14" s="5">
        <v>12</v>
      </c>
      <c r="N14" s="5">
        <v>80</v>
      </c>
      <c r="O14" s="5">
        <v>125</v>
      </c>
      <c r="P14" s="5">
        <v>90</v>
      </c>
      <c r="Q14" s="5">
        <v>64</v>
      </c>
      <c r="R14" s="5">
        <v>64</v>
      </c>
      <c r="S14" s="5">
        <v>31</v>
      </c>
      <c r="T14" s="5">
        <v>50</v>
      </c>
      <c r="U14" s="5">
        <v>219</v>
      </c>
      <c r="V14" s="5">
        <v>396</v>
      </c>
      <c r="W14" s="5">
        <v>438</v>
      </c>
      <c r="X14" s="5">
        <v>457</v>
      </c>
      <c r="Y14" s="5">
        <v>236</v>
      </c>
      <c r="Z14" s="5">
        <v>77</v>
      </c>
      <c r="AA14" s="5">
        <v>0</v>
      </c>
      <c r="AB14" s="5">
        <v>0</v>
      </c>
      <c r="AC14" s="5">
        <v>0</v>
      </c>
      <c r="AD14" s="5">
        <v>0</v>
      </c>
      <c r="AE14" s="5">
        <v>0</v>
      </c>
      <c r="AF14" s="5">
        <v>0</v>
      </c>
      <c r="AG14" s="5">
        <v>0</v>
      </c>
    </row>
    <row r="15" spans="1:49" s="5" customFormat="1" x14ac:dyDescent="0.3">
      <c r="A15" s="5" t="s">
        <v>271</v>
      </c>
      <c r="Q15" s="5">
        <v>20</v>
      </c>
      <c r="R15" s="5">
        <v>36</v>
      </c>
      <c r="S15" s="5">
        <v>22</v>
      </c>
      <c r="T15" s="5">
        <v>34</v>
      </c>
    </row>
    <row r="16" spans="1:49" s="5" customFormat="1" x14ac:dyDescent="0.3">
      <c r="A16" s="5" t="s">
        <v>58</v>
      </c>
      <c r="P16" s="5">
        <v>14</v>
      </c>
      <c r="Q16" s="5">
        <v>53</v>
      </c>
      <c r="R16" s="5">
        <v>42</v>
      </c>
      <c r="S16" s="5">
        <v>16</v>
      </c>
      <c r="V16" s="5">
        <v>40</v>
      </c>
      <c r="W16" s="5">
        <v>245</v>
      </c>
      <c r="X16" s="5">
        <v>379</v>
      </c>
      <c r="Y16" s="5">
        <v>532</v>
      </c>
      <c r="Z16" s="5">
        <v>262</v>
      </c>
      <c r="AA16" s="5">
        <v>62</v>
      </c>
      <c r="AB16" s="5">
        <v>0</v>
      </c>
      <c r="AC16" s="5">
        <v>0</v>
      </c>
      <c r="AD16" s="5">
        <v>0</v>
      </c>
      <c r="AE16" s="5">
        <v>0</v>
      </c>
      <c r="AF16" s="5">
        <v>0</v>
      </c>
      <c r="AG16" s="5">
        <v>0</v>
      </c>
      <c r="AH16" s="5">
        <v>0</v>
      </c>
    </row>
    <row r="17" spans="1:57" s="5" customFormat="1" x14ac:dyDescent="0.3">
      <c r="A17" s="5" t="s">
        <v>77</v>
      </c>
      <c r="R17" s="5">
        <v>91</v>
      </c>
      <c r="S17" s="5">
        <v>75</v>
      </c>
      <c r="T17" s="5">
        <v>34</v>
      </c>
      <c r="U17" s="5">
        <v>35</v>
      </c>
      <c r="V17" s="5">
        <v>31</v>
      </c>
      <c r="W17" s="5">
        <v>34</v>
      </c>
      <c r="X17" s="5">
        <v>35</v>
      </c>
      <c r="Y17" s="5">
        <v>54</v>
      </c>
      <c r="Z17" s="5">
        <v>154</v>
      </c>
      <c r="AA17" s="5">
        <v>254</v>
      </c>
      <c r="AB17" s="5">
        <v>235</v>
      </c>
      <c r="AC17" s="5">
        <v>111</v>
      </c>
      <c r="AD17" s="5">
        <v>93</v>
      </c>
      <c r="AE17" s="5">
        <v>71</v>
      </c>
      <c r="AF17" s="5">
        <v>164</v>
      </c>
      <c r="AG17" s="5">
        <v>183</v>
      </c>
      <c r="AH17" s="5">
        <v>152</v>
      </c>
      <c r="AI17" s="5">
        <v>141</v>
      </c>
      <c r="AJ17" s="5">
        <v>61</v>
      </c>
      <c r="AK17" s="5">
        <v>8</v>
      </c>
      <c r="AN17" s="5">
        <v>0</v>
      </c>
      <c r="AO17" s="5">
        <v>0</v>
      </c>
      <c r="AP17" s="5">
        <v>0</v>
      </c>
      <c r="AQ17" s="5">
        <v>0</v>
      </c>
    </row>
    <row r="18" spans="1:57" s="5" customFormat="1" x14ac:dyDescent="0.3">
      <c r="A18" s="5" t="s">
        <v>93</v>
      </c>
      <c r="S18" s="5">
        <v>3</v>
      </c>
      <c r="T18" s="5">
        <v>68</v>
      </c>
      <c r="U18" s="5">
        <v>116</v>
      </c>
      <c r="V18" s="5">
        <v>69</v>
      </c>
      <c r="W18" s="5">
        <v>85</v>
      </c>
      <c r="X18" s="5">
        <v>49</v>
      </c>
      <c r="Y18" s="5">
        <v>94</v>
      </c>
      <c r="Z18" s="5">
        <v>313</v>
      </c>
      <c r="AA18" s="5">
        <v>381</v>
      </c>
      <c r="AB18" s="5">
        <v>271</v>
      </c>
      <c r="AC18" s="5">
        <v>197</v>
      </c>
      <c r="AD18" s="5">
        <v>184</v>
      </c>
      <c r="AE18" s="5">
        <v>126</v>
      </c>
      <c r="AF18" s="5">
        <v>95</v>
      </c>
      <c r="AG18" s="5">
        <v>3</v>
      </c>
      <c r="AH18" s="5">
        <v>0</v>
      </c>
      <c r="AI18" s="5">
        <v>0</v>
      </c>
      <c r="AJ18" s="5">
        <v>0</v>
      </c>
      <c r="AK18" s="5">
        <v>0</v>
      </c>
      <c r="AL18" s="5">
        <v>0</v>
      </c>
      <c r="AM18" s="5">
        <v>0</v>
      </c>
      <c r="AN18" s="5">
        <v>0</v>
      </c>
      <c r="AO18" s="5">
        <v>0</v>
      </c>
      <c r="AP18" s="5">
        <v>0</v>
      </c>
      <c r="AQ18" s="5">
        <v>0</v>
      </c>
      <c r="AR18" s="5">
        <v>0</v>
      </c>
      <c r="AS18" s="5">
        <v>0</v>
      </c>
      <c r="AT18" s="5">
        <v>0</v>
      </c>
      <c r="AU18" s="5">
        <v>0</v>
      </c>
      <c r="AV18" s="5">
        <v>0</v>
      </c>
      <c r="AW18" s="5">
        <v>0</v>
      </c>
    </row>
    <row r="19" spans="1:57" s="5" customFormat="1" x14ac:dyDescent="0.3">
      <c r="A19" s="5" t="s">
        <v>108</v>
      </c>
      <c r="U19" s="5">
        <v>49</v>
      </c>
      <c r="V19" s="5">
        <v>109</v>
      </c>
      <c r="W19" s="5">
        <v>105</v>
      </c>
      <c r="X19" s="5">
        <v>87</v>
      </c>
      <c r="Y19" s="5">
        <v>65</v>
      </c>
      <c r="Z19" s="5">
        <v>91</v>
      </c>
      <c r="AA19" s="5">
        <v>174</v>
      </c>
      <c r="AB19" s="5">
        <v>265</v>
      </c>
      <c r="AC19" s="5">
        <v>269</v>
      </c>
      <c r="AD19" s="5">
        <v>297</v>
      </c>
      <c r="AE19" s="5">
        <v>412</v>
      </c>
      <c r="AF19" s="5">
        <v>398</v>
      </c>
      <c r="AG19" s="5">
        <v>349</v>
      </c>
      <c r="AH19" s="5">
        <v>273</v>
      </c>
      <c r="AI19" s="5">
        <v>220</v>
      </c>
      <c r="AJ19" s="5">
        <v>41</v>
      </c>
      <c r="AK19" s="5">
        <v>0</v>
      </c>
      <c r="AL19" s="5">
        <v>0</v>
      </c>
      <c r="AM19" s="5">
        <v>0</v>
      </c>
      <c r="AN19" s="5">
        <v>0</v>
      </c>
      <c r="AO19" s="5">
        <v>0</v>
      </c>
      <c r="AP19" s="5">
        <v>0</v>
      </c>
      <c r="AQ19" s="5">
        <v>0</v>
      </c>
      <c r="AR19" s="5">
        <v>0</v>
      </c>
      <c r="AS19" s="5">
        <v>0</v>
      </c>
      <c r="AT19" s="5">
        <v>0</v>
      </c>
      <c r="AU19" s="5">
        <v>0</v>
      </c>
    </row>
    <row r="20" spans="1:57" s="5" customFormat="1" x14ac:dyDescent="0.3">
      <c r="A20" s="5" t="s">
        <v>272</v>
      </c>
      <c r="AE20" s="5">
        <v>8</v>
      </c>
      <c r="AF20" s="5">
        <v>20</v>
      </c>
    </row>
    <row r="21" spans="1:57" s="5" customFormat="1" x14ac:dyDescent="0.3">
      <c r="A21" s="5" t="s">
        <v>130</v>
      </c>
      <c r="W21" s="5">
        <v>19</v>
      </c>
      <c r="X21" s="5">
        <v>35</v>
      </c>
      <c r="Y21" s="5">
        <v>33</v>
      </c>
      <c r="Z21" s="5">
        <v>35</v>
      </c>
      <c r="AA21" s="5">
        <v>51</v>
      </c>
      <c r="AB21" s="5">
        <v>102</v>
      </c>
      <c r="AC21" s="5">
        <v>114</v>
      </c>
      <c r="AD21" s="5">
        <v>160</v>
      </c>
      <c r="AE21" s="5">
        <v>68</v>
      </c>
      <c r="AF21" s="5">
        <v>83</v>
      </c>
      <c r="AG21" s="5">
        <v>150</v>
      </c>
      <c r="AH21" s="5">
        <v>86</v>
      </c>
      <c r="AI21" s="5">
        <v>1</v>
      </c>
      <c r="AJ21" s="5">
        <v>0</v>
      </c>
      <c r="AK21" s="5">
        <v>0</v>
      </c>
      <c r="AL21" s="5">
        <v>0</v>
      </c>
      <c r="AM21" s="5">
        <v>0</v>
      </c>
      <c r="AN21" s="5">
        <v>0</v>
      </c>
      <c r="AO21" s="5">
        <v>0</v>
      </c>
      <c r="AP21" s="5">
        <v>0</v>
      </c>
    </row>
    <row r="22" spans="1:57" s="5" customFormat="1" x14ac:dyDescent="0.3">
      <c r="A22" s="5" t="s">
        <v>136</v>
      </c>
      <c r="X22" s="5">
        <v>52</v>
      </c>
      <c r="Y22" s="5">
        <v>57</v>
      </c>
      <c r="Z22" s="5">
        <v>43</v>
      </c>
      <c r="AA22" s="5">
        <v>32</v>
      </c>
      <c r="AB22" s="5">
        <v>31</v>
      </c>
      <c r="AC22" s="5">
        <v>152</v>
      </c>
      <c r="AD22" s="5">
        <v>157</v>
      </c>
      <c r="AE22" s="5">
        <v>151</v>
      </c>
      <c r="AF22" s="5">
        <v>215</v>
      </c>
      <c r="AG22" s="5">
        <v>258</v>
      </c>
      <c r="AH22" s="5">
        <v>144</v>
      </c>
      <c r="AI22" s="5">
        <v>87</v>
      </c>
      <c r="AJ22" s="5">
        <v>4</v>
      </c>
      <c r="AK22" s="5">
        <v>0</v>
      </c>
      <c r="AL22" s="5">
        <v>0</v>
      </c>
      <c r="AM22" s="5">
        <v>0</v>
      </c>
      <c r="AN22" s="5">
        <v>0</v>
      </c>
      <c r="AO22" s="5">
        <v>0</v>
      </c>
      <c r="AP22" s="5">
        <v>0</v>
      </c>
      <c r="AQ22" s="5">
        <v>0</v>
      </c>
      <c r="AR22" s="5">
        <v>0</v>
      </c>
    </row>
    <row r="23" spans="1:57" s="5" customFormat="1" x14ac:dyDescent="0.3">
      <c r="A23" s="5" t="s">
        <v>146</v>
      </c>
      <c r="J23" s="5">
        <v>16</v>
      </c>
      <c r="K23" s="5">
        <v>17</v>
      </c>
      <c r="L23" s="5">
        <v>18</v>
      </c>
      <c r="M23" s="5">
        <v>16</v>
      </c>
      <c r="N23" s="5">
        <v>16</v>
      </c>
      <c r="O23" s="5">
        <v>17</v>
      </c>
      <c r="P23" s="5">
        <v>15</v>
      </c>
      <c r="Q23" s="5">
        <v>16</v>
      </c>
      <c r="R23" s="5">
        <v>16</v>
      </c>
      <c r="S23" s="5">
        <v>16</v>
      </c>
      <c r="T23" s="5">
        <v>17</v>
      </c>
      <c r="U23" s="5">
        <v>18</v>
      </c>
      <c r="V23" s="5">
        <v>16</v>
      </c>
      <c r="W23" s="5">
        <v>17</v>
      </c>
      <c r="X23" s="5">
        <v>35</v>
      </c>
      <c r="Y23" s="5">
        <v>33</v>
      </c>
      <c r="Z23" s="5">
        <v>57</v>
      </c>
      <c r="AA23" s="5">
        <v>43</v>
      </c>
      <c r="AB23" s="5">
        <v>51</v>
      </c>
      <c r="AC23" s="5">
        <v>112</v>
      </c>
      <c r="AD23" s="5">
        <v>126</v>
      </c>
      <c r="AE23" s="5">
        <v>132</v>
      </c>
      <c r="AF23" s="5">
        <v>53</v>
      </c>
      <c r="AG23" s="5">
        <v>33</v>
      </c>
      <c r="AH23" s="5">
        <v>52</v>
      </c>
      <c r="AI23" s="5">
        <v>51</v>
      </c>
      <c r="AJ23" s="5">
        <v>44</v>
      </c>
      <c r="AK23" s="5">
        <v>51</v>
      </c>
      <c r="AL23" s="5">
        <v>33</v>
      </c>
      <c r="AM23" s="5">
        <v>10</v>
      </c>
      <c r="AN23" s="5">
        <v>0</v>
      </c>
      <c r="AP23" s="5">
        <v>0</v>
      </c>
      <c r="AQ23" s="5">
        <v>0</v>
      </c>
      <c r="AR23" s="5">
        <v>0</v>
      </c>
      <c r="AS23" s="5">
        <v>0</v>
      </c>
    </row>
    <row r="24" spans="1:57" s="6" customFormat="1" x14ac:dyDescent="0.3">
      <c r="A24" s="6" t="s">
        <v>0</v>
      </c>
      <c r="B24" s="6">
        <f t="shared" ref="B24:AW24" si="0">SUM(B2:B23)</f>
        <v>0</v>
      </c>
      <c r="C24" s="6">
        <f t="shared" si="0"/>
        <v>658</v>
      </c>
      <c r="D24" s="6">
        <f t="shared" si="0"/>
        <v>745</v>
      </c>
      <c r="E24" s="6">
        <f t="shared" si="0"/>
        <v>869</v>
      </c>
      <c r="F24" s="6">
        <f t="shared" si="0"/>
        <v>1141</v>
      </c>
      <c r="G24" s="6">
        <f t="shared" si="0"/>
        <v>1153</v>
      </c>
      <c r="H24" s="6">
        <f t="shared" si="0"/>
        <v>1119</v>
      </c>
      <c r="I24" s="6">
        <f t="shared" si="0"/>
        <v>1184</v>
      </c>
      <c r="J24" s="6">
        <f t="shared" si="0"/>
        <v>994</v>
      </c>
      <c r="K24" s="6">
        <f t="shared" si="0"/>
        <v>1082</v>
      </c>
      <c r="L24" s="6">
        <f t="shared" si="0"/>
        <v>1146</v>
      </c>
      <c r="M24" s="6">
        <f t="shared" si="0"/>
        <v>1025</v>
      </c>
      <c r="N24" s="6">
        <f t="shared" si="0"/>
        <v>965</v>
      </c>
      <c r="O24" s="6">
        <f t="shared" si="0"/>
        <v>1033</v>
      </c>
      <c r="P24" s="6">
        <f t="shared" si="0"/>
        <v>916</v>
      </c>
      <c r="Q24" s="6">
        <f t="shared" si="0"/>
        <v>1012</v>
      </c>
      <c r="R24" s="6">
        <f t="shared" si="0"/>
        <v>1141</v>
      </c>
      <c r="S24" s="6">
        <f t="shared" si="0"/>
        <v>981</v>
      </c>
      <c r="T24" s="6">
        <f t="shared" si="0"/>
        <v>1062</v>
      </c>
      <c r="U24" s="6">
        <f t="shared" si="0"/>
        <v>1170</v>
      </c>
      <c r="V24" s="6">
        <f t="shared" si="0"/>
        <v>1044</v>
      </c>
      <c r="W24" s="6">
        <f t="shared" si="0"/>
        <v>1136</v>
      </c>
      <c r="X24" s="6">
        <f t="shared" si="0"/>
        <v>1198</v>
      </c>
      <c r="Y24" s="6">
        <f t="shared" si="0"/>
        <v>1135</v>
      </c>
      <c r="Z24" s="6">
        <f t="shared" si="0"/>
        <v>1069</v>
      </c>
      <c r="AA24" s="6">
        <f t="shared" si="0"/>
        <v>1035</v>
      </c>
      <c r="AB24" s="6">
        <f t="shared" si="0"/>
        <v>987</v>
      </c>
      <c r="AC24" s="6">
        <f t="shared" si="0"/>
        <v>984</v>
      </c>
      <c r="AD24" s="6">
        <f t="shared" si="0"/>
        <v>1052</v>
      </c>
      <c r="AE24" s="6">
        <f t="shared" si="0"/>
        <v>1002</v>
      </c>
      <c r="AF24" s="6">
        <f t="shared" si="0"/>
        <v>1062</v>
      </c>
      <c r="AG24" s="6">
        <f t="shared" si="0"/>
        <v>1006</v>
      </c>
      <c r="AH24" s="6">
        <f t="shared" si="0"/>
        <v>720</v>
      </c>
      <c r="AI24" s="6">
        <f t="shared" si="0"/>
        <v>500</v>
      </c>
      <c r="AJ24" s="6">
        <f t="shared" si="0"/>
        <v>150</v>
      </c>
      <c r="AK24" s="6">
        <f t="shared" si="0"/>
        <v>59</v>
      </c>
      <c r="AL24" s="6">
        <f t="shared" si="0"/>
        <v>33</v>
      </c>
      <c r="AM24" s="6">
        <f t="shared" si="0"/>
        <v>10</v>
      </c>
      <c r="AN24" s="6">
        <f t="shared" si="0"/>
        <v>0</v>
      </c>
      <c r="AO24" s="6">
        <f t="shared" si="0"/>
        <v>0</v>
      </c>
      <c r="AP24" s="6">
        <f t="shared" si="0"/>
        <v>0</v>
      </c>
      <c r="AQ24" s="6">
        <f t="shared" si="0"/>
        <v>0</v>
      </c>
      <c r="AR24" s="6">
        <f t="shared" si="0"/>
        <v>0</v>
      </c>
      <c r="AS24" s="6">
        <f t="shared" si="0"/>
        <v>0</v>
      </c>
      <c r="AT24" s="6">
        <f t="shared" si="0"/>
        <v>0</v>
      </c>
      <c r="AU24" s="6">
        <f t="shared" si="0"/>
        <v>0</v>
      </c>
      <c r="AV24" s="6">
        <f t="shared" si="0"/>
        <v>0</v>
      </c>
      <c r="AW24" s="6">
        <f t="shared" si="0"/>
        <v>0</v>
      </c>
    </row>
    <row r="29" spans="1:57" x14ac:dyDescent="0.3">
      <c r="E29" s="7">
        <v>45658</v>
      </c>
      <c r="F29" s="7">
        <v>45689</v>
      </c>
      <c r="G29" s="7">
        <v>45717</v>
      </c>
      <c r="H29" s="7">
        <v>45748</v>
      </c>
      <c r="I29" s="7">
        <v>45778</v>
      </c>
      <c r="J29" s="7">
        <v>45809</v>
      </c>
      <c r="K29" s="7">
        <v>45839</v>
      </c>
      <c r="L29" s="7">
        <v>45870</v>
      </c>
      <c r="M29" s="7">
        <v>45901</v>
      </c>
      <c r="N29" s="7">
        <v>45931</v>
      </c>
      <c r="O29" s="7">
        <v>45962</v>
      </c>
      <c r="P29" s="7">
        <v>45992</v>
      </c>
      <c r="Q29" s="7">
        <v>46023</v>
      </c>
      <c r="R29" s="7">
        <v>46054</v>
      </c>
      <c r="S29" s="7">
        <v>46082</v>
      </c>
      <c r="T29" s="7">
        <v>46113</v>
      </c>
      <c r="U29" s="7">
        <v>46143</v>
      </c>
      <c r="V29" s="7">
        <v>46174</v>
      </c>
      <c r="W29" s="7">
        <v>46204</v>
      </c>
      <c r="X29" s="7">
        <v>46235</v>
      </c>
      <c r="Y29" s="7">
        <v>46266</v>
      </c>
      <c r="Z29" s="7">
        <v>46296</v>
      </c>
      <c r="AA29" s="7">
        <v>46327</v>
      </c>
      <c r="AB29" s="7">
        <v>46357</v>
      </c>
      <c r="AC29" s="7">
        <v>46388</v>
      </c>
      <c r="AD29" s="7">
        <v>46419</v>
      </c>
      <c r="AE29" s="7">
        <v>46447</v>
      </c>
      <c r="AF29" s="7">
        <v>46478</v>
      </c>
      <c r="AG29" s="7">
        <v>46508</v>
      </c>
      <c r="AH29" s="7">
        <v>46539</v>
      </c>
      <c r="AI29" s="7">
        <v>46569</v>
      </c>
      <c r="AJ29" s="7">
        <v>46600</v>
      </c>
      <c r="AK29" s="7">
        <v>46631</v>
      </c>
      <c r="AL29" s="7">
        <v>46661</v>
      </c>
      <c r="AM29" s="7">
        <v>46692</v>
      </c>
      <c r="AN29" s="7">
        <v>46722</v>
      </c>
      <c r="AO29" s="7">
        <v>46753</v>
      </c>
      <c r="AP29" s="7">
        <v>46784</v>
      </c>
      <c r="AQ29" s="7">
        <v>46813</v>
      </c>
      <c r="AR29" s="7">
        <v>46844</v>
      </c>
      <c r="AS29" s="7">
        <v>46874</v>
      </c>
      <c r="AT29" s="7">
        <v>46905</v>
      </c>
      <c r="AU29" s="7">
        <v>46935</v>
      </c>
      <c r="AV29" s="7">
        <v>46966</v>
      </c>
      <c r="AW29" s="7">
        <v>46997</v>
      </c>
      <c r="AX29" s="7">
        <v>47027</v>
      </c>
      <c r="AY29" s="7">
        <v>47058</v>
      </c>
      <c r="AZ29" s="7">
        <v>47088</v>
      </c>
      <c r="BA29" s="7">
        <v>47119</v>
      </c>
      <c r="BB29" s="7">
        <v>47150</v>
      </c>
      <c r="BC29" s="7">
        <v>47178</v>
      </c>
      <c r="BD29" s="7">
        <v>47209</v>
      </c>
      <c r="BE29" t="s">
        <v>0</v>
      </c>
    </row>
    <row r="30" spans="1:57" x14ac:dyDescent="0.3">
      <c r="D30" t="s">
        <v>270</v>
      </c>
      <c r="G30">
        <v>8</v>
      </c>
      <c r="H30">
        <v>20</v>
      </c>
      <c r="I30">
        <v>12</v>
      </c>
      <c r="J30">
        <v>9</v>
      </c>
      <c r="K30">
        <v>17</v>
      </c>
      <c r="L30">
        <v>13</v>
      </c>
      <c r="M30">
        <v>10</v>
      </c>
      <c r="N30">
        <v>15</v>
      </c>
      <c r="O30">
        <v>1</v>
      </c>
      <c r="BE30">
        <v>105</v>
      </c>
    </row>
    <row r="31" spans="1:57" x14ac:dyDescent="0.3">
      <c r="D31" t="s">
        <v>1</v>
      </c>
      <c r="G31">
        <v>12</v>
      </c>
      <c r="H31">
        <v>36</v>
      </c>
      <c r="I31">
        <v>404</v>
      </c>
      <c r="J31">
        <v>629</v>
      </c>
      <c r="K31">
        <v>473</v>
      </c>
      <c r="L31">
        <v>378</v>
      </c>
      <c r="M31">
        <v>401</v>
      </c>
      <c r="N31">
        <v>424</v>
      </c>
      <c r="O31">
        <v>436</v>
      </c>
      <c r="P31">
        <v>504</v>
      </c>
      <c r="Q31">
        <v>566</v>
      </c>
      <c r="R31">
        <v>320</v>
      </c>
      <c r="S31">
        <v>196</v>
      </c>
      <c r="T31">
        <v>128</v>
      </c>
      <c r="U31">
        <v>50</v>
      </c>
      <c r="V31">
        <v>12</v>
      </c>
      <c r="W31">
        <v>0</v>
      </c>
      <c r="X31">
        <v>0</v>
      </c>
      <c r="Y31">
        <v>0</v>
      </c>
      <c r="Z31">
        <v>0</v>
      </c>
      <c r="AA31">
        <v>0</v>
      </c>
      <c r="AB31">
        <v>0</v>
      </c>
      <c r="AC31">
        <v>0</v>
      </c>
      <c r="AD31">
        <v>0</v>
      </c>
      <c r="AE31">
        <v>0</v>
      </c>
      <c r="AF31">
        <v>0</v>
      </c>
      <c r="AG31">
        <v>0</v>
      </c>
      <c r="AH31">
        <v>0</v>
      </c>
      <c r="BE31" s="1">
        <v>4969</v>
      </c>
    </row>
    <row r="32" spans="1:57" x14ac:dyDescent="0.3">
      <c r="D32" t="s">
        <v>26</v>
      </c>
      <c r="AC32">
        <v>816</v>
      </c>
      <c r="AD32">
        <v>692</v>
      </c>
      <c r="AE32">
        <v>408</v>
      </c>
      <c r="AF32">
        <v>206</v>
      </c>
      <c r="AG32">
        <v>60</v>
      </c>
      <c r="AH32">
        <v>6</v>
      </c>
      <c r="AI32">
        <v>0</v>
      </c>
      <c r="AJ32">
        <v>0</v>
      </c>
      <c r="AK32">
        <v>0</v>
      </c>
      <c r="AL32">
        <v>0</v>
      </c>
      <c r="AM32">
        <v>0</v>
      </c>
      <c r="AN32">
        <v>0</v>
      </c>
      <c r="AO32">
        <v>0</v>
      </c>
      <c r="AP32">
        <v>0</v>
      </c>
      <c r="AQ32">
        <v>0</v>
      </c>
      <c r="AR32">
        <v>0</v>
      </c>
      <c r="AS32">
        <v>0</v>
      </c>
      <c r="AT32">
        <v>0</v>
      </c>
      <c r="AU32">
        <v>0</v>
      </c>
      <c r="AV32">
        <v>0</v>
      </c>
      <c r="AW32">
        <v>0</v>
      </c>
      <c r="AX32">
        <v>0</v>
      </c>
      <c r="BE32" s="1">
        <v>2187</v>
      </c>
    </row>
    <row r="33" spans="4:57" x14ac:dyDescent="0.3">
      <c r="D33" t="s">
        <v>43</v>
      </c>
      <c r="AC33">
        <v>333</v>
      </c>
      <c r="AD33">
        <v>354</v>
      </c>
      <c r="AE33">
        <v>417</v>
      </c>
      <c r="AF33">
        <v>392</v>
      </c>
      <c r="AG33">
        <v>405</v>
      </c>
      <c r="AH33">
        <v>259</v>
      </c>
      <c r="AI33">
        <v>127</v>
      </c>
      <c r="AJ33">
        <v>44</v>
      </c>
      <c r="AK33">
        <v>0</v>
      </c>
      <c r="AL33">
        <v>0</v>
      </c>
      <c r="AM33">
        <v>0</v>
      </c>
      <c r="AN33">
        <v>0</v>
      </c>
      <c r="AO33">
        <v>0</v>
      </c>
      <c r="AP33">
        <v>0</v>
      </c>
      <c r="AQ33">
        <v>0</v>
      </c>
      <c r="AR33">
        <v>0</v>
      </c>
      <c r="AS33">
        <v>0</v>
      </c>
      <c r="AT33">
        <v>0</v>
      </c>
      <c r="BE33" s="1">
        <v>2331</v>
      </c>
    </row>
    <row r="34" spans="4:57" x14ac:dyDescent="0.3">
      <c r="D34" t="s">
        <v>271</v>
      </c>
      <c r="AC34">
        <v>111</v>
      </c>
      <c r="BE34">
        <v>111</v>
      </c>
    </row>
    <row r="35" spans="4:57" x14ac:dyDescent="0.3">
      <c r="D35" t="s">
        <v>58</v>
      </c>
      <c r="AC35">
        <v>802</v>
      </c>
      <c r="AD35">
        <v>525</v>
      </c>
      <c r="AE35">
        <v>203</v>
      </c>
      <c r="AF35">
        <v>72</v>
      </c>
      <c r="AG35">
        <v>43</v>
      </c>
      <c r="AH35">
        <v>0</v>
      </c>
      <c r="AI35">
        <v>0</v>
      </c>
      <c r="AJ35">
        <v>0</v>
      </c>
      <c r="AK35">
        <v>0</v>
      </c>
      <c r="AL35">
        <v>0</v>
      </c>
      <c r="AM35">
        <v>0</v>
      </c>
      <c r="AN35">
        <v>0</v>
      </c>
      <c r="AO35">
        <v>0</v>
      </c>
      <c r="AP35">
        <v>0</v>
      </c>
      <c r="AQ35">
        <v>0</v>
      </c>
      <c r="AR35">
        <v>0</v>
      </c>
      <c r="AS35">
        <v>0</v>
      </c>
      <c r="AT35">
        <v>0</v>
      </c>
      <c r="AU35">
        <v>0</v>
      </c>
      <c r="BE35" s="1">
        <v>1646</v>
      </c>
    </row>
    <row r="36" spans="4:57" x14ac:dyDescent="0.3">
      <c r="D36" t="s">
        <v>77</v>
      </c>
      <c r="AC36">
        <v>183</v>
      </c>
      <c r="AD36">
        <v>155</v>
      </c>
      <c r="AE36">
        <v>101</v>
      </c>
      <c r="AF36">
        <v>149</v>
      </c>
      <c r="AG36">
        <v>181</v>
      </c>
      <c r="AH36">
        <v>171</v>
      </c>
      <c r="AI36">
        <v>76</v>
      </c>
      <c r="AJ36">
        <v>68</v>
      </c>
      <c r="AK36">
        <v>35</v>
      </c>
      <c r="AL36">
        <v>34</v>
      </c>
      <c r="AM36">
        <v>117</v>
      </c>
      <c r="AN36">
        <v>145</v>
      </c>
      <c r="AO36">
        <v>125</v>
      </c>
      <c r="AP36">
        <v>140</v>
      </c>
      <c r="AQ36">
        <v>97</v>
      </c>
      <c r="AR36">
        <v>44</v>
      </c>
      <c r="AS36">
        <v>38</v>
      </c>
      <c r="AT36">
        <v>94</v>
      </c>
      <c r="AU36">
        <v>59</v>
      </c>
      <c r="AV36">
        <v>2</v>
      </c>
      <c r="BE36" s="1">
        <v>2015</v>
      </c>
    </row>
    <row r="37" spans="4:57" x14ac:dyDescent="0.3">
      <c r="D37" t="s">
        <v>93</v>
      </c>
      <c r="AC37">
        <v>671</v>
      </c>
      <c r="AD37">
        <v>434</v>
      </c>
      <c r="AE37">
        <v>264</v>
      </c>
      <c r="AF37">
        <v>279</v>
      </c>
      <c r="AG37">
        <v>167</v>
      </c>
      <c r="AH37">
        <v>121</v>
      </c>
      <c r="AI37">
        <v>71</v>
      </c>
      <c r="AJ37">
        <v>43</v>
      </c>
      <c r="AK37">
        <v>0</v>
      </c>
      <c r="AM37">
        <v>0</v>
      </c>
      <c r="AN37">
        <v>0</v>
      </c>
      <c r="AO37">
        <v>0</v>
      </c>
      <c r="AP37">
        <v>0</v>
      </c>
      <c r="AQ37">
        <v>0</v>
      </c>
      <c r="AR37">
        <v>0</v>
      </c>
      <c r="AS37">
        <v>0</v>
      </c>
      <c r="AT37">
        <v>0</v>
      </c>
      <c r="AU37">
        <v>0</v>
      </c>
      <c r="AV37">
        <v>0</v>
      </c>
      <c r="AW37">
        <v>0</v>
      </c>
      <c r="AX37">
        <v>0</v>
      </c>
      <c r="AY37">
        <v>0</v>
      </c>
      <c r="AZ37">
        <v>0</v>
      </c>
      <c r="BA37">
        <v>0</v>
      </c>
      <c r="BB37">
        <v>0</v>
      </c>
      <c r="BC37">
        <v>0</v>
      </c>
      <c r="BD37">
        <v>0</v>
      </c>
      <c r="BE37" s="1">
        <v>2051</v>
      </c>
    </row>
    <row r="38" spans="4:57" x14ac:dyDescent="0.3">
      <c r="D38" t="s">
        <v>108</v>
      </c>
      <c r="AC38">
        <v>534</v>
      </c>
      <c r="AD38">
        <v>516</v>
      </c>
      <c r="AE38">
        <v>359</v>
      </c>
      <c r="AF38">
        <v>254</v>
      </c>
      <c r="AG38">
        <v>295</v>
      </c>
      <c r="AH38">
        <v>234</v>
      </c>
      <c r="AI38">
        <v>158</v>
      </c>
      <c r="AJ38">
        <v>144</v>
      </c>
      <c r="AK38">
        <v>180</v>
      </c>
      <c r="AL38">
        <v>154</v>
      </c>
      <c r="AM38">
        <v>159</v>
      </c>
      <c r="AN38">
        <v>121</v>
      </c>
      <c r="AO38">
        <v>72</v>
      </c>
      <c r="AP38">
        <v>26</v>
      </c>
      <c r="AQ38">
        <v>0</v>
      </c>
      <c r="AR38">
        <v>0</v>
      </c>
      <c r="AS38">
        <v>0</v>
      </c>
      <c r="AT38">
        <v>0</v>
      </c>
      <c r="AU38">
        <v>0</v>
      </c>
      <c r="AV38">
        <v>0</v>
      </c>
      <c r="AW38">
        <v>0</v>
      </c>
      <c r="AX38">
        <v>0</v>
      </c>
      <c r="AY38">
        <v>0</v>
      </c>
      <c r="AZ38">
        <v>0</v>
      </c>
      <c r="BA38">
        <v>0</v>
      </c>
      <c r="BE38" s="1">
        <v>3205</v>
      </c>
    </row>
    <row r="39" spans="4:57" x14ac:dyDescent="0.3">
      <c r="D39" t="s">
        <v>272</v>
      </c>
      <c r="AC39">
        <v>28</v>
      </c>
      <c r="AD39">
        <v>1</v>
      </c>
      <c r="BE39">
        <v>29</v>
      </c>
    </row>
    <row r="40" spans="4:57" x14ac:dyDescent="0.3">
      <c r="D40" t="s">
        <v>130</v>
      </c>
      <c r="AC40">
        <v>294</v>
      </c>
      <c r="AD40">
        <v>187</v>
      </c>
      <c r="AE40">
        <v>88</v>
      </c>
      <c r="AF40">
        <v>40</v>
      </c>
      <c r="AG40">
        <v>31</v>
      </c>
      <c r="AH40">
        <v>59</v>
      </c>
      <c r="AI40">
        <v>118</v>
      </c>
      <c r="AJ40">
        <v>93</v>
      </c>
      <c r="AK40">
        <v>26</v>
      </c>
      <c r="AM40">
        <v>0</v>
      </c>
      <c r="AN40">
        <v>0</v>
      </c>
      <c r="AO40">
        <v>0</v>
      </c>
      <c r="AP40">
        <v>0</v>
      </c>
      <c r="AQ40">
        <v>0</v>
      </c>
      <c r="BE40">
        <v>937</v>
      </c>
    </row>
    <row r="41" spans="4:57" x14ac:dyDescent="0.3">
      <c r="D41" t="s">
        <v>136</v>
      </c>
      <c r="AC41">
        <v>455</v>
      </c>
      <c r="AD41">
        <v>201</v>
      </c>
      <c r="AE41">
        <v>112</v>
      </c>
      <c r="AF41">
        <v>79</v>
      </c>
      <c r="AG41">
        <v>99</v>
      </c>
      <c r="AH41">
        <v>152</v>
      </c>
      <c r="AI41">
        <v>152</v>
      </c>
      <c r="AJ41">
        <v>96</v>
      </c>
      <c r="AK41">
        <v>39</v>
      </c>
      <c r="AL41">
        <v>0</v>
      </c>
      <c r="AM41">
        <v>0</v>
      </c>
      <c r="AN41">
        <v>0</v>
      </c>
      <c r="AO41">
        <v>0</v>
      </c>
      <c r="AP41">
        <v>0</v>
      </c>
      <c r="BE41" s="1">
        <v>1385</v>
      </c>
    </row>
    <row r="42" spans="4:57" x14ac:dyDescent="0.3">
      <c r="D42" t="s">
        <v>146</v>
      </c>
      <c r="AC42">
        <v>382</v>
      </c>
      <c r="AD42">
        <v>199</v>
      </c>
      <c r="AE42">
        <v>126</v>
      </c>
      <c r="AF42">
        <v>81</v>
      </c>
      <c r="AG42">
        <v>43</v>
      </c>
      <c r="AH42">
        <v>47</v>
      </c>
      <c r="AI42">
        <v>41</v>
      </c>
      <c r="AJ42">
        <v>22</v>
      </c>
      <c r="AK42">
        <v>23</v>
      </c>
      <c r="AL42">
        <v>23</v>
      </c>
      <c r="AM42">
        <v>23</v>
      </c>
      <c r="AN42">
        <v>22</v>
      </c>
      <c r="AO42">
        <v>22</v>
      </c>
      <c r="AP42">
        <v>22</v>
      </c>
      <c r="AQ42">
        <v>22</v>
      </c>
      <c r="AR42">
        <v>22</v>
      </c>
      <c r="AS42">
        <v>22</v>
      </c>
      <c r="AT42">
        <v>23</v>
      </c>
      <c r="AU42">
        <v>23</v>
      </c>
      <c r="AV42">
        <v>22</v>
      </c>
      <c r="AW42">
        <v>19</v>
      </c>
      <c r="BE42" s="1">
        <v>1230</v>
      </c>
    </row>
    <row r="43" spans="4:57" x14ac:dyDescent="0.3">
      <c r="D43" t="s">
        <v>151</v>
      </c>
      <c r="E43">
        <v>37</v>
      </c>
      <c r="F43">
        <v>32</v>
      </c>
      <c r="G43">
        <v>29</v>
      </c>
      <c r="H43">
        <v>29</v>
      </c>
      <c r="I43">
        <v>32</v>
      </c>
      <c r="J43">
        <v>29</v>
      </c>
      <c r="K43">
        <v>38</v>
      </c>
      <c r="L43">
        <v>33</v>
      </c>
      <c r="M43">
        <v>35</v>
      </c>
      <c r="N43">
        <v>37</v>
      </c>
      <c r="O43">
        <v>35</v>
      </c>
      <c r="P43">
        <v>34</v>
      </c>
      <c r="Q43">
        <v>37</v>
      </c>
      <c r="R43">
        <v>33</v>
      </c>
      <c r="S43">
        <v>33</v>
      </c>
      <c r="T43">
        <v>35</v>
      </c>
      <c r="U43">
        <v>33</v>
      </c>
      <c r="V43">
        <v>37</v>
      </c>
      <c r="W43">
        <v>38</v>
      </c>
      <c r="X43">
        <v>34</v>
      </c>
      <c r="Y43">
        <v>37</v>
      </c>
      <c r="Z43">
        <v>39</v>
      </c>
      <c r="AA43">
        <v>36</v>
      </c>
      <c r="AB43">
        <v>35</v>
      </c>
      <c r="AC43">
        <v>36</v>
      </c>
      <c r="AD43">
        <v>29</v>
      </c>
      <c r="AE43">
        <v>32</v>
      </c>
      <c r="AF43">
        <v>35</v>
      </c>
      <c r="AG43">
        <v>33</v>
      </c>
      <c r="AH43">
        <v>30</v>
      </c>
      <c r="AI43">
        <v>24</v>
      </c>
      <c r="AJ43">
        <v>0</v>
      </c>
      <c r="AK43">
        <v>0</v>
      </c>
      <c r="AL43">
        <v>0</v>
      </c>
      <c r="BE43" s="1">
        <v>1048</v>
      </c>
    </row>
    <row r="44" spans="4:57" x14ac:dyDescent="0.3">
      <c r="D44" t="s">
        <v>157</v>
      </c>
      <c r="E44">
        <v>107</v>
      </c>
      <c r="F44">
        <v>125</v>
      </c>
      <c r="G44">
        <v>115</v>
      </c>
      <c r="H44">
        <v>121</v>
      </c>
      <c r="I44">
        <v>68</v>
      </c>
      <c r="J44">
        <v>27</v>
      </c>
      <c r="K44">
        <v>26</v>
      </c>
      <c r="L44">
        <v>24</v>
      </c>
      <c r="M44">
        <v>15</v>
      </c>
      <c r="N44">
        <v>1</v>
      </c>
      <c r="O44">
        <v>0</v>
      </c>
      <c r="P44">
        <v>0</v>
      </c>
      <c r="Q44">
        <v>0</v>
      </c>
      <c r="R44">
        <v>0</v>
      </c>
      <c r="S44">
        <v>0</v>
      </c>
      <c r="T44">
        <v>0</v>
      </c>
      <c r="U44">
        <v>0</v>
      </c>
      <c r="V44">
        <v>0</v>
      </c>
      <c r="BE44">
        <v>629</v>
      </c>
    </row>
    <row r="45" spans="4:57" x14ac:dyDescent="0.3">
      <c r="D45" t="s">
        <v>167</v>
      </c>
      <c r="E45">
        <v>67</v>
      </c>
      <c r="F45">
        <v>2</v>
      </c>
      <c r="G45">
        <v>0</v>
      </c>
      <c r="H45">
        <v>0</v>
      </c>
      <c r="I45">
        <v>0</v>
      </c>
      <c r="BE45">
        <v>69</v>
      </c>
    </row>
    <row r="46" spans="4:57" x14ac:dyDescent="0.3">
      <c r="D46" t="s">
        <v>184</v>
      </c>
      <c r="E46">
        <v>80</v>
      </c>
      <c r="F46">
        <v>174</v>
      </c>
      <c r="G46">
        <v>65</v>
      </c>
      <c r="H46">
        <v>15</v>
      </c>
      <c r="I46">
        <v>0</v>
      </c>
      <c r="J46">
        <v>4</v>
      </c>
      <c r="K46">
        <v>27</v>
      </c>
      <c r="L46">
        <v>89</v>
      </c>
      <c r="M46">
        <v>102</v>
      </c>
      <c r="N46">
        <v>113</v>
      </c>
      <c r="O46">
        <v>107</v>
      </c>
      <c r="P46">
        <v>118</v>
      </c>
      <c r="Q46">
        <v>117</v>
      </c>
      <c r="R46">
        <v>75</v>
      </c>
      <c r="S46">
        <v>27</v>
      </c>
      <c r="T46">
        <v>0</v>
      </c>
      <c r="U46">
        <v>0</v>
      </c>
      <c r="V46">
        <v>0</v>
      </c>
      <c r="W46">
        <v>0</v>
      </c>
      <c r="BE46" s="1">
        <v>1112</v>
      </c>
    </row>
    <row r="47" spans="4:57" x14ac:dyDescent="0.3">
      <c r="D47" t="s">
        <v>203</v>
      </c>
      <c r="E47">
        <v>367</v>
      </c>
      <c r="F47">
        <v>150</v>
      </c>
      <c r="G47">
        <v>122</v>
      </c>
      <c r="H47">
        <v>10</v>
      </c>
      <c r="I47">
        <v>0</v>
      </c>
      <c r="J47">
        <v>0</v>
      </c>
      <c r="K47">
        <v>0</v>
      </c>
      <c r="L47">
        <v>29</v>
      </c>
      <c r="M47">
        <v>40</v>
      </c>
      <c r="N47">
        <v>21</v>
      </c>
      <c r="O47">
        <v>54</v>
      </c>
      <c r="P47">
        <v>34</v>
      </c>
      <c r="Q47">
        <v>6</v>
      </c>
      <c r="R47">
        <v>0</v>
      </c>
      <c r="S47">
        <v>0</v>
      </c>
      <c r="T47">
        <v>0</v>
      </c>
      <c r="U47">
        <v>0</v>
      </c>
      <c r="V47">
        <v>0</v>
      </c>
      <c r="W47">
        <v>0</v>
      </c>
      <c r="X47">
        <v>0</v>
      </c>
      <c r="Y47">
        <v>0</v>
      </c>
      <c r="Z47">
        <v>0</v>
      </c>
      <c r="AA47">
        <v>0</v>
      </c>
      <c r="AB47">
        <v>0</v>
      </c>
      <c r="BE47">
        <v>833</v>
      </c>
    </row>
    <row r="48" spans="4:57" x14ac:dyDescent="0.3">
      <c r="D48" t="s">
        <v>213</v>
      </c>
      <c r="F48">
        <v>132</v>
      </c>
      <c r="G48">
        <v>196</v>
      </c>
      <c r="H48">
        <v>226</v>
      </c>
      <c r="I48">
        <v>108</v>
      </c>
      <c r="J48">
        <v>75</v>
      </c>
      <c r="K48">
        <v>84</v>
      </c>
      <c r="L48">
        <v>72</v>
      </c>
      <c r="M48">
        <v>88</v>
      </c>
      <c r="N48">
        <v>104</v>
      </c>
      <c r="O48">
        <v>81</v>
      </c>
      <c r="P48">
        <v>60</v>
      </c>
      <c r="Q48">
        <v>85</v>
      </c>
      <c r="R48">
        <v>76</v>
      </c>
      <c r="S48">
        <v>57</v>
      </c>
      <c r="T48">
        <v>80</v>
      </c>
      <c r="U48">
        <v>55</v>
      </c>
      <c r="V48">
        <v>33</v>
      </c>
      <c r="W48">
        <v>3</v>
      </c>
      <c r="X48">
        <v>0</v>
      </c>
      <c r="Y48">
        <v>0</v>
      </c>
      <c r="Z48">
        <v>0</v>
      </c>
      <c r="AA48">
        <v>0</v>
      </c>
      <c r="BE48" s="1">
        <v>1617</v>
      </c>
    </row>
    <row r="49" spans="4:57" x14ac:dyDescent="0.3">
      <c r="D49" t="s">
        <v>219</v>
      </c>
      <c r="F49">
        <v>68</v>
      </c>
      <c r="G49">
        <v>66</v>
      </c>
      <c r="H49">
        <v>93</v>
      </c>
      <c r="I49">
        <v>75</v>
      </c>
      <c r="J49">
        <v>54</v>
      </c>
      <c r="K49">
        <v>41</v>
      </c>
      <c r="L49">
        <v>25</v>
      </c>
      <c r="M49">
        <v>26</v>
      </c>
      <c r="N49">
        <v>35</v>
      </c>
      <c r="O49">
        <v>25</v>
      </c>
      <c r="P49">
        <v>5</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T49">
        <v>0</v>
      </c>
      <c r="AU49">
        <v>0</v>
      </c>
      <c r="AV49">
        <v>0</v>
      </c>
      <c r="AW49">
        <v>0</v>
      </c>
      <c r="AX49">
        <v>0</v>
      </c>
      <c r="BE49">
        <v>512</v>
      </c>
    </row>
    <row r="50" spans="4:57" x14ac:dyDescent="0.3">
      <c r="D50" t="s">
        <v>233</v>
      </c>
      <c r="F50">
        <v>60</v>
      </c>
      <c r="G50">
        <v>204</v>
      </c>
      <c r="H50">
        <v>343</v>
      </c>
      <c r="I50">
        <v>288</v>
      </c>
      <c r="J50">
        <v>112</v>
      </c>
      <c r="K50">
        <v>180</v>
      </c>
      <c r="L50">
        <v>186</v>
      </c>
      <c r="M50">
        <v>195</v>
      </c>
      <c r="N50">
        <v>186</v>
      </c>
      <c r="O50">
        <v>155</v>
      </c>
      <c r="P50">
        <v>161</v>
      </c>
      <c r="Q50">
        <v>232</v>
      </c>
      <c r="R50">
        <v>278</v>
      </c>
      <c r="S50">
        <v>308</v>
      </c>
      <c r="T50">
        <v>316</v>
      </c>
      <c r="U50">
        <v>289</v>
      </c>
      <c r="V50">
        <v>307</v>
      </c>
      <c r="W50">
        <v>276</v>
      </c>
      <c r="X50">
        <v>181</v>
      </c>
      <c r="Y50">
        <v>43</v>
      </c>
      <c r="Z50">
        <v>0</v>
      </c>
      <c r="AA50">
        <v>0</v>
      </c>
      <c r="AB50">
        <v>0</v>
      </c>
      <c r="AC50">
        <v>0</v>
      </c>
      <c r="AD50">
        <v>0</v>
      </c>
      <c r="AE50">
        <v>0</v>
      </c>
      <c r="AF50">
        <v>0</v>
      </c>
      <c r="AG50">
        <v>0</v>
      </c>
      <c r="AH50">
        <v>0</v>
      </c>
      <c r="AI50">
        <v>0</v>
      </c>
      <c r="AS50">
        <v>0</v>
      </c>
      <c r="AT50">
        <v>0</v>
      </c>
      <c r="AU50">
        <v>0</v>
      </c>
      <c r="AV50">
        <v>0</v>
      </c>
      <c r="AW50">
        <v>0</v>
      </c>
      <c r="AX50">
        <v>0</v>
      </c>
      <c r="BE50" s="1">
        <v>4302</v>
      </c>
    </row>
    <row r="51" spans="4:57" x14ac:dyDescent="0.3">
      <c r="D51" t="s">
        <v>253</v>
      </c>
      <c r="G51">
        <v>55</v>
      </c>
      <c r="H51">
        <v>61</v>
      </c>
      <c r="I51">
        <v>35</v>
      </c>
      <c r="J51">
        <v>54</v>
      </c>
      <c r="K51">
        <v>192</v>
      </c>
      <c r="L51">
        <v>108</v>
      </c>
      <c r="M51">
        <v>122</v>
      </c>
      <c r="N51">
        <v>138</v>
      </c>
      <c r="O51">
        <v>104</v>
      </c>
      <c r="P51">
        <v>42</v>
      </c>
      <c r="Q51">
        <v>0</v>
      </c>
      <c r="R51">
        <v>0</v>
      </c>
      <c r="S51">
        <v>0</v>
      </c>
      <c r="T51">
        <v>0</v>
      </c>
      <c r="U51">
        <v>0</v>
      </c>
      <c r="V51">
        <v>0</v>
      </c>
      <c r="W51">
        <v>0</v>
      </c>
      <c r="X51">
        <v>0</v>
      </c>
      <c r="Y51">
        <v>0</v>
      </c>
      <c r="Z51">
        <v>0</v>
      </c>
      <c r="AA51">
        <v>0</v>
      </c>
      <c r="BE51">
        <v>911</v>
      </c>
    </row>
    <row r="52" spans="4:57" x14ac:dyDescent="0.3">
      <c r="D52" t="s">
        <v>0</v>
      </c>
      <c r="E52">
        <v>658</v>
      </c>
      <c r="F52">
        <v>743</v>
      </c>
      <c r="G52">
        <v>871</v>
      </c>
      <c r="H52">
        <v>956</v>
      </c>
      <c r="I52" s="1">
        <v>1022</v>
      </c>
      <c r="J52">
        <v>992</v>
      </c>
      <c r="K52" s="1">
        <v>1078</v>
      </c>
      <c r="L52">
        <v>956</v>
      </c>
      <c r="M52" s="1">
        <v>1037</v>
      </c>
      <c r="N52" s="1">
        <v>1075</v>
      </c>
      <c r="O52">
        <v>998</v>
      </c>
      <c r="P52">
        <v>958</v>
      </c>
      <c r="Q52" s="1">
        <v>1043</v>
      </c>
      <c r="R52">
        <v>782</v>
      </c>
      <c r="S52">
        <v>621</v>
      </c>
      <c r="T52">
        <v>560</v>
      </c>
      <c r="U52">
        <v>428</v>
      </c>
      <c r="V52">
        <v>389</v>
      </c>
      <c r="W52">
        <v>317</v>
      </c>
      <c r="X52">
        <v>215</v>
      </c>
      <c r="Y52">
        <v>80</v>
      </c>
      <c r="Z52">
        <v>39</v>
      </c>
      <c r="AA52">
        <v>36</v>
      </c>
      <c r="AB52">
        <v>35</v>
      </c>
      <c r="AC52" s="1">
        <v>4646</v>
      </c>
      <c r="AD52" s="1">
        <v>3294</v>
      </c>
      <c r="AE52" s="1">
        <v>2109</v>
      </c>
      <c r="AF52" s="1">
        <v>1586</v>
      </c>
      <c r="AG52" s="1">
        <v>1359</v>
      </c>
      <c r="AH52" s="1">
        <v>1079</v>
      </c>
      <c r="AI52">
        <v>766</v>
      </c>
      <c r="AJ52">
        <v>511</v>
      </c>
      <c r="AK52">
        <v>303</v>
      </c>
      <c r="AL52">
        <v>211</v>
      </c>
      <c r="AM52">
        <v>299</v>
      </c>
      <c r="AN52">
        <v>288</v>
      </c>
      <c r="AO52">
        <v>219</v>
      </c>
      <c r="AP52">
        <v>188</v>
      </c>
      <c r="AQ52">
        <v>118</v>
      </c>
      <c r="AR52">
        <v>65</v>
      </c>
      <c r="AS52">
        <v>60</v>
      </c>
      <c r="AT52">
        <v>118</v>
      </c>
      <c r="AU52">
        <v>83</v>
      </c>
      <c r="AV52">
        <v>24</v>
      </c>
      <c r="AW52">
        <v>19</v>
      </c>
      <c r="AX52">
        <v>0</v>
      </c>
      <c r="AY52">
        <v>0</v>
      </c>
      <c r="AZ52">
        <v>0</v>
      </c>
      <c r="BA52">
        <v>0</v>
      </c>
      <c r="BB52">
        <v>0</v>
      </c>
      <c r="BC52">
        <v>0</v>
      </c>
      <c r="BD52">
        <v>0</v>
      </c>
      <c r="BE52" s="1">
        <v>33234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B43AD-DF6E-4B19-BBC5-9B5BCF013C36}">
  <dimension ref="A1:BB23"/>
  <sheetViews>
    <sheetView workbookViewId="0">
      <selection activeCell="H21" sqref="H21"/>
    </sheetView>
  </sheetViews>
  <sheetFormatPr defaultRowHeight="14.4" x14ac:dyDescent="0.3"/>
  <cols>
    <col min="2" max="6" width="10.21875" hidden="1" customWidth="1"/>
    <col min="7" max="49" width="10.21875" bestFit="1" customWidth="1"/>
    <col min="50" max="51" width="9.21875" bestFit="1" customWidth="1"/>
    <col min="52" max="53" width="7.6640625" bestFit="1" customWidth="1"/>
  </cols>
  <sheetData>
    <row r="1" spans="1:54" s="2" customFormat="1" x14ac:dyDescent="0.3">
      <c r="B1" s="2">
        <v>45444</v>
      </c>
      <c r="C1" s="2">
        <v>45474</v>
      </c>
      <c r="D1" s="2">
        <v>45505</v>
      </c>
      <c r="E1" s="2">
        <v>45536</v>
      </c>
      <c r="F1" s="2">
        <v>45566</v>
      </c>
      <c r="G1" s="2">
        <v>45597</v>
      </c>
      <c r="H1" s="2">
        <v>45627</v>
      </c>
      <c r="I1" s="2">
        <v>45658</v>
      </c>
      <c r="J1" s="2">
        <v>45689</v>
      </c>
      <c r="K1" s="2">
        <v>45717</v>
      </c>
      <c r="L1" s="2">
        <v>45748</v>
      </c>
      <c r="M1" s="2">
        <v>45778</v>
      </c>
      <c r="N1" s="2">
        <v>45809</v>
      </c>
      <c r="O1" s="2">
        <v>45839</v>
      </c>
      <c r="P1" s="2">
        <v>45870</v>
      </c>
      <c r="Q1" s="2">
        <v>45901</v>
      </c>
      <c r="R1" s="2">
        <v>45931</v>
      </c>
      <c r="S1" s="2">
        <v>45962</v>
      </c>
      <c r="T1" s="2">
        <v>45992</v>
      </c>
      <c r="U1" s="2">
        <v>46023</v>
      </c>
      <c r="V1" s="2">
        <v>46054</v>
      </c>
      <c r="W1" s="2">
        <v>46082</v>
      </c>
      <c r="X1" s="2">
        <v>46113</v>
      </c>
      <c r="Y1" s="2">
        <v>46143</v>
      </c>
      <c r="Z1" s="2">
        <v>46174</v>
      </c>
      <c r="AA1" s="2">
        <v>46204</v>
      </c>
      <c r="AB1" s="2">
        <v>46235</v>
      </c>
      <c r="AC1" s="2">
        <v>46266</v>
      </c>
      <c r="AD1" s="2">
        <v>46296</v>
      </c>
      <c r="AE1" s="2">
        <v>46327</v>
      </c>
      <c r="AF1" s="2">
        <v>46357</v>
      </c>
      <c r="AG1" s="2">
        <v>46388</v>
      </c>
      <c r="AH1" s="2">
        <v>46419</v>
      </c>
      <c r="AI1" s="2">
        <v>46447</v>
      </c>
      <c r="AJ1" s="2">
        <v>46478</v>
      </c>
      <c r="AK1" s="2">
        <v>46508</v>
      </c>
      <c r="AL1" s="2">
        <v>46539</v>
      </c>
      <c r="AM1" s="2">
        <v>46569</v>
      </c>
      <c r="AN1" s="2">
        <v>46600</v>
      </c>
      <c r="AO1" s="2">
        <v>46631</v>
      </c>
      <c r="AP1" s="2">
        <v>46661</v>
      </c>
      <c r="AQ1" s="2">
        <v>46692</v>
      </c>
      <c r="AR1" s="2">
        <v>46722</v>
      </c>
      <c r="AS1" s="2">
        <v>46753</v>
      </c>
      <c r="AT1" s="2">
        <v>46784</v>
      </c>
      <c r="AU1" s="2">
        <v>46813</v>
      </c>
      <c r="AV1" s="2">
        <v>46844</v>
      </c>
      <c r="AW1" s="2">
        <v>46874</v>
      </c>
      <c r="AX1" s="2">
        <v>46905</v>
      </c>
      <c r="AY1" s="2">
        <v>46935</v>
      </c>
      <c r="AZ1" s="2">
        <v>46966</v>
      </c>
      <c r="BA1" s="2">
        <v>46997</v>
      </c>
      <c r="BB1" s="2">
        <v>47027</v>
      </c>
    </row>
    <row r="2" spans="1:54" x14ac:dyDescent="0.3">
      <c r="A2" t="s">
        <v>151</v>
      </c>
      <c r="B2" s="4">
        <f>'Developed Reserve Balance'!D10</f>
        <v>0</v>
      </c>
      <c r="C2" s="4">
        <f>'Developed Reserve Balance'!E10</f>
        <v>0</v>
      </c>
      <c r="D2" s="4">
        <f>'Developed Reserve Balance'!F10</f>
        <v>0</v>
      </c>
      <c r="E2" s="4">
        <f>'Developed Reserve Balance'!G10</f>
        <v>0</v>
      </c>
      <c r="F2" s="4">
        <f>'Developed Reserve Balance'!H10</f>
        <v>0</v>
      </c>
      <c r="G2" s="4">
        <f>'Developed Reserve Balance'!I10</f>
        <v>0</v>
      </c>
      <c r="H2" s="4">
        <f>'Developed Reserve Balance'!J10</f>
        <v>0</v>
      </c>
      <c r="I2" s="4">
        <f>'Developed Reserve Balance'!K10</f>
        <v>0</v>
      </c>
      <c r="J2" s="4">
        <f>'Developed Reserve Balance'!L10</f>
        <v>0</v>
      </c>
      <c r="K2" s="4">
        <f>'Developed Reserve Balance'!M10</f>
        <v>0</v>
      </c>
      <c r="L2" s="4">
        <f>'Developed Reserve Balance'!N10</f>
        <v>0</v>
      </c>
      <c r="M2" s="4">
        <f>'Developed Reserve Balance'!O10</f>
        <v>0</v>
      </c>
      <c r="N2" s="4">
        <f>'Developed Reserve Balance'!P10</f>
        <v>3073</v>
      </c>
      <c r="O2" s="4">
        <f>'Developed Reserve Balance'!Q10</f>
        <v>1051</v>
      </c>
      <c r="P2" s="4">
        <f>'Developed Reserve Balance'!R10</f>
        <v>0</v>
      </c>
      <c r="Q2" s="4">
        <f>'Developed Reserve Balance'!S10</f>
        <v>0</v>
      </c>
      <c r="R2" s="4">
        <f>'Developed Reserve Balance'!T10</f>
        <v>0</v>
      </c>
      <c r="S2" s="4">
        <f>'Developed Reserve Balance'!U10</f>
        <v>0</v>
      </c>
      <c r="T2" s="4">
        <f>'Developed Reserve Balance'!V10</f>
        <v>0</v>
      </c>
      <c r="U2" s="4">
        <f>'Developed Reserve Balance'!W10</f>
        <v>0</v>
      </c>
      <c r="V2" s="4">
        <f>'Developed Reserve Balance'!X10</f>
        <v>0</v>
      </c>
      <c r="W2" s="4">
        <f>'Developed Reserve Balance'!Y10</f>
        <v>0</v>
      </c>
      <c r="X2" s="4">
        <f>'Developed Reserve Balance'!Z10</f>
        <v>0</v>
      </c>
      <c r="Y2" s="4">
        <f>'Developed Reserve Balance'!AA10</f>
        <v>0</v>
      </c>
      <c r="Z2" s="4">
        <f>'Developed Reserve Balance'!AB10</f>
        <v>13487</v>
      </c>
      <c r="AA2" s="4">
        <f>'Developed Reserve Balance'!AC10</f>
        <v>10454</v>
      </c>
      <c r="AB2" s="4">
        <f>'Developed Reserve Balance'!AD10</f>
        <v>7758</v>
      </c>
      <c r="AC2" s="4">
        <f>'Developed Reserve Balance'!AE10</f>
        <v>20887</v>
      </c>
      <c r="AD2" s="4">
        <f>'Developed Reserve Balance'!AF10</f>
        <v>15832</v>
      </c>
      <c r="AE2" s="4">
        <f>'Developed Reserve Balance'!AG10</f>
        <v>12156</v>
      </c>
      <c r="AF2" s="4">
        <f>'Developed Reserve Balance'!AH10</f>
        <v>10358</v>
      </c>
      <c r="AG2" s="4">
        <f>'Developed Reserve Balance'!AI10</f>
        <v>8486</v>
      </c>
      <c r="AH2" s="4">
        <f>'Developed Reserve Balance'!AJ10</f>
        <v>6688</v>
      </c>
      <c r="AI2" s="4">
        <f>'Developed Reserve Balance'!AK10</f>
        <v>4890</v>
      </c>
      <c r="AJ2" s="4">
        <f>'Developed Reserve Balance'!AL10</f>
        <v>7156</v>
      </c>
      <c r="AK2" s="4">
        <f>'Developed Reserve Balance'!AM10</f>
        <v>5358</v>
      </c>
      <c r="AL2" s="4">
        <f>'Developed Reserve Balance'!AN10</f>
        <v>2988</v>
      </c>
      <c r="AM2" s="4">
        <f>'Developed Reserve Balance'!AO10</f>
        <v>966</v>
      </c>
      <c r="AN2" s="4">
        <f>'Developed Reserve Balance'!AP10</f>
        <v>0</v>
      </c>
      <c r="AO2" s="4">
        <f>'Developed Reserve Balance'!AQ10</f>
        <v>0</v>
      </c>
      <c r="AP2" s="4">
        <f>'Developed Reserve Balance'!AR10</f>
        <v>0</v>
      </c>
      <c r="AQ2" s="4">
        <f>'Developed Reserve Balance'!AS10</f>
        <v>0</v>
      </c>
      <c r="AR2" s="4">
        <f>'Developed Reserve Balance'!AT10</f>
        <v>0</v>
      </c>
      <c r="AS2" s="4">
        <f>'Developed Reserve Balance'!AU10</f>
        <v>0</v>
      </c>
      <c r="AT2" s="4">
        <f>'Developed Reserve Balance'!AV10</f>
        <v>0</v>
      </c>
      <c r="AU2" s="4">
        <f>'Developed Reserve Balance'!AW10</f>
        <v>0</v>
      </c>
      <c r="AV2" s="4">
        <f>'Developed Reserve Balance'!AX10</f>
        <v>0</v>
      </c>
      <c r="AW2" s="4">
        <f>'Developed Reserve Balance'!AY10</f>
        <v>0</v>
      </c>
      <c r="AX2" s="4">
        <f>'Developed Reserve Balance'!AZ10</f>
        <v>0</v>
      </c>
      <c r="AY2" s="4">
        <f>'Developed Reserve Balance'!BA10</f>
        <v>0</v>
      </c>
      <c r="AZ2" s="4">
        <f>'Developed Reserve Balance'!BB10</f>
        <v>0</v>
      </c>
      <c r="BA2" s="4">
        <f>'Developed Reserve Balance'!BC10</f>
        <v>0</v>
      </c>
      <c r="BB2" s="4">
        <f>'Developed Reserve Balance'!BD10</f>
        <v>0</v>
      </c>
    </row>
    <row r="3" spans="1:54" x14ac:dyDescent="0.3">
      <c r="A3" t="s">
        <v>157</v>
      </c>
      <c r="B3" s="4">
        <f>+'Developed Reserve Balance'!D28</f>
        <v>0</v>
      </c>
      <c r="C3" s="4">
        <f>+'Developed Reserve Balance'!E28</f>
        <v>0</v>
      </c>
      <c r="D3" s="4">
        <f>+'Developed Reserve Balance'!F28</f>
        <v>0</v>
      </c>
      <c r="E3" s="4">
        <f>+'Developed Reserve Balance'!G28</f>
        <v>0</v>
      </c>
      <c r="F3" s="4">
        <f>+'Developed Reserve Balance'!H28</f>
        <v>0</v>
      </c>
      <c r="G3" s="4">
        <f>+'Developed Reserve Balance'!I28</f>
        <v>11200</v>
      </c>
      <c r="H3" s="4">
        <f>+'Developed Reserve Balance'!J28</f>
        <v>23802</v>
      </c>
      <c r="I3" s="4">
        <f>+'Developed Reserve Balance'!K28</f>
        <v>23144</v>
      </c>
      <c r="J3" s="4">
        <f>+'Developed Reserve Balance'!L28</f>
        <v>18748</v>
      </c>
      <c r="K3" s="4">
        <f>+'Developed Reserve Balance'!M28</f>
        <v>11933</v>
      </c>
      <c r="L3" s="4">
        <f>+'Developed Reserve Balance'!N28</f>
        <v>6130</v>
      </c>
      <c r="M3" s="4">
        <f>+'Developed Reserve Balance'!O28</f>
        <v>1991</v>
      </c>
      <c r="N3" s="4">
        <f>+'Developed Reserve Balance'!P28</f>
        <v>3362</v>
      </c>
      <c r="O3" s="4">
        <f>+'Developed Reserve Balance'!Q28</f>
        <v>6344</v>
      </c>
      <c r="P3" s="4">
        <f>+'Developed Reserve Balance'!R28</f>
        <v>20965</v>
      </c>
      <c r="Q3" s="4">
        <f>+'Developed Reserve Balance'!S28</f>
        <v>33900</v>
      </c>
      <c r="R3" s="4">
        <f>+'Developed Reserve Balance'!T28</f>
        <v>29703</v>
      </c>
      <c r="S3" s="4">
        <f>+'Developed Reserve Balance'!U28</f>
        <v>23405</v>
      </c>
      <c r="T3" s="4">
        <f>+'Developed Reserve Balance'!V28</f>
        <v>17339</v>
      </c>
      <c r="U3" s="4">
        <f>+'Developed Reserve Balance'!W28</f>
        <v>11721</v>
      </c>
      <c r="V3" s="4">
        <f>+'Developed Reserve Balance'!X28</f>
        <v>6329</v>
      </c>
      <c r="W3" s="4">
        <f>+'Developed Reserve Balance'!Y28</f>
        <v>1424</v>
      </c>
      <c r="X3" s="4">
        <f>+'Developed Reserve Balance'!Z28</f>
        <v>0</v>
      </c>
      <c r="Y3" s="4">
        <f>+'Developed Reserve Balance'!AA28</f>
        <v>0</v>
      </c>
      <c r="Z3" s="4">
        <f>+'Developed Reserve Balance'!AB28</f>
        <v>0</v>
      </c>
      <c r="AA3" s="4">
        <f>+'Developed Reserve Balance'!AC28</f>
        <v>0</v>
      </c>
      <c r="AB3" s="4">
        <f>+'Developed Reserve Balance'!AD28</f>
        <v>0</v>
      </c>
      <c r="AC3" s="4">
        <f>+'Developed Reserve Balance'!AE28</f>
        <v>0</v>
      </c>
      <c r="AD3" s="4">
        <f>+'Developed Reserve Balance'!AF28</f>
        <v>0</v>
      </c>
      <c r="AE3" s="4">
        <f>+'Developed Reserve Balance'!AG28</f>
        <v>0</v>
      </c>
      <c r="AF3" s="4">
        <f>+'Developed Reserve Balance'!AH28</f>
        <v>0</v>
      </c>
      <c r="AG3" s="4">
        <f>+'Developed Reserve Balance'!AI28</f>
        <v>0</v>
      </c>
      <c r="AH3" s="4">
        <f>+'Developed Reserve Balance'!AJ28</f>
        <v>0</v>
      </c>
      <c r="AI3" s="4">
        <f>+'Developed Reserve Balance'!AK28</f>
        <v>0</v>
      </c>
      <c r="AJ3" s="4">
        <f>+'Developed Reserve Balance'!AL28</f>
        <v>0</v>
      </c>
      <c r="AK3" s="4">
        <f>+'Developed Reserve Balance'!AM28</f>
        <v>0</v>
      </c>
      <c r="AL3" s="4">
        <f>+'Developed Reserve Balance'!AN28</f>
        <v>0</v>
      </c>
      <c r="AM3" s="4">
        <f>+'Developed Reserve Balance'!AO28</f>
        <v>0</v>
      </c>
      <c r="AN3" s="4">
        <f>+'Developed Reserve Balance'!AP28</f>
        <v>0</v>
      </c>
      <c r="AO3" s="4">
        <f>+'Developed Reserve Balance'!AQ28</f>
        <v>0</v>
      </c>
      <c r="AP3" s="4">
        <f>+'Developed Reserve Balance'!AR28</f>
        <v>0</v>
      </c>
      <c r="AQ3" s="4">
        <f>+'Developed Reserve Balance'!AS28</f>
        <v>0</v>
      </c>
      <c r="AR3" s="4">
        <f>+'Developed Reserve Balance'!AT28</f>
        <v>0</v>
      </c>
      <c r="AS3" s="4">
        <f>+'Developed Reserve Balance'!AU28</f>
        <v>0</v>
      </c>
      <c r="AT3" s="4">
        <f>+'Developed Reserve Balance'!AV28</f>
        <v>0</v>
      </c>
      <c r="AU3" s="4">
        <f>+'Developed Reserve Balance'!AW28</f>
        <v>0</v>
      </c>
      <c r="AV3" s="4">
        <f>+'Developed Reserve Balance'!AX28</f>
        <v>0</v>
      </c>
      <c r="AW3" s="4">
        <f>+'Developed Reserve Balance'!AY28</f>
        <v>0</v>
      </c>
      <c r="AX3" s="4">
        <f>+'Developed Reserve Balance'!AZ28</f>
        <v>0</v>
      </c>
      <c r="AY3" s="4">
        <f>+'Developed Reserve Balance'!BA28</f>
        <v>0</v>
      </c>
      <c r="AZ3" s="4">
        <f>+'Developed Reserve Balance'!BB28</f>
        <v>0</v>
      </c>
      <c r="BA3" s="4">
        <f>+'Developed Reserve Balance'!BC28</f>
        <v>0</v>
      </c>
      <c r="BB3" s="4">
        <f>+'Developed Reserve Balance'!BD28</f>
        <v>0</v>
      </c>
    </row>
    <row r="4" spans="1:54" x14ac:dyDescent="0.3">
      <c r="A4" t="s">
        <v>167</v>
      </c>
      <c r="B4" s="4">
        <f>'Developed Reserve Balance'!D60</f>
        <v>-10323</v>
      </c>
      <c r="C4" s="4">
        <f>'Developed Reserve Balance'!E60</f>
        <v>0</v>
      </c>
      <c r="D4" s="4">
        <f>'Developed Reserve Balance'!F60</f>
        <v>0</v>
      </c>
      <c r="E4" s="4">
        <f>'Developed Reserve Balance'!G60</f>
        <v>0</v>
      </c>
      <c r="F4" s="4">
        <f>'Developed Reserve Balance'!H60</f>
        <v>0</v>
      </c>
      <c r="G4" s="4">
        <f>'Developed Reserve Balance'!I60</f>
        <v>0</v>
      </c>
      <c r="H4" s="4">
        <f>'Developed Reserve Balance'!J60</f>
        <v>8489</v>
      </c>
      <c r="I4" s="4">
        <f>'Developed Reserve Balance'!K60</f>
        <v>5456</v>
      </c>
      <c r="J4" s="4">
        <f>'Developed Reserve Balance'!L60</f>
        <v>2535</v>
      </c>
      <c r="K4" s="4">
        <f>'Developed Reserve Balance'!M60</f>
        <v>0</v>
      </c>
      <c r="L4" s="4">
        <f>'Developed Reserve Balance'!N60</f>
        <v>0</v>
      </c>
      <c r="M4" s="4">
        <f>'Developed Reserve Balance'!O60</f>
        <v>0</v>
      </c>
      <c r="N4" s="4">
        <f>'Developed Reserve Balance'!P60</f>
        <v>0</v>
      </c>
      <c r="O4" s="4">
        <f>'Developed Reserve Balance'!Q60</f>
        <v>0</v>
      </c>
      <c r="P4" s="4">
        <f>'Developed Reserve Balance'!R60</f>
        <v>0</v>
      </c>
      <c r="Q4" s="4">
        <f>'Developed Reserve Balance'!S60</f>
        <v>0</v>
      </c>
      <c r="R4" s="4">
        <f>'Developed Reserve Balance'!T60</f>
        <v>0</v>
      </c>
      <c r="S4" s="4">
        <f>'Developed Reserve Balance'!U60</f>
        <v>0</v>
      </c>
      <c r="T4" s="4">
        <f>'Developed Reserve Balance'!V60</f>
        <v>0</v>
      </c>
      <c r="U4" s="4">
        <f>'Developed Reserve Balance'!W60</f>
        <v>0</v>
      </c>
      <c r="V4" s="4">
        <f>'Developed Reserve Balance'!X60</f>
        <v>0</v>
      </c>
      <c r="W4" s="4">
        <f>'Developed Reserve Balance'!Y60</f>
        <v>0</v>
      </c>
      <c r="X4" s="4">
        <f>'Developed Reserve Balance'!Z60</f>
        <v>0</v>
      </c>
      <c r="Y4" s="4">
        <f>'Developed Reserve Balance'!AA60</f>
        <v>0</v>
      </c>
      <c r="Z4" s="4">
        <f>'Developed Reserve Balance'!AB60</f>
        <v>0</v>
      </c>
      <c r="AA4" s="4">
        <f>'Developed Reserve Balance'!AC60</f>
        <v>0</v>
      </c>
      <c r="AB4" s="4">
        <f>'Developed Reserve Balance'!AD60</f>
        <v>0</v>
      </c>
      <c r="AC4" s="4">
        <f>'Developed Reserve Balance'!AE60</f>
        <v>0</v>
      </c>
      <c r="AD4" s="4">
        <f>'Developed Reserve Balance'!AF60</f>
        <v>0</v>
      </c>
      <c r="AE4" s="4">
        <f>'Developed Reserve Balance'!AG60</f>
        <v>0</v>
      </c>
      <c r="AF4" s="4">
        <f>'Developed Reserve Balance'!AH60</f>
        <v>0</v>
      </c>
      <c r="AG4" s="4">
        <f>'Developed Reserve Balance'!AI60</f>
        <v>0</v>
      </c>
      <c r="AH4" s="4">
        <f>'Developed Reserve Balance'!AJ60</f>
        <v>0</v>
      </c>
      <c r="AI4" s="4">
        <f>'Developed Reserve Balance'!AK60</f>
        <v>0</v>
      </c>
      <c r="AJ4" s="4">
        <f>'Developed Reserve Balance'!AL60</f>
        <v>0</v>
      </c>
      <c r="AK4" s="4">
        <f>'Developed Reserve Balance'!AM60</f>
        <v>0</v>
      </c>
      <c r="AL4" s="4">
        <f>'Developed Reserve Balance'!AN60</f>
        <v>0</v>
      </c>
      <c r="AM4" s="4">
        <f>'Developed Reserve Balance'!AO60</f>
        <v>0</v>
      </c>
      <c r="AN4" s="4">
        <f>'Developed Reserve Balance'!AP60</f>
        <v>0</v>
      </c>
      <c r="AO4" s="4">
        <f>'Developed Reserve Balance'!AQ60</f>
        <v>0</v>
      </c>
      <c r="AP4" s="4">
        <f>'Developed Reserve Balance'!AR60</f>
        <v>0</v>
      </c>
      <c r="AQ4" s="4">
        <f>'Developed Reserve Balance'!AS60</f>
        <v>0</v>
      </c>
      <c r="AR4" s="4">
        <f>'Developed Reserve Balance'!AT60</f>
        <v>0</v>
      </c>
      <c r="AS4" s="4">
        <f>'Developed Reserve Balance'!AU60</f>
        <v>0</v>
      </c>
      <c r="AT4" s="4">
        <f>'Developed Reserve Balance'!AV60</f>
        <v>0</v>
      </c>
      <c r="AU4" s="4">
        <f>'Developed Reserve Balance'!AW60</f>
        <v>0</v>
      </c>
      <c r="AV4" s="4">
        <f>'Developed Reserve Balance'!AX60</f>
        <v>0</v>
      </c>
      <c r="AW4" s="4">
        <f>'Developed Reserve Balance'!AY60</f>
        <v>0</v>
      </c>
      <c r="AX4" s="4">
        <f>'Developed Reserve Balance'!AZ60</f>
        <v>0</v>
      </c>
      <c r="AY4" s="4">
        <f>'Developed Reserve Balance'!BA60</f>
        <v>0</v>
      </c>
      <c r="AZ4" s="4">
        <f>'Developed Reserve Balance'!BB60</f>
        <v>0</v>
      </c>
      <c r="BA4" s="4">
        <f>'Developed Reserve Balance'!BC60</f>
        <v>0</v>
      </c>
      <c r="BB4" s="4">
        <f>'Developed Reserve Balance'!BD60</f>
        <v>0</v>
      </c>
    </row>
    <row r="5" spans="1:54" x14ac:dyDescent="0.3">
      <c r="A5" t="s">
        <v>184</v>
      </c>
      <c r="B5" s="4">
        <f>'Developed Reserve Balance'!D96</f>
        <v>0</v>
      </c>
      <c r="C5" s="4">
        <f>'Developed Reserve Balance'!E96</f>
        <v>0</v>
      </c>
      <c r="D5" s="4">
        <f>'Developed Reserve Balance'!F96</f>
        <v>0</v>
      </c>
      <c r="E5" s="4">
        <f>'Developed Reserve Balance'!G96</f>
        <v>0</v>
      </c>
      <c r="F5" s="4">
        <f>'Developed Reserve Balance'!H96</f>
        <v>0</v>
      </c>
      <c r="G5" s="4">
        <f>'Developed Reserve Balance'!I96</f>
        <v>2149</v>
      </c>
      <c r="H5" s="4">
        <f>'Developed Reserve Balance'!J96</f>
        <v>351</v>
      </c>
      <c r="I5" s="4">
        <f>'Developed Reserve Balance'!K96</f>
        <v>5764</v>
      </c>
      <c r="J5" s="4">
        <f>'Developed Reserve Balance'!L96</f>
        <v>4225</v>
      </c>
      <c r="K5" s="4">
        <f>'Developed Reserve Balance'!M96</f>
        <v>14201</v>
      </c>
      <c r="L5" s="4">
        <f>'Developed Reserve Balance'!N96</f>
        <v>9356</v>
      </c>
      <c r="M5" s="4">
        <f>'Developed Reserve Balance'!O96</f>
        <v>3144</v>
      </c>
      <c r="N5" s="4">
        <f>'Developed Reserve Balance'!P96</f>
        <v>0</v>
      </c>
      <c r="O5" s="4">
        <f>'Developed Reserve Balance'!Q96</f>
        <v>3267</v>
      </c>
      <c r="P5" s="4">
        <f>'Developed Reserve Balance'!R96</f>
        <v>6855</v>
      </c>
      <c r="Q5" s="4">
        <f>'Developed Reserve Balance'!S96</f>
        <v>3439</v>
      </c>
      <c r="R5" s="4">
        <f>'Developed Reserve Balance'!T96</f>
        <v>6514</v>
      </c>
      <c r="S5" s="4">
        <f>'Developed Reserve Balance'!U96</f>
        <v>3225</v>
      </c>
      <c r="T5" s="4">
        <f>'Developed Reserve Balance'!V96</f>
        <v>11503</v>
      </c>
      <c r="U5" s="4">
        <f>'Developed Reserve Balance'!W96</f>
        <v>15134</v>
      </c>
      <c r="V5" s="4">
        <f>'Developed Reserve Balance'!X96</f>
        <v>15134</v>
      </c>
      <c r="W5" s="4">
        <f>'Developed Reserve Balance'!Y96</f>
        <v>15134</v>
      </c>
      <c r="X5" s="4">
        <f>'Developed Reserve Balance'!Z96</f>
        <v>9516</v>
      </c>
      <c r="Y5" s="4">
        <f>'Developed Reserve Balance'!AA96</f>
        <v>4122</v>
      </c>
      <c r="Z5" s="4">
        <f>'Developed Reserve Balance'!AB96</f>
        <v>0</v>
      </c>
      <c r="AA5" s="4">
        <f>'Developed Reserve Balance'!AC96</f>
        <v>0</v>
      </c>
      <c r="AB5" s="4">
        <f>'Developed Reserve Balance'!AD96</f>
        <v>0</v>
      </c>
      <c r="AC5" s="4">
        <f>'Developed Reserve Balance'!AE96</f>
        <v>0</v>
      </c>
      <c r="AD5" s="4">
        <f>'Developed Reserve Balance'!AF96</f>
        <v>0</v>
      </c>
      <c r="AE5" s="4">
        <f>'Developed Reserve Balance'!AG96</f>
        <v>0</v>
      </c>
      <c r="AF5" s="4">
        <f>'Developed Reserve Balance'!AH96</f>
        <v>0</v>
      </c>
      <c r="AG5" s="4">
        <f>'Developed Reserve Balance'!AI96</f>
        <v>0</v>
      </c>
      <c r="AH5" s="4">
        <f>'Developed Reserve Balance'!AJ96</f>
        <v>0</v>
      </c>
      <c r="AI5" s="4">
        <f>'Developed Reserve Balance'!AK96</f>
        <v>0</v>
      </c>
      <c r="AJ5" s="4">
        <f>'Developed Reserve Balance'!AL96</f>
        <v>0</v>
      </c>
      <c r="AK5" s="4">
        <f>'Developed Reserve Balance'!AM96</f>
        <v>0</v>
      </c>
      <c r="AL5" s="4">
        <f>'Developed Reserve Balance'!AN96</f>
        <v>0</v>
      </c>
      <c r="AM5" s="4">
        <f>'Developed Reserve Balance'!AO96</f>
        <v>0</v>
      </c>
      <c r="AN5" s="4">
        <f>'Developed Reserve Balance'!AP96</f>
        <v>0</v>
      </c>
      <c r="AO5" s="4">
        <f>'Developed Reserve Balance'!AQ96</f>
        <v>0</v>
      </c>
      <c r="AP5" s="4">
        <f>'Developed Reserve Balance'!AR96</f>
        <v>0</v>
      </c>
      <c r="AQ5" s="4">
        <f>'Developed Reserve Balance'!AS96</f>
        <v>0</v>
      </c>
      <c r="AR5" s="4">
        <f>'Developed Reserve Balance'!AT96</f>
        <v>0</v>
      </c>
      <c r="AS5" s="4">
        <f>'Developed Reserve Balance'!AU96</f>
        <v>0</v>
      </c>
      <c r="AT5" s="4">
        <f>'Developed Reserve Balance'!AV96</f>
        <v>0</v>
      </c>
      <c r="AU5" s="4">
        <f>'Developed Reserve Balance'!AW96</f>
        <v>0</v>
      </c>
      <c r="AV5" s="4">
        <f>'Developed Reserve Balance'!AX96</f>
        <v>0</v>
      </c>
      <c r="AW5" s="4">
        <f>'Developed Reserve Balance'!AY96</f>
        <v>0</v>
      </c>
      <c r="AX5" s="4">
        <f>'Developed Reserve Balance'!AZ96</f>
        <v>0</v>
      </c>
      <c r="AY5" s="4">
        <f>'Developed Reserve Balance'!BA96</f>
        <v>0</v>
      </c>
      <c r="AZ5" s="4">
        <f>'Developed Reserve Balance'!BB96</f>
        <v>0</v>
      </c>
      <c r="BA5" s="4">
        <f>'Developed Reserve Balance'!BC96</f>
        <v>0</v>
      </c>
      <c r="BB5" s="4">
        <f>'Developed Reserve Balance'!BD96</f>
        <v>0</v>
      </c>
    </row>
    <row r="6" spans="1:54" x14ac:dyDescent="0.3">
      <c r="A6" t="s">
        <v>203</v>
      </c>
      <c r="B6" s="4">
        <f>'Developed Reserve Balance'!D124</f>
        <v>0</v>
      </c>
      <c r="C6" s="4">
        <f>'Developed Reserve Balance'!E124</f>
        <v>0</v>
      </c>
      <c r="D6" s="4">
        <f>'Developed Reserve Balance'!F124</f>
        <v>0</v>
      </c>
      <c r="E6" s="4">
        <f>'Developed Reserve Balance'!G124</f>
        <v>0</v>
      </c>
      <c r="F6" s="4">
        <f>'Developed Reserve Balance'!H124</f>
        <v>0</v>
      </c>
      <c r="G6" s="4">
        <f>'Developed Reserve Balance'!I124</f>
        <v>0</v>
      </c>
      <c r="H6" s="4">
        <f>'Developed Reserve Balance'!J124</f>
        <v>61161</v>
      </c>
      <c r="I6" s="4">
        <f>'Developed Reserve Balance'!K124</f>
        <v>48645</v>
      </c>
      <c r="J6" s="4">
        <f>'Developed Reserve Balance'!L124</f>
        <v>40685</v>
      </c>
      <c r="K6" s="4">
        <f>'Developed Reserve Balance'!M124</f>
        <v>71629</v>
      </c>
      <c r="L6" s="4">
        <f>'Developed Reserve Balance'!N124</f>
        <v>62856</v>
      </c>
      <c r="M6" s="4">
        <f>'Developed Reserve Balance'!O124</f>
        <v>59768</v>
      </c>
      <c r="N6" s="4">
        <f>'Developed Reserve Balance'!P124</f>
        <v>53309</v>
      </c>
      <c r="O6" s="4">
        <f>'Developed Reserve Balance'!Q124</f>
        <v>41519</v>
      </c>
      <c r="P6" s="4">
        <f>'Developed Reserve Balance'!R124</f>
        <v>32848</v>
      </c>
      <c r="Q6" s="4">
        <f>'Developed Reserve Balance'!S124</f>
        <v>26773</v>
      </c>
      <c r="R6" s="4">
        <f>'Developed Reserve Balance'!T124</f>
        <v>20707</v>
      </c>
      <c r="S6" s="4">
        <f>'Developed Reserve Balance'!U124</f>
        <v>15089</v>
      </c>
      <c r="T6" s="4">
        <f>'Developed Reserve Balance'!V124</f>
        <v>9697</v>
      </c>
      <c r="U6" s="4">
        <f>'Developed Reserve Balance'!W124</f>
        <v>4430</v>
      </c>
      <c r="V6" s="4">
        <f>'Developed Reserve Balance'!X124</f>
        <v>1846</v>
      </c>
      <c r="W6" s="4">
        <f>'Developed Reserve Balance'!Y124</f>
        <v>2</v>
      </c>
      <c r="X6" s="4">
        <f>'Developed Reserve Balance'!Z124</f>
        <v>2</v>
      </c>
      <c r="Y6" s="4">
        <f>'Developed Reserve Balance'!AA124</f>
        <v>2</v>
      </c>
      <c r="Z6" s="4">
        <f>'Developed Reserve Balance'!AB124</f>
        <v>2</v>
      </c>
      <c r="AA6" s="4">
        <f>'Developed Reserve Balance'!AC124</f>
        <v>2</v>
      </c>
      <c r="AB6" s="4">
        <f>'Developed Reserve Balance'!AD124</f>
        <v>2</v>
      </c>
      <c r="AC6" s="4">
        <f>'Developed Reserve Balance'!AE124</f>
        <v>2</v>
      </c>
      <c r="AD6" s="4">
        <f>'Developed Reserve Balance'!AF124</f>
        <v>2</v>
      </c>
      <c r="AE6" s="4">
        <f>'Developed Reserve Balance'!AG124</f>
        <v>2</v>
      </c>
      <c r="AF6" s="4">
        <f>'Developed Reserve Balance'!AH124</f>
        <v>2</v>
      </c>
      <c r="AG6" s="4">
        <f>'Developed Reserve Balance'!AI124</f>
        <v>2</v>
      </c>
      <c r="AH6" s="4">
        <f>'Developed Reserve Balance'!AJ124</f>
        <v>2</v>
      </c>
      <c r="AI6" s="4">
        <f>'Developed Reserve Balance'!AK124</f>
        <v>2</v>
      </c>
      <c r="AJ6" s="4">
        <f>'Developed Reserve Balance'!AL124</f>
        <v>2</v>
      </c>
      <c r="AK6" s="4">
        <f>'Developed Reserve Balance'!AM124</f>
        <v>2</v>
      </c>
      <c r="AL6" s="4">
        <f>'Developed Reserve Balance'!AN124</f>
        <v>2</v>
      </c>
      <c r="AM6" s="4">
        <f>'Developed Reserve Balance'!AO124</f>
        <v>2</v>
      </c>
      <c r="AN6" s="4">
        <f>'Developed Reserve Balance'!AP124</f>
        <v>2</v>
      </c>
      <c r="AO6" s="4">
        <f>'Developed Reserve Balance'!AQ124</f>
        <v>2</v>
      </c>
      <c r="AP6" s="4">
        <f>'Developed Reserve Balance'!AR124</f>
        <v>2</v>
      </c>
      <c r="AQ6" s="4">
        <f>'Developed Reserve Balance'!AS124</f>
        <v>2</v>
      </c>
      <c r="AR6" s="4">
        <f>'Developed Reserve Balance'!AT124</f>
        <v>2</v>
      </c>
      <c r="AS6" s="4">
        <f>'Developed Reserve Balance'!AU124</f>
        <v>2</v>
      </c>
      <c r="AT6" s="4">
        <f>'Developed Reserve Balance'!AV124</f>
        <v>2</v>
      </c>
      <c r="AU6" s="4">
        <f>'Developed Reserve Balance'!AW124</f>
        <v>2</v>
      </c>
      <c r="AV6" s="4">
        <f>'Developed Reserve Balance'!AX124</f>
        <v>2</v>
      </c>
      <c r="AW6" s="4">
        <f>'Developed Reserve Balance'!AY124</f>
        <v>2</v>
      </c>
      <c r="AX6" s="4">
        <f>'Developed Reserve Balance'!AZ124</f>
        <v>2</v>
      </c>
      <c r="AY6" s="4">
        <f>'Developed Reserve Balance'!BA124</f>
        <v>2</v>
      </c>
      <c r="AZ6" s="4">
        <f>'Developed Reserve Balance'!BB124</f>
        <v>2</v>
      </c>
      <c r="BA6" s="4">
        <f>'Developed Reserve Balance'!BC124</f>
        <v>2</v>
      </c>
      <c r="BB6" s="4">
        <f>'Developed Reserve Balance'!BD124</f>
        <v>0</v>
      </c>
    </row>
    <row r="7" spans="1:54" x14ac:dyDescent="0.3">
      <c r="A7" t="s">
        <v>213</v>
      </c>
      <c r="B7" s="4">
        <f>'Developed Reserve Balance'!D148</f>
        <v>0</v>
      </c>
      <c r="C7" s="4">
        <f>'Developed Reserve Balance'!E148</f>
        <v>0</v>
      </c>
      <c r="D7" s="4">
        <f>'Developed Reserve Balance'!F148</f>
        <v>0</v>
      </c>
      <c r="E7" s="4">
        <f>'Developed Reserve Balance'!G148</f>
        <v>0</v>
      </c>
      <c r="F7" s="4">
        <f>'Developed Reserve Balance'!H148</f>
        <v>0</v>
      </c>
      <c r="G7" s="4">
        <f>'Developed Reserve Balance'!I148</f>
        <v>0</v>
      </c>
      <c r="H7" s="4">
        <f>'Developed Reserve Balance'!J148</f>
        <v>0</v>
      </c>
      <c r="I7" s="4">
        <f>'Developed Reserve Balance'!K148</f>
        <v>0</v>
      </c>
      <c r="J7" s="4">
        <f>'Developed Reserve Balance'!L148</f>
        <v>0</v>
      </c>
      <c r="K7" s="4">
        <f>'Developed Reserve Balance'!M148</f>
        <v>1007</v>
      </c>
      <c r="L7" s="4">
        <f>'Developed Reserve Balance'!N148</f>
        <v>0</v>
      </c>
      <c r="M7" s="4">
        <f>'Developed Reserve Balance'!O148</f>
        <v>6356</v>
      </c>
      <c r="N7" s="4">
        <f>'Developed Reserve Balance'!P148</f>
        <v>4752</v>
      </c>
      <c r="O7" s="4">
        <f>'Developed Reserve Balance'!Q148</f>
        <v>15886</v>
      </c>
      <c r="P7" s="4">
        <f>'Developed Reserve Balance'!R148</f>
        <v>11391</v>
      </c>
      <c r="Q7" s="4">
        <f>'Developed Reserve Balance'!S148</f>
        <v>6987</v>
      </c>
      <c r="R7" s="4">
        <f>'Developed Reserve Balance'!T148</f>
        <v>17447</v>
      </c>
      <c r="S7" s="4">
        <f>'Developed Reserve Balance'!U148</f>
        <v>12766</v>
      </c>
      <c r="T7" s="4">
        <f>'Developed Reserve Balance'!V148</f>
        <v>11103</v>
      </c>
      <c r="U7" s="4">
        <f>'Developed Reserve Balance'!W148</f>
        <v>7381</v>
      </c>
      <c r="V7" s="4">
        <f>'Developed Reserve Balance'!X148</f>
        <v>4797</v>
      </c>
      <c r="W7" s="4">
        <f>'Developed Reserve Balance'!Y148</f>
        <v>4291</v>
      </c>
      <c r="X7" s="4">
        <f>'Developed Reserve Balance'!Z148</f>
        <v>1399</v>
      </c>
      <c r="Y7" s="4">
        <f>'Developed Reserve Balance'!AA148</f>
        <v>0</v>
      </c>
      <c r="Z7" s="4">
        <f>'Developed Reserve Balance'!AB148</f>
        <v>0</v>
      </c>
      <c r="AA7" s="4">
        <f>'Developed Reserve Balance'!AC148</f>
        <v>0</v>
      </c>
      <c r="AB7" s="4">
        <f>'Developed Reserve Balance'!AD148</f>
        <v>0</v>
      </c>
      <c r="AC7" s="4">
        <f>'Developed Reserve Balance'!AE148</f>
        <v>0</v>
      </c>
      <c r="AD7" s="4">
        <f>'Developed Reserve Balance'!AF148</f>
        <v>0</v>
      </c>
      <c r="AE7" s="4">
        <f>'Developed Reserve Balance'!AG148</f>
        <v>0</v>
      </c>
      <c r="AF7" s="4">
        <f>'Developed Reserve Balance'!AH148</f>
        <v>0</v>
      </c>
      <c r="AG7" s="4">
        <f>'Developed Reserve Balance'!AI148</f>
        <v>0</v>
      </c>
      <c r="AH7" s="4">
        <f>'Developed Reserve Balance'!AJ148</f>
        <v>0</v>
      </c>
      <c r="AI7" s="4">
        <f>'Developed Reserve Balance'!AK148</f>
        <v>0</v>
      </c>
      <c r="AJ7" s="4">
        <f>'Developed Reserve Balance'!AL148</f>
        <v>0</v>
      </c>
      <c r="AK7" s="4">
        <f>'Developed Reserve Balance'!AM148</f>
        <v>0</v>
      </c>
      <c r="AL7" s="4">
        <f>'Developed Reserve Balance'!AN148</f>
        <v>0</v>
      </c>
      <c r="AM7" s="4">
        <f>'Developed Reserve Balance'!AO148</f>
        <v>0</v>
      </c>
      <c r="AN7" s="4">
        <f>'Developed Reserve Balance'!AP148</f>
        <v>0</v>
      </c>
      <c r="AO7" s="4">
        <f>'Developed Reserve Balance'!AQ148</f>
        <v>0</v>
      </c>
      <c r="AP7" s="4">
        <f>'Developed Reserve Balance'!AR148</f>
        <v>0</v>
      </c>
      <c r="AQ7" s="4">
        <f>'Developed Reserve Balance'!AS148</f>
        <v>0</v>
      </c>
      <c r="AR7" s="4">
        <f>'Developed Reserve Balance'!AT148</f>
        <v>0</v>
      </c>
      <c r="AS7" s="4">
        <f>'Developed Reserve Balance'!AU148</f>
        <v>0</v>
      </c>
      <c r="AT7" s="4">
        <f>'Developed Reserve Balance'!AV148</f>
        <v>0</v>
      </c>
      <c r="AU7" s="4">
        <f>'Developed Reserve Balance'!AW148</f>
        <v>0</v>
      </c>
      <c r="AV7" s="4">
        <f>'Developed Reserve Balance'!AX148</f>
        <v>0</v>
      </c>
      <c r="AW7" s="4">
        <f>'Developed Reserve Balance'!AY148</f>
        <v>0</v>
      </c>
      <c r="AX7" s="4">
        <f>'Developed Reserve Balance'!AZ148</f>
        <v>0</v>
      </c>
      <c r="AY7" s="4">
        <f>'Developed Reserve Balance'!BA148</f>
        <v>0</v>
      </c>
      <c r="AZ7" s="4">
        <f>'Developed Reserve Balance'!BB148</f>
        <v>0</v>
      </c>
      <c r="BA7" s="4">
        <f>'Developed Reserve Balance'!BC148</f>
        <v>0</v>
      </c>
      <c r="BB7" s="4">
        <f>'Developed Reserve Balance'!BD148</f>
        <v>0</v>
      </c>
    </row>
    <row r="8" spans="1:54" x14ac:dyDescent="0.3">
      <c r="A8" t="s">
        <v>219</v>
      </c>
      <c r="B8" s="4">
        <f>'Developed Reserve Balance'!D174</f>
        <v>0</v>
      </c>
      <c r="C8" s="4">
        <f>'Developed Reserve Balance'!E174</f>
        <v>0</v>
      </c>
      <c r="D8" s="4">
        <f>'Developed Reserve Balance'!F174</f>
        <v>0</v>
      </c>
      <c r="E8" s="4">
        <f>'Developed Reserve Balance'!G174</f>
        <v>0</v>
      </c>
      <c r="F8" s="4">
        <f>'Developed Reserve Balance'!H174</f>
        <v>0</v>
      </c>
      <c r="G8" s="4">
        <f>'Developed Reserve Balance'!I174</f>
        <v>0</v>
      </c>
      <c r="H8" s="4">
        <f>'Developed Reserve Balance'!J174</f>
        <v>0</v>
      </c>
      <c r="I8" s="4">
        <f>'Developed Reserve Balance'!K174</f>
        <v>0</v>
      </c>
      <c r="J8" s="4">
        <f>'Developed Reserve Balance'!L174</f>
        <v>0</v>
      </c>
      <c r="K8" s="4">
        <f>'Developed Reserve Balance'!M174</f>
        <v>0</v>
      </c>
      <c r="L8" s="4">
        <f>'Developed Reserve Balance'!N174</f>
        <v>0</v>
      </c>
      <c r="M8" s="4">
        <f>'Developed Reserve Balance'!O174</f>
        <v>0</v>
      </c>
      <c r="N8" s="4">
        <f>'Developed Reserve Balance'!P174</f>
        <v>0</v>
      </c>
      <c r="O8" s="4">
        <f>'Developed Reserve Balance'!Q174</f>
        <v>0</v>
      </c>
      <c r="P8" s="4">
        <f>'Developed Reserve Balance'!R174</f>
        <v>0</v>
      </c>
      <c r="Q8" s="4">
        <f>'Developed Reserve Balance'!S174</f>
        <v>58600</v>
      </c>
      <c r="R8" s="4">
        <f>'Developed Reserve Balance'!T174</f>
        <v>54293</v>
      </c>
      <c r="S8" s="4">
        <f>'Developed Reserve Balance'!U174</f>
        <v>46319</v>
      </c>
      <c r="T8" s="4">
        <f>'Developed Reserve Balance'!V174</f>
        <v>37113</v>
      </c>
      <c r="U8" s="4">
        <f>'Developed Reserve Balance'!W174</f>
        <v>32945</v>
      </c>
      <c r="V8" s="4">
        <f>'Developed Reserve Balance'!X174</f>
        <v>29450</v>
      </c>
      <c r="W8" s="4">
        <f>'Developed Reserve Balance'!Y174</f>
        <v>16211</v>
      </c>
      <c r="X8" s="4">
        <f>'Developed Reserve Balance'!Z174</f>
        <v>7930</v>
      </c>
      <c r="Y8" s="4">
        <f>'Developed Reserve Balance'!AA174</f>
        <v>2536</v>
      </c>
      <c r="Z8" s="4">
        <f>'Developed Reserve Balance'!AB174</f>
        <v>2</v>
      </c>
      <c r="AA8" s="4">
        <f>'Developed Reserve Balance'!AC174</f>
        <v>2</v>
      </c>
      <c r="AB8" s="4">
        <f>'Developed Reserve Balance'!AD174</f>
        <v>2</v>
      </c>
      <c r="AC8" s="4">
        <f>'Developed Reserve Balance'!AE174</f>
        <v>2</v>
      </c>
      <c r="AD8" s="4">
        <f>'Developed Reserve Balance'!AF174</f>
        <v>2</v>
      </c>
      <c r="AE8" s="4">
        <f>'Developed Reserve Balance'!AG174</f>
        <v>2</v>
      </c>
      <c r="AF8" s="4">
        <f>'Developed Reserve Balance'!AH174</f>
        <v>2</v>
      </c>
      <c r="AG8" s="4">
        <f>'Developed Reserve Balance'!AI174</f>
        <v>2</v>
      </c>
      <c r="AH8" s="4">
        <f>'Developed Reserve Balance'!AJ174</f>
        <v>2</v>
      </c>
      <c r="AI8" s="4">
        <f>'Developed Reserve Balance'!AK174</f>
        <v>2</v>
      </c>
      <c r="AJ8" s="4">
        <f>'Developed Reserve Balance'!AL174</f>
        <v>2</v>
      </c>
      <c r="AK8" s="4">
        <f>'Developed Reserve Balance'!AM174</f>
        <v>2</v>
      </c>
      <c r="AL8" s="4">
        <f>'Developed Reserve Balance'!AN174</f>
        <v>2</v>
      </c>
      <c r="AM8" s="4">
        <f>'Developed Reserve Balance'!AO174</f>
        <v>2</v>
      </c>
      <c r="AN8" s="4">
        <f>'Developed Reserve Balance'!AP174</f>
        <v>2</v>
      </c>
      <c r="AO8" s="4">
        <f>'Developed Reserve Balance'!AQ174</f>
        <v>2</v>
      </c>
      <c r="AP8" s="4">
        <f>'Developed Reserve Balance'!AR174</f>
        <v>2</v>
      </c>
      <c r="AQ8" s="4">
        <f>'Developed Reserve Balance'!AS174</f>
        <v>2</v>
      </c>
      <c r="AR8" s="4">
        <f>'Developed Reserve Balance'!AT174</f>
        <v>2</v>
      </c>
      <c r="AS8" s="4">
        <f>'Developed Reserve Balance'!AU174</f>
        <v>2</v>
      </c>
      <c r="AT8" s="4">
        <f>'Developed Reserve Balance'!AV174</f>
        <v>2</v>
      </c>
      <c r="AU8" s="4">
        <f>'Developed Reserve Balance'!AW174</f>
        <v>2</v>
      </c>
      <c r="AV8" s="4">
        <f>'Developed Reserve Balance'!AX174</f>
        <v>2</v>
      </c>
      <c r="AW8" s="4">
        <f>'Developed Reserve Balance'!AY174</f>
        <v>2</v>
      </c>
      <c r="AX8" s="4">
        <f>'Developed Reserve Balance'!AZ174</f>
        <v>2</v>
      </c>
      <c r="AY8" s="4">
        <f>'Developed Reserve Balance'!BA174</f>
        <v>2</v>
      </c>
      <c r="AZ8" s="4">
        <f>'Developed Reserve Balance'!BB174</f>
        <v>2</v>
      </c>
      <c r="BA8" s="4">
        <f>'Developed Reserve Balance'!BC174</f>
        <v>2</v>
      </c>
      <c r="BB8" s="4">
        <f>'Developed Reserve Balance'!BD174</f>
        <v>0</v>
      </c>
    </row>
    <row r="9" spans="1:54" x14ac:dyDescent="0.3">
      <c r="A9" t="s">
        <v>233</v>
      </c>
      <c r="B9" s="4">
        <f>'Developed Reserve Balance'!D212</f>
        <v>0</v>
      </c>
      <c r="C9" s="4">
        <f>'Developed Reserve Balance'!E212</f>
        <v>0</v>
      </c>
      <c r="D9" s="4">
        <f>'Developed Reserve Balance'!F212</f>
        <v>0</v>
      </c>
      <c r="E9" s="4">
        <f>'Developed Reserve Balance'!G212</f>
        <v>0</v>
      </c>
      <c r="F9" s="4">
        <f>'Developed Reserve Balance'!H212</f>
        <v>0</v>
      </c>
      <c r="G9" s="4">
        <f>'Developed Reserve Balance'!I212</f>
        <v>0</v>
      </c>
      <c r="H9" s="4">
        <f>'Developed Reserve Balance'!J212</f>
        <v>0</v>
      </c>
      <c r="I9" s="4">
        <f>'Developed Reserve Balance'!K212</f>
        <v>0</v>
      </c>
      <c r="J9" s="4">
        <f>'Developed Reserve Balance'!L212</f>
        <v>0</v>
      </c>
      <c r="K9" s="4">
        <f>'Developed Reserve Balance'!M212</f>
        <v>0</v>
      </c>
      <c r="L9" s="4">
        <f>'Developed Reserve Balance'!N212</f>
        <v>0</v>
      </c>
      <c r="M9" s="4">
        <f>'Developed Reserve Balance'!O212</f>
        <v>0</v>
      </c>
      <c r="N9" s="4">
        <f>'Developed Reserve Balance'!P212</f>
        <v>0</v>
      </c>
      <c r="O9" s="4">
        <f>'Developed Reserve Balance'!Q212</f>
        <v>0</v>
      </c>
      <c r="P9" s="4">
        <f>'Developed Reserve Balance'!R212</f>
        <v>0</v>
      </c>
      <c r="Q9" s="4">
        <f>'Developed Reserve Balance'!S212</f>
        <v>38606</v>
      </c>
      <c r="R9" s="4">
        <f>'Developed Reserve Balance'!T212</f>
        <v>38599</v>
      </c>
      <c r="S9" s="4">
        <f>'Developed Reserve Balance'!U212</f>
        <v>36549</v>
      </c>
      <c r="T9" s="4">
        <f>'Developed Reserve Balance'!V212</f>
        <v>40759</v>
      </c>
      <c r="U9" s="4">
        <f>'Developed Reserve Balance'!W212</f>
        <v>41692</v>
      </c>
      <c r="V9" s="4">
        <f>'Developed Reserve Balance'!X212</f>
        <v>31268</v>
      </c>
      <c r="W9" s="4">
        <f>'Developed Reserve Balance'!Y212</f>
        <v>22028</v>
      </c>
      <c r="X9" s="4">
        <f>'Developed Reserve Balance'!Z212</f>
        <v>10298</v>
      </c>
      <c r="Y9" s="4">
        <f>'Developed Reserve Balance'!AA212</f>
        <v>3964</v>
      </c>
      <c r="Z9" s="4">
        <f>'Developed Reserve Balance'!AB212</f>
        <v>196</v>
      </c>
      <c r="AA9" s="4">
        <f>'Developed Reserve Balance'!AC212</f>
        <v>0</v>
      </c>
      <c r="AB9" s="4">
        <f>'Developed Reserve Balance'!AD212</f>
        <v>0</v>
      </c>
      <c r="AC9" s="4">
        <f>'Developed Reserve Balance'!AE212</f>
        <v>0</v>
      </c>
      <c r="AD9" s="4">
        <f>'Developed Reserve Balance'!AF212</f>
        <v>0</v>
      </c>
      <c r="AE9" s="4">
        <f>'Developed Reserve Balance'!AG212</f>
        <v>0</v>
      </c>
      <c r="AF9" s="4">
        <f>'Developed Reserve Balance'!AH212</f>
        <v>0</v>
      </c>
      <c r="AG9" s="4">
        <f>'Developed Reserve Balance'!AI212</f>
        <v>0</v>
      </c>
      <c r="AH9" s="4">
        <f>'Developed Reserve Balance'!AJ212</f>
        <v>0</v>
      </c>
      <c r="AI9" s="4">
        <f>'Developed Reserve Balance'!AK212</f>
        <v>0</v>
      </c>
      <c r="AJ9" s="4">
        <f>'Developed Reserve Balance'!AL212</f>
        <v>0</v>
      </c>
      <c r="AK9" s="4">
        <f>'Developed Reserve Balance'!AM212</f>
        <v>0</v>
      </c>
      <c r="AL9" s="4">
        <f>'Developed Reserve Balance'!AN212</f>
        <v>0</v>
      </c>
      <c r="AM9" s="4">
        <f>'Developed Reserve Balance'!AO212</f>
        <v>0</v>
      </c>
      <c r="AN9" s="4">
        <f>'Developed Reserve Balance'!AP212</f>
        <v>0</v>
      </c>
      <c r="AO9" s="4">
        <f>'Developed Reserve Balance'!AQ212</f>
        <v>0</v>
      </c>
      <c r="AP9" s="4">
        <f>'Developed Reserve Balance'!AR212</f>
        <v>0</v>
      </c>
      <c r="AQ9" s="4">
        <f>'Developed Reserve Balance'!AS212</f>
        <v>0</v>
      </c>
      <c r="AR9" s="4">
        <f>'Developed Reserve Balance'!AT212</f>
        <v>0</v>
      </c>
      <c r="AS9" s="4">
        <f>'Developed Reserve Balance'!AU212</f>
        <v>0</v>
      </c>
      <c r="AT9" s="4">
        <f>'Developed Reserve Balance'!AV212</f>
        <v>0</v>
      </c>
      <c r="AU9" s="4">
        <f>'Developed Reserve Balance'!AW212</f>
        <v>0</v>
      </c>
      <c r="AV9" s="4">
        <f>'Developed Reserve Balance'!AX212</f>
        <v>0</v>
      </c>
      <c r="AW9" s="4">
        <f>'Developed Reserve Balance'!AY212</f>
        <v>0</v>
      </c>
      <c r="AX9" s="4">
        <f>'Developed Reserve Balance'!AZ212</f>
        <v>0</v>
      </c>
      <c r="AY9" s="4">
        <f>'Developed Reserve Balance'!BA212</f>
        <v>0</v>
      </c>
      <c r="AZ9" s="4">
        <f>'Developed Reserve Balance'!BB212</f>
        <v>0</v>
      </c>
      <c r="BA9" s="4">
        <f>'Developed Reserve Balance'!BC212</f>
        <v>0</v>
      </c>
      <c r="BB9" s="4">
        <f>'Developed Reserve Balance'!BD212</f>
        <v>0</v>
      </c>
    </row>
    <row r="10" spans="1:54" x14ac:dyDescent="0.3">
      <c r="A10" t="s">
        <v>253</v>
      </c>
      <c r="B10" s="4">
        <f>'Developed Reserve Balance'!D244</f>
        <v>0</v>
      </c>
      <c r="C10" s="4">
        <f>'Developed Reserve Balance'!E244</f>
        <v>0</v>
      </c>
      <c r="D10" s="4">
        <f>'Developed Reserve Balance'!F244</f>
        <v>0</v>
      </c>
      <c r="E10" s="4">
        <f>'Developed Reserve Balance'!G244</f>
        <v>0</v>
      </c>
      <c r="F10" s="4">
        <f>'Developed Reserve Balance'!H244</f>
        <v>0</v>
      </c>
      <c r="G10" s="4">
        <f>'Developed Reserve Balance'!I244</f>
        <v>0</v>
      </c>
      <c r="H10" s="4">
        <f>'Developed Reserve Balance'!J244</f>
        <v>0</v>
      </c>
      <c r="I10" s="4">
        <f>'Developed Reserve Balance'!K244</f>
        <v>0</v>
      </c>
      <c r="J10" s="4">
        <f>'Developed Reserve Balance'!L244</f>
        <v>0</v>
      </c>
      <c r="K10" s="4">
        <f>'Developed Reserve Balance'!M244</f>
        <v>0</v>
      </c>
      <c r="L10" s="4">
        <f>'Developed Reserve Balance'!N244</f>
        <v>0</v>
      </c>
      <c r="M10" s="4">
        <f>'Developed Reserve Balance'!O244</f>
        <v>0</v>
      </c>
      <c r="N10" s="4">
        <f>'Developed Reserve Balance'!P244</f>
        <v>0</v>
      </c>
      <c r="O10" s="4">
        <f>'Developed Reserve Balance'!Q244</f>
        <v>0</v>
      </c>
      <c r="P10" s="4">
        <f>'Developed Reserve Balance'!R244</f>
        <v>0</v>
      </c>
      <c r="Q10" s="4">
        <f>'Developed Reserve Balance'!S244</f>
        <v>0</v>
      </c>
      <c r="R10" s="4">
        <f>'Developed Reserve Balance'!T244</f>
        <v>0</v>
      </c>
      <c r="S10" s="4">
        <f>'Developed Reserve Balance'!U244</f>
        <v>0</v>
      </c>
      <c r="T10" s="4">
        <f>'Developed Reserve Balance'!V244</f>
        <v>0</v>
      </c>
      <c r="U10" s="4">
        <f>'Developed Reserve Balance'!W244</f>
        <v>2818</v>
      </c>
      <c r="V10" s="4">
        <f>'Developed Reserve Balance'!X244</f>
        <v>14319</v>
      </c>
      <c r="W10" s="4">
        <f>'Developed Reserve Balance'!Y244</f>
        <v>17367</v>
      </c>
      <c r="X10" s="4">
        <f>'Developed Reserve Balance'!Z244</f>
        <v>87789</v>
      </c>
      <c r="Y10" s="4">
        <f>'Developed Reserve Balance'!AA244</f>
        <v>84587</v>
      </c>
      <c r="Z10" s="4">
        <f>'Developed Reserve Balance'!AB244</f>
        <v>75297</v>
      </c>
      <c r="AA10" s="4">
        <f>'Developed Reserve Balance'!AC244</f>
        <v>54024</v>
      </c>
      <c r="AB10" s="4">
        <f>'Developed Reserve Balance'!AD244</f>
        <v>46095</v>
      </c>
      <c r="AC10" s="4">
        <f>'Developed Reserve Balance'!AE244</f>
        <v>41928</v>
      </c>
      <c r="AD10" s="4">
        <f>'Developed Reserve Balance'!AF244</f>
        <v>37884</v>
      </c>
      <c r="AE10" s="4">
        <f>'Developed Reserve Balance'!AG244</f>
        <v>34139</v>
      </c>
      <c r="AF10" s="4">
        <f>'Developed Reserve Balance'!AH244</f>
        <v>30543</v>
      </c>
      <c r="AG10" s="4">
        <f>'Developed Reserve Balance'!AI244</f>
        <v>26798</v>
      </c>
      <c r="AH10" s="4">
        <f>'Developed Reserve Balance'!AJ244</f>
        <v>23202</v>
      </c>
      <c r="AI10" s="4">
        <f>'Developed Reserve Balance'!AK244</f>
        <v>19606</v>
      </c>
      <c r="AJ10" s="4">
        <f>'Developed Reserve Balance'!AL244</f>
        <v>16986</v>
      </c>
      <c r="AK10" s="4">
        <f>'Developed Reserve Balance'!AM244</f>
        <v>15188</v>
      </c>
      <c r="AL10" s="4">
        <f>'Developed Reserve Balance'!AN244</f>
        <v>13241</v>
      </c>
      <c r="AM10" s="4">
        <f>'Developed Reserve Balance'!AO244</f>
        <v>11219</v>
      </c>
      <c r="AN10" s="4">
        <f>'Developed Reserve Balance'!AP244</f>
        <v>9421</v>
      </c>
      <c r="AO10" s="4">
        <f>'Developed Reserve Balance'!AQ244</f>
        <v>7474</v>
      </c>
      <c r="AP10" s="4">
        <f>'Developed Reserve Balance'!AR244</f>
        <v>5527</v>
      </c>
      <c r="AQ10" s="4">
        <f>'Developed Reserve Balance'!AS244</f>
        <v>3580</v>
      </c>
      <c r="AR10" s="4">
        <f>'Developed Reserve Balance'!AT244</f>
        <v>1707</v>
      </c>
      <c r="AS10" s="4">
        <f>'Developed Reserve Balance'!AU244</f>
        <v>0</v>
      </c>
      <c r="AT10" s="4">
        <f>'Developed Reserve Balance'!AV244</f>
        <v>0</v>
      </c>
      <c r="AU10" s="4">
        <f>'Developed Reserve Balance'!AW244</f>
        <v>0</v>
      </c>
      <c r="AV10" s="4">
        <f>'Developed Reserve Balance'!AX244</f>
        <v>0</v>
      </c>
      <c r="AW10" s="4">
        <f>'Developed Reserve Balance'!AY244</f>
        <v>0</v>
      </c>
      <c r="AX10" s="4">
        <f>'Developed Reserve Balance'!AZ244</f>
        <v>0</v>
      </c>
      <c r="AY10" s="4">
        <f>'Developed Reserve Balance'!BA244</f>
        <v>0</v>
      </c>
      <c r="AZ10" s="4">
        <f>'Developed Reserve Balance'!BB244</f>
        <v>0</v>
      </c>
      <c r="BA10" s="4">
        <f>'Developed Reserve Balance'!BC244</f>
        <v>0</v>
      </c>
      <c r="BB10" s="4">
        <f>'Developed Reserve Balance'!BD244</f>
        <v>0</v>
      </c>
    </row>
    <row r="11" spans="1:54" x14ac:dyDescent="0.3">
      <c r="A11" t="s">
        <v>1</v>
      </c>
      <c r="B11" s="4">
        <f>'Developed Reserve Balance'!D288</f>
        <v>0</v>
      </c>
      <c r="C11" s="4">
        <f>'Developed Reserve Balance'!E288</f>
        <v>0</v>
      </c>
      <c r="D11" s="4">
        <f>'Developed Reserve Balance'!F288</f>
        <v>0</v>
      </c>
      <c r="E11" s="4">
        <f>'Developed Reserve Balance'!G288</f>
        <v>0</v>
      </c>
      <c r="F11" s="4">
        <f>'Developed Reserve Balance'!H288</f>
        <v>0</v>
      </c>
      <c r="G11" s="4">
        <f>'Developed Reserve Balance'!I288</f>
        <v>0</v>
      </c>
      <c r="H11" s="4">
        <f>'Developed Reserve Balance'!J288</f>
        <v>0</v>
      </c>
      <c r="I11" s="4">
        <f>'Developed Reserve Balance'!K288</f>
        <v>0</v>
      </c>
      <c r="J11" s="4">
        <f>'Developed Reserve Balance'!L288</f>
        <v>0</v>
      </c>
      <c r="K11" s="4">
        <f>'Developed Reserve Balance'!M288</f>
        <v>0</v>
      </c>
      <c r="L11" s="4">
        <f>'Developed Reserve Balance'!N288</f>
        <v>0</v>
      </c>
      <c r="M11" s="4">
        <f>'Developed Reserve Balance'!O288</f>
        <v>0</v>
      </c>
      <c r="N11" s="4">
        <f>'Developed Reserve Balance'!P288</f>
        <v>0</v>
      </c>
      <c r="O11" s="4">
        <f>'Developed Reserve Balance'!Q288</f>
        <v>0</v>
      </c>
      <c r="P11" s="4">
        <f>'Developed Reserve Balance'!R288</f>
        <v>0</v>
      </c>
      <c r="Q11" s="4">
        <f>'Developed Reserve Balance'!S288</f>
        <v>0</v>
      </c>
      <c r="R11" s="4">
        <f>'Developed Reserve Balance'!T288</f>
        <v>0</v>
      </c>
      <c r="S11" s="4">
        <f>'Developed Reserve Balance'!U288</f>
        <v>0</v>
      </c>
      <c r="T11" s="4">
        <f>'Developed Reserve Balance'!V288</f>
        <v>7536</v>
      </c>
      <c r="U11" s="4">
        <f>'Developed Reserve Balance'!W288</f>
        <v>7536</v>
      </c>
      <c r="V11" s="4">
        <f>'Developed Reserve Balance'!X288</f>
        <v>75280</v>
      </c>
      <c r="W11" s="4">
        <f>'Developed Reserve Balance'!Y288</f>
        <v>75280</v>
      </c>
      <c r="X11" s="4">
        <f>'Developed Reserve Balance'!Z288</f>
        <v>72592</v>
      </c>
      <c r="Y11" s="4">
        <f>'Developed Reserve Balance'!AA288</f>
        <v>102099</v>
      </c>
      <c r="Z11" s="4">
        <f>'Developed Reserve Balance'!AB288</f>
        <v>115295</v>
      </c>
      <c r="AA11" s="4">
        <f>'Developed Reserve Balance'!AC288</f>
        <v>115301</v>
      </c>
      <c r="AB11" s="4">
        <f>'Developed Reserve Balance'!AD288</f>
        <v>95957</v>
      </c>
      <c r="AC11" s="4">
        <f>'Developed Reserve Balance'!AE288</f>
        <v>73823</v>
      </c>
      <c r="AD11" s="4">
        <f>'Developed Reserve Balance'!AF288</f>
        <v>57007</v>
      </c>
      <c r="AE11" s="4">
        <f>'Developed Reserve Balance'!AG288</f>
        <v>49040</v>
      </c>
      <c r="AF11" s="4">
        <f>'Developed Reserve Balance'!AH288</f>
        <v>41848</v>
      </c>
      <c r="AG11" s="4">
        <f>'Developed Reserve Balance'!AI288</f>
        <v>34358</v>
      </c>
      <c r="AH11" s="4">
        <f>'Developed Reserve Balance'!AJ288</f>
        <v>27166</v>
      </c>
      <c r="AI11" s="4">
        <f>'Developed Reserve Balance'!AK288</f>
        <v>20244</v>
      </c>
      <c r="AJ11" s="4">
        <f>'Developed Reserve Balance'!AL288</f>
        <v>16093</v>
      </c>
      <c r="AK11" s="4">
        <f>'Developed Reserve Balance'!AM288</f>
        <v>12497</v>
      </c>
      <c r="AL11" s="4">
        <f>'Developed Reserve Balance'!AN288</f>
        <v>8603</v>
      </c>
      <c r="AM11" s="4">
        <f>'Developed Reserve Balance'!AO288</f>
        <v>4559</v>
      </c>
      <c r="AN11" s="4">
        <f>'Developed Reserve Balance'!AP288</f>
        <v>2139</v>
      </c>
      <c r="AO11" s="4">
        <f>'Developed Reserve Balance'!AQ288</f>
        <v>192</v>
      </c>
      <c r="AP11" s="4">
        <f>'Developed Reserve Balance'!AR288</f>
        <v>0</v>
      </c>
      <c r="AQ11" s="4">
        <f>'Developed Reserve Balance'!AS288</f>
        <v>0</v>
      </c>
      <c r="AR11" s="4">
        <f>'Developed Reserve Balance'!AT288</f>
        <v>0</v>
      </c>
      <c r="AS11" s="4">
        <f>'Developed Reserve Balance'!AU288</f>
        <v>0</v>
      </c>
      <c r="AT11" s="4">
        <f>'Developed Reserve Balance'!AV288</f>
        <v>0</v>
      </c>
      <c r="AU11" s="4">
        <f>'Developed Reserve Balance'!AW288</f>
        <v>0</v>
      </c>
      <c r="AV11" s="4">
        <f>'Developed Reserve Balance'!AX288</f>
        <v>0</v>
      </c>
      <c r="AW11" s="4">
        <f>'Developed Reserve Balance'!AY288</f>
        <v>0</v>
      </c>
      <c r="AX11" s="4">
        <f>'Developed Reserve Balance'!AZ288</f>
        <v>0</v>
      </c>
      <c r="AY11" s="4">
        <f>'Developed Reserve Balance'!BA288</f>
        <v>0</v>
      </c>
      <c r="AZ11" s="4">
        <f>'Developed Reserve Balance'!BB288</f>
        <v>0</v>
      </c>
      <c r="BA11" s="4">
        <f>'Developed Reserve Balance'!BC288</f>
        <v>0</v>
      </c>
      <c r="BB11" s="4">
        <f>'Developed Reserve Balance'!BD288</f>
        <v>0</v>
      </c>
    </row>
    <row r="12" spans="1:54" x14ac:dyDescent="0.3">
      <c r="A12" t="s">
        <v>26</v>
      </c>
      <c r="B12" s="4">
        <f>'Developed Reserve Balance'!D320</f>
        <v>0</v>
      </c>
      <c r="C12" s="4">
        <f>'Developed Reserve Balance'!E320</f>
        <v>0</v>
      </c>
      <c r="D12" s="4">
        <f>'Developed Reserve Balance'!F320</f>
        <v>0</v>
      </c>
      <c r="E12" s="4">
        <f>'Developed Reserve Balance'!G320</f>
        <v>0</v>
      </c>
      <c r="F12" s="4">
        <f>'Developed Reserve Balance'!H320</f>
        <v>0</v>
      </c>
      <c r="G12" s="4">
        <f>'Developed Reserve Balance'!I320</f>
        <v>0</v>
      </c>
      <c r="H12" s="4">
        <f>'Developed Reserve Balance'!J320</f>
        <v>0</v>
      </c>
      <c r="I12" s="4">
        <f>'Developed Reserve Balance'!K320</f>
        <v>0</v>
      </c>
      <c r="J12" s="4">
        <f>'Developed Reserve Balance'!L320</f>
        <v>0</v>
      </c>
      <c r="K12" s="4">
        <f>'Developed Reserve Balance'!M320</f>
        <v>0</v>
      </c>
      <c r="L12" s="4">
        <f>'Developed Reserve Balance'!N320</f>
        <v>0</v>
      </c>
      <c r="M12" s="4">
        <f>'Developed Reserve Balance'!O320</f>
        <v>0</v>
      </c>
      <c r="N12" s="4">
        <f>'Developed Reserve Balance'!P320</f>
        <v>0</v>
      </c>
      <c r="O12" s="4">
        <f>'Developed Reserve Balance'!Q320</f>
        <v>0</v>
      </c>
      <c r="P12" s="4">
        <f>'Developed Reserve Balance'!R320</f>
        <v>0</v>
      </c>
      <c r="Q12" s="4">
        <f>'Developed Reserve Balance'!S320</f>
        <v>0</v>
      </c>
      <c r="R12" s="4">
        <f>'Developed Reserve Balance'!T320</f>
        <v>0</v>
      </c>
      <c r="S12" s="4">
        <f>'Developed Reserve Balance'!U320</f>
        <v>0</v>
      </c>
      <c r="T12" s="4">
        <f>'Developed Reserve Balance'!V320</f>
        <v>0</v>
      </c>
      <c r="U12" s="4">
        <f>'Developed Reserve Balance'!W320</f>
        <v>0</v>
      </c>
      <c r="V12" s="4">
        <f>'Developed Reserve Balance'!X320</f>
        <v>0</v>
      </c>
      <c r="W12" s="4">
        <f>'Developed Reserve Balance'!Y320</f>
        <v>0</v>
      </c>
      <c r="X12" s="4">
        <f>'Developed Reserve Balance'!Z320</f>
        <v>0</v>
      </c>
      <c r="Y12" s="4">
        <f>'Developed Reserve Balance'!AA320</f>
        <v>0</v>
      </c>
      <c r="Z12" s="4">
        <f>'Developed Reserve Balance'!AB320</f>
        <v>0</v>
      </c>
      <c r="AA12" s="4">
        <f>'Developed Reserve Balance'!AC320</f>
        <v>0</v>
      </c>
      <c r="AB12" s="4">
        <f>'Developed Reserve Balance'!AD320</f>
        <v>61831</v>
      </c>
      <c r="AC12" s="4">
        <f>'Developed Reserve Balance'!AE320</f>
        <v>77644</v>
      </c>
      <c r="AD12" s="4">
        <f>'Developed Reserve Balance'!AF320</f>
        <v>92101</v>
      </c>
      <c r="AE12" s="4">
        <f>'Developed Reserve Balance'!AG320</f>
        <v>76275</v>
      </c>
      <c r="AF12" s="4">
        <f>'Developed Reserve Balance'!AH320</f>
        <v>58892</v>
      </c>
      <c r="AG12" s="4">
        <f>'Developed Reserve Balance'!AI320</f>
        <v>42044</v>
      </c>
      <c r="AH12" s="4">
        <f>'Developed Reserve Balance'!AJ320</f>
        <v>28739</v>
      </c>
      <c r="AI12" s="4">
        <f>'Developed Reserve Balance'!AK320</f>
        <v>21255</v>
      </c>
      <c r="AJ12" s="4">
        <f>'Developed Reserve Balance'!AL320</f>
        <v>15283</v>
      </c>
      <c r="AK12" s="4">
        <f>'Developed Reserve Balance'!AM320</f>
        <v>9889</v>
      </c>
      <c r="AL12" s="4">
        <f>'Developed Reserve Balance'!AN320</f>
        <v>5626</v>
      </c>
      <c r="AM12" s="4">
        <f>'Developed Reserve Balance'!AO320</f>
        <v>3476</v>
      </c>
      <c r="AN12" s="4">
        <f>'Developed Reserve Balance'!AP320</f>
        <v>1678</v>
      </c>
      <c r="AO12" s="4">
        <f>'Developed Reserve Balance'!AQ320</f>
        <v>0</v>
      </c>
      <c r="AP12" s="4">
        <f>'Developed Reserve Balance'!AR320</f>
        <v>0</v>
      </c>
      <c r="AQ12" s="4">
        <f>'Developed Reserve Balance'!AS320</f>
        <v>0</v>
      </c>
      <c r="AR12" s="4">
        <f>'Developed Reserve Balance'!AT320</f>
        <v>0</v>
      </c>
      <c r="AS12" s="4">
        <f>'Developed Reserve Balance'!AU320</f>
        <v>0</v>
      </c>
      <c r="AT12" s="4">
        <f>'Developed Reserve Balance'!AV320</f>
        <v>0</v>
      </c>
      <c r="AU12" s="4">
        <f>'Developed Reserve Balance'!AW320</f>
        <v>0</v>
      </c>
      <c r="AV12" s="4">
        <f>'Developed Reserve Balance'!AX320</f>
        <v>0</v>
      </c>
      <c r="AW12" s="4">
        <f>'Developed Reserve Balance'!AY320</f>
        <v>0</v>
      </c>
      <c r="AX12" s="4">
        <f>'Developed Reserve Balance'!AZ320</f>
        <v>0</v>
      </c>
      <c r="AY12" s="4">
        <f>'Developed Reserve Balance'!BA320</f>
        <v>0</v>
      </c>
      <c r="AZ12" s="4">
        <f>'Developed Reserve Balance'!BB320</f>
        <v>0</v>
      </c>
      <c r="BA12" s="4">
        <f>'Developed Reserve Balance'!BC320</f>
        <v>0</v>
      </c>
      <c r="BB12" s="4">
        <f>'Developed Reserve Balance'!BD320</f>
        <v>0</v>
      </c>
    </row>
    <row r="13" spans="1:54" x14ac:dyDescent="0.3">
      <c r="A13" t="s">
        <v>43</v>
      </c>
      <c r="B13" s="4">
        <f>'Developed Reserve Balance'!D348</f>
        <v>0</v>
      </c>
      <c r="C13" s="4">
        <f>'Developed Reserve Balance'!E348</f>
        <v>0</v>
      </c>
      <c r="D13" s="4">
        <f>'Developed Reserve Balance'!F348</f>
        <v>0</v>
      </c>
      <c r="E13" s="4">
        <f>'Developed Reserve Balance'!G348</f>
        <v>0</v>
      </c>
      <c r="F13" s="4">
        <f>'Developed Reserve Balance'!H348</f>
        <v>0</v>
      </c>
      <c r="G13" s="4">
        <f>'Developed Reserve Balance'!I348</f>
        <v>0</v>
      </c>
      <c r="H13" s="4">
        <f>'Developed Reserve Balance'!J348</f>
        <v>0</v>
      </c>
      <c r="I13" s="4">
        <f>'Developed Reserve Balance'!K348</f>
        <v>0</v>
      </c>
      <c r="J13" s="4">
        <f>'Developed Reserve Balance'!L348</f>
        <v>0</v>
      </c>
      <c r="K13" s="4">
        <f>'Developed Reserve Balance'!M348</f>
        <v>0</v>
      </c>
      <c r="L13" s="4">
        <f>'Developed Reserve Balance'!N348</f>
        <v>0</v>
      </c>
      <c r="M13" s="4">
        <f>'Developed Reserve Balance'!O348</f>
        <v>0</v>
      </c>
      <c r="N13" s="4">
        <f>'Developed Reserve Balance'!P348</f>
        <v>0</v>
      </c>
      <c r="O13" s="4">
        <f>'Developed Reserve Balance'!Q348</f>
        <v>0</v>
      </c>
      <c r="P13" s="4">
        <f>'Developed Reserve Balance'!R348</f>
        <v>0</v>
      </c>
      <c r="Q13" s="4">
        <f>'Developed Reserve Balance'!S348</f>
        <v>0</v>
      </c>
      <c r="R13" s="4">
        <f>'Developed Reserve Balance'!T348</f>
        <v>0</v>
      </c>
      <c r="S13" s="4">
        <f>'Developed Reserve Balance'!U348</f>
        <v>0</v>
      </c>
      <c r="T13" s="4">
        <f>'Developed Reserve Balance'!V348</f>
        <v>0</v>
      </c>
      <c r="U13" s="4">
        <f>'Developed Reserve Balance'!W348</f>
        <v>0</v>
      </c>
      <c r="V13" s="4">
        <f>'Developed Reserve Balance'!X348</f>
        <v>0</v>
      </c>
      <c r="W13" s="4">
        <f>'Developed Reserve Balance'!Y348</f>
        <v>0</v>
      </c>
      <c r="X13" s="4">
        <f>'Developed Reserve Balance'!Z348</f>
        <v>0</v>
      </c>
      <c r="Y13" s="4">
        <f>'Developed Reserve Balance'!AA348</f>
        <v>0</v>
      </c>
      <c r="Z13" s="4">
        <f>'Developed Reserve Balance'!AB348</f>
        <v>0</v>
      </c>
      <c r="AA13" s="4">
        <f>'Developed Reserve Balance'!AC348</f>
        <v>0</v>
      </c>
      <c r="AB13" s="4">
        <f>'Developed Reserve Balance'!AD348</f>
        <v>0</v>
      </c>
      <c r="AC13" s="4">
        <f>'Developed Reserve Balance'!AE348</f>
        <v>3401</v>
      </c>
      <c r="AD13" s="4">
        <f>'Developed Reserve Balance'!AF348</f>
        <v>11118</v>
      </c>
      <c r="AE13" s="4">
        <f>'Developed Reserve Balance'!AG348</f>
        <v>30484</v>
      </c>
      <c r="AF13" s="4">
        <f>'Developed Reserve Balance'!AH348</f>
        <v>39908</v>
      </c>
      <c r="AG13" s="4">
        <f>'Developed Reserve Balance'!AI348</f>
        <v>38653</v>
      </c>
      <c r="AH13" s="4">
        <f>'Developed Reserve Balance'!AJ348</f>
        <v>36268</v>
      </c>
      <c r="AI13" s="4">
        <f>'Developed Reserve Balance'!AK348</f>
        <v>30874</v>
      </c>
      <c r="AJ13" s="4">
        <f>'Developed Reserve Balance'!AL348</f>
        <v>20357</v>
      </c>
      <c r="AK13" s="4">
        <f>'Developed Reserve Balance'!AM348</f>
        <v>10306</v>
      </c>
      <c r="AL13" s="4">
        <f>'Developed Reserve Balance'!AN348</f>
        <v>3491</v>
      </c>
      <c r="AM13" s="4">
        <f>'Developed Reserve Balance'!AO348</f>
        <v>0</v>
      </c>
      <c r="AN13" s="4">
        <f>'Developed Reserve Balance'!AP348</f>
        <v>0</v>
      </c>
      <c r="AO13" s="4">
        <f>'Developed Reserve Balance'!AQ348</f>
        <v>0</v>
      </c>
      <c r="AP13" s="4">
        <f>'Developed Reserve Balance'!AR348</f>
        <v>0</v>
      </c>
      <c r="AQ13" s="4">
        <f>'Developed Reserve Balance'!AS348</f>
        <v>0</v>
      </c>
      <c r="AR13" s="4">
        <f>'Developed Reserve Balance'!AT348</f>
        <v>0</v>
      </c>
      <c r="AS13" s="4">
        <f>'Developed Reserve Balance'!AU348</f>
        <v>0</v>
      </c>
      <c r="AT13" s="4">
        <f>'Developed Reserve Balance'!AV348</f>
        <v>0</v>
      </c>
      <c r="AU13" s="4">
        <f>'Developed Reserve Balance'!AW348</f>
        <v>0</v>
      </c>
      <c r="AV13" s="4">
        <f>'Developed Reserve Balance'!AX348</f>
        <v>0</v>
      </c>
      <c r="AW13" s="4">
        <f>'Developed Reserve Balance'!AY348</f>
        <v>0</v>
      </c>
      <c r="AX13" s="4">
        <f>'Developed Reserve Balance'!AZ348</f>
        <v>0</v>
      </c>
      <c r="AY13" s="4">
        <f>'Developed Reserve Balance'!BA348</f>
        <v>0</v>
      </c>
      <c r="AZ13" s="4">
        <f>'Developed Reserve Balance'!BB348</f>
        <v>0</v>
      </c>
      <c r="BA13" s="4">
        <f>'Developed Reserve Balance'!BC348</f>
        <v>0</v>
      </c>
      <c r="BB13" s="4">
        <f>'Developed Reserve Balance'!BD348</f>
        <v>0</v>
      </c>
    </row>
    <row r="14" spans="1:54" x14ac:dyDescent="0.3">
      <c r="A14" t="s">
        <v>58</v>
      </c>
      <c r="B14" s="4">
        <f>'Developed Reserve Balance'!D384</f>
        <v>0</v>
      </c>
      <c r="C14" s="4">
        <f>'Developed Reserve Balance'!E384</f>
        <v>0</v>
      </c>
      <c r="D14" s="4">
        <f>'Developed Reserve Balance'!F384</f>
        <v>0</v>
      </c>
      <c r="E14" s="4">
        <f>'Developed Reserve Balance'!G384</f>
        <v>0</v>
      </c>
      <c r="F14" s="4">
        <f>'Developed Reserve Balance'!H384</f>
        <v>0</v>
      </c>
      <c r="G14" s="4">
        <f>'Developed Reserve Balance'!I384</f>
        <v>0</v>
      </c>
      <c r="H14" s="4">
        <f>'Developed Reserve Balance'!J384</f>
        <v>0</v>
      </c>
      <c r="I14" s="4">
        <f>'Developed Reserve Balance'!K384</f>
        <v>0</v>
      </c>
      <c r="J14" s="4">
        <f>'Developed Reserve Balance'!L384</f>
        <v>0</v>
      </c>
      <c r="K14" s="4">
        <f>'Developed Reserve Balance'!M384</f>
        <v>0</v>
      </c>
      <c r="L14" s="4">
        <f>'Developed Reserve Balance'!N384</f>
        <v>0</v>
      </c>
      <c r="M14" s="4">
        <f>'Developed Reserve Balance'!O384</f>
        <v>0</v>
      </c>
      <c r="N14" s="4">
        <f>'Developed Reserve Balance'!P384</f>
        <v>0</v>
      </c>
      <c r="O14" s="4">
        <f>'Developed Reserve Balance'!Q384</f>
        <v>0</v>
      </c>
      <c r="P14" s="4">
        <f>'Developed Reserve Balance'!R384</f>
        <v>0</v>
      </c>
      <c r="Q14" s="4">
        <f>'Developed Reserve Balance'!S384</f>
        <v>0</v>
      </c>
      <c r="R14" s="4">
        <f>'Developed Reserve Balance'!T384</f>
        <v>0</v>
      </c>
      <c r="S14" s="4">
        <f>'Developed Reserve Balance'!U384</f>
        <v>0</v>
      </c>
      <c r="T14" s="4">
        <f>'Developed Reserve Balance'!V384</f>
        <v>0</v>
      </c>
      <c r="U14" s="4">
        <f>'Developed Reserve Balance'!W384</f>
        <v>0</v>
      </c>
      <c r="V14" s="4">
        <f>'Developed Reserve Balance'!X384</f>
        <v>0</v>
      </c>
      <c r="W14" s="4">
        <f>'Developed Reserve Balance'!Y384</f>
        <v>0</v>
      </c>
      <c r="X14" s="4">
        <f>'Developed Reserve Balance'!Z384</f>
        <v>0</v>
      </c>
      <c r="Y14" s="4">
        <f>'Developed Reserve Balance'!AA384</f>
        <v>0</v>
      </c>
      <c r="Z14" s="4">
        <f>'Developed Reserve Balance'!AB384</f>
        <v>0</v>
      </c>
      <c r="AA14" s="4">
        <f>'Developed Reserve Balance'!AC384</f>
        <v>0</v>
      </c>
      <c r="AB14" s="4">
        <f>'Developed Reserve Balance'!AD384</f>
        <v>0</v>
      </c>
      <c r="AC14" s="4">
        <f>'Developed Reserve Balance'!AE384</f>
        <v>0</v>
      </c>
      <c r="AD14" s="4">
        <f>'Developed Reserve Balance'!AF384</f>
        <v>0</v>
      </c>
      <c r="AE14" s="4">
        <f>'Developed Reserve Balance'!AG384</f>
        <v>508</v>
      </c>
      <c r="AF14" s="4">
        <f>'Developed Reserve Balance'!AH384</f>
        <v>23508</v>
      </c>
      <c r="AG14" s="4">
        <f>'Developed Reserve Balance'!AI384</f>
        <v>46444</v>
      </c>
      <c r="AH14" s="4">
        <f>'Developed Reserve Balance'!AJ384</f>
        <v>44754</v>
      </c>
      <c r="AI14" s="4">
        <f>'Developed Reserve Balance'!AK384</f>
        <v>39979</v>
      </c>
      <c r="AJ14" s="4">
        <f>'Developed Reserve Balance'!AL384</f>
        <v>33905</v>
      </c>
      <c r="AK14" s="4">
        <f>'Developed Reserve Balance'!AM384</f>
        <v>26573</v>
      </c>
      <c r="AL14" s="4">
        <f>'Developed Reserve Balance'!AN384</f>
        <v>17305</v>
      </c>
      <c r="AM14" s="4">
        <f>'Developed Reserve Balance'!AO384</f>
        <v>4345</v>
      </c>
      <c r="AN14" s="4">
        <f>'Developed Reserve Balance'!AP384</f>
        <v>0</v>
      </c>
      <c r="AO14" s="4">
        <f>'Developed Reserve Balance'!AQ384</f>
        <v>0</v>
      </c>
      <c r="AP14" s="4">
        <f>'Developed Reserve Balance'!AR384</f>
        <v>0</v>
      </c>
      <c r="AQ14" s="4">
        <f>'Developed Reserve Balance'!AS384</f>
        <v>0</v>
      </c>
      <c r="AR14" s="4">
        <f>'Developed Reserve Balance'!AT384</f>
        <v>0</v>
      </c>
      <c r="AS14" s="4">
        <f>'Developed Reserve Balance'!AU384</f>
        <v>0</v>
      </c>
      <c r="AT14" s="4">
        <f>'Developed Reserve Balance'!AV384</f>
        <v>0</v>
      </c>
      <c r="AU14" s="4">
        <f>'Developed Reserve Balance'!AW384</f>
        <v>0</v>
      </c>
      <c r="AV14" s="4">
        <f>'Developed Reserve Balance'!AX384</f>
        <v>0</v>
      </c>
      <c r="AW14" s="4">
        <f>'Developed Reserve Balance'!AY384</f>
        <v>0</v>
      </c>
      <c r="AX14" s="4">
        <f>'Developed Reserve Balance'!AZ384</f>
        <v>0</v>
      </c>
      <c r="AY14" s="4">
        <f>'Developed Reserve Balance'!BA384</f>
        <v>0</v>
      </c>
      <c r="AZ14" s="4">
        <f>'Developed Reserve Balance'!BB384</f>
        <v>0</v>
      </c>
      <c r="BA14" s="4">
        <f>'Developed Reserve Balance'!BC384</f>
        <v>0</v>
      </c>
      <c r="BB14" s="4">
        <f>'Developed Reserve Balance'!BD384</f>
        <v>0</v>
      </c>
    </row>
    <row r="15" spans="1:54" x14ac:dyDescent="0.3">
      <c r="A15" t="s">
        <v>77</v>
      </c>
      <c r="B15" s="4">
        <f>'Developed Reserve Balance'!D414</f>
        <v>0</v>
      </c>
      <c r="C15" s="4">
        <f>'Developed Reserve Balance'!E414</f>
        <v>0</v>
      </c>
      <c r="D15" s="4">
        <f>'Developed Reserve Balance'!F414</f>
        <v>0</v>
      </c>
      <c r="E15" s="4">
        <f>'Developed Reserve Balance'!G414</f>
        <v>0</v>
      </c>
      <c r="F15" s="4">
        <f>'Developed Reserve Balance'!H414</f>
        <v>0</v>
      </c>
      <c r="G15" s="4">
        <f>'Developed Reserve Balance'!I414</f>
        <v>0</v>
      </c>
      <c r="H15" s="4">
        <f>'Developed Reserve Balance'!J414</f>
        <v>0</v>
      </c>
      <c r="I15" s="4">
        <f>'Developed Reserve Balance'!K414</f>
        <v>0</v>
      </c>
      <c r="J15" s="4">
        <f>'Developed Reserve Balance'!L414</f>
        <v>0</v>
      </c>
      <c r="K15" s="4">
        <f>'Developed Reserve Balance'!M414</f>
        <v>0</v>
      </c>
      <c r="L15" s="4">
        <f>'Developed Reserve Balance'!N414</f>
        <v>0</v>
      </c>
      <c r="M15" s="4">
        <f>'Developed Reserve Balance'!O414</f>
        <v>0</v>
      </c>
      <c r="N15" s="4">
        <f>'Developed Reserve Balance'!P414</f>
        <v>0</v>
      </c>
      <c r="O15" s="4">
        <f>'Developed Reserve Balance'!Q414</f>
        <v>0</v>
      </c>
      <c r="P15" s="4">
        <f>'Developed Reserve Balance'!R414</f>
        <v>0</v>
      </c>
      <c r="Q15" s="4">
        <f>'Developed Reserve Balance'!S414</f>
        <v>0</v>
      </c>
      <c r="R15" s="4">
        <f>'Developed Reserve Balance'!T414</f>
        <v>0</v>
      </c>
      <c r="S15" s="4">
        <f>'Developed Reserve Balance'!U414</f>
        <v>0</v>
      </c>
      <c r="T15" s="4">
        <f>'Developed Reserve Balance'!V414</f>
        <v>0</v>
      </c>
      <c r="U15" s="4">
        <f>'Developed Reserve Balance'!W414</f>
        <v>0</v>
      </c>
      <c r="V15" s="4">
        <f>'Developed Reserve Balance'!X414</f>
        <v>0</v>
      </c>
      <c r="W15" s="4">
        <f>'Developed Reserve Balance'!Y414</f>
        <v>0</v>
      </c>
      <c r="X15" s="4">
        <f>'Developed Reserve Balance'!Z414</f>
        <v>0</v>
      </c>
      <c r="Y15" s="4">
        <f>'Developed Reserve Balance'!AA414</f>
        <v>0</v>
      </c>
      <c r="Z15" s="4">
        <f>'Developed Reserve Balance'!AB414</f>
        <v>0</v>
      </c>
      <c r="AA15" s="4">
        <f>'Developed Reserve Balance'!AC414</f>
        <v>0</v>
      </c>
      <c r="AB15" s="4">
        <f>'Developed Reserve Balance'!AD414</f>
        <v>0</v>
      </c>
      <c r="AC15" s="4">
        <f>'Developed Reserve Balance'!AE414</f>
        <v>0</v>
      </c>
      <c r="AD15" s="4">
        <f>'Developed Reserve Balance'!AF414</f>
        <v>0</v>
      </c>
      <c r="AE15" s="4">
        <f>'Developed Reserve Balance'!AG414</f>
        <v>0</v>
      </c>
      <c r="AF15" s="4">
        <f>'Developed Reserve Balance'!AH414</f>
        <v>0</v>
      </c>
      <c r="AG15" s="4">
        <f>'Developed Reserve Balance'!AI414</f>
        <v>2083</v>
      </c>
      <c r="AH15" s="4">
        <f>'Developed Reserve Balance'!AJ414</f>
        <v>22821</v>
      </c>
      <c r="AI15" s="4">
        <f>'Developed Reserve Balance'!AK414</f>
        <v>27238</v>
      </c>
      <c r="AJ15" s="4">
        <f>'Developed Reserve Balance'!AL414</f>
        <v>27238</v>
      </c>
      <c r="AK15" s="4">
        <f>'Developed Reserve Balance'!AM414</f>
        <v>30121</v>
      </c>
      <c r="AL15" s="4">
        <f>'Developed Reserve Balance'!AN414</f>
        <v>29495</v>
      </c>
      <c r="AM15" s="4">
        <f>'Developed Reserve Balance'!AO414</f>
        <v>34333</v>
      </c>
      <c r="AN15" s="4">
        <f>'Developed Reserve Balance'!AP414</f>
        <v>24370</v>
      </c>
      <c r="AO15" s="4">
        <f>'Developed Reserve Balance'!AQ414</f>
        <v>18353</v>
      </c>
      <c r="AP15" s="4">
        <f>'Developed Reserve Balance'!AR414</f>
        <v>15816</v>
      </c>
      <c r="AQ15" s="4">
        <f>'Developed Reserve Balance'!AS414</f>
        <v>15745</v>
      </c>
      <c r="AR15" s="4">
        <f>'Developed Reserve Balance'!AT414</f>
        <v>15745</v>
      </c>
      <c r="AS15" s="4">
        <f>'Developed Reserve Balance'!AU414</f>
        <v>15745</v>
      </c>
      <c r="AT15" s="4">
        <f>'Developed Reserve Balance'!AV414</f>
        <v>12149</v>
      </c>
      <c r="AU15" s="4">
        <f>'Developed Reserve Balance'!AW414</f>
        <v>5285</v>
      </c>
      <c r="AV15" s="4">
        <f>'Developed Reserve Balance'!AX414</f>
        <v>196</v>
      </c>
      <c r="AW15" s="4">
        <f>'Developed Reserve Balance'!AY414</f>
        <v>0</v>
      </c>
      <c r="AX15" s="4">
        <f>'Developed Reserve Balance'!AZ414</f>
        <v>0</v>
      </c>
      <c r="AY15" s="4">
        <f>'Developed Reserve Balance'!BA414</f>
        <v>0</v>
      </c>
      <c r="AZ15" s="4">
        <f>'Developed Reserve Balance'!BB414</f>
        <v>0</v>
      </c>
      <c r="BA15" s="4">
        <f>'Developed Reserve Balance'!BC414</f>
        <v>0</v>
      </c>
      <c r="BB15" s="4">
        <f>'Developed Reserve Balance'!BD414</f>
        <v>0</v>
      </c>
    </row>
    <row r="16" spans="1:54" x14ac:dyDescent="0.3">
      <c r="A16" t="s">
        <v>93</v>
      </c>
      <c r="B16" s="4">
        <f>'Developed Reserve Balance'!D442</f>
        <v>0</v>
      </c>
      <c r="C16" s="4">
        <f>'Developed Reserve Balance'!E442</f>
        <v>0</v>
      </c>
      <c r="D16" s="4">
        <f>'Developed Reserve Balance'!F442</f>
        <v>0</v>
      </c>
      <c r="E16" s="4">
        <f>'Developed Reserve Balance'!G442</f>
        <v>0</v>
      </c>
      <c r="F16" s="4">
        <f>'Developed Reserve Balance'!H442</f>
        <v>0</v>
      </c>
      <c r="G16" s="4">
        <f>'Developed Reserve Balance'!I442</f>
        <v>0</v>
      </c>
      <c r="H16" s="4">
        <f>'Developed Reserve Balance'!J442</f>
        <v>0</v>
      </c>
      <c r="I16" s="4">
        <f>'Developed Reserve Balance'!K442</f>
        <v>0</v>
      </c>
      <c r="J16" s="4">
        <f>'Developed Reserve Balance'!L442</f>
        <v>0</v>
      </c>
      <c r="K16" s="4">
        <f>'Developed Reserve Balance'!M442</f>
        <v>0</v>
      </c>
      <c r="L16" s="4">
        <f>'Developed Reserve Balance'!N442</f>
        <v>0</v>
      </c>
      <c r="M16" s="4">
        <f>'Developed Reserve Balance'!O442</f>
        <v>0</v>
      </c>
      <c r="N16" s="4">
        <f>'Developed Reserve Balance'!P442</f>
        <v>0</v>
      </c>
      <c r="O16" s="4">
        <f>'Developed Reserve Balance'!Q442</f>
        <v>0</v>
      </c>
      <c r="P16" s="4">
        <f>'Developed Reserve Balance'!R442</f>
        <v>0</v>
      </c>
      <c r="Q16" s="4">
        <f>'Developed Reserve Balance'!S442</f>
        <v>0</v>
      </c>
      <c r="R16" s="4">
        <f>'Developed Reserve Balance'!T442</f>
        <v>0</v>
      </c>
      <c r="S16" s="4">
        <f>'Developed Reserve Balance'!U442</f>
        <v>0</v>
      </c>
      <c r="T16" s="4">
        <f>'Developed Reserve Balance'!V442</f>
        <v>0</v>
      </c>
      <c r="U16" s="4">
        <f>'Developed Reserve Balance'!W442</f>
        <v>0</v>
      </c>
      <c r="V16" s="4">
        <f>'Developed Reserve Balance'!X442</f>
        <v>0</v>
      </c>
      <c r="W16" s="4">
        <f>'Developed Reserve Balance'!Y442</f>
        <v>0</v>
      </c>
      <c r="X16" s="4">
        <f>'Developed Reserve Balance'!Z442</f>
        <v>0</v>
      </c>
      <c r="Y16" s="4">
        <f>'Developed Reserve Balance'!AA442</f>
        <v>0</v>
      </c>
      <c r="Z16" s="4">
        <f>'Developed Reserve Balance'!AB442</f>
        <v>0</v>
      </c>
      <c r="AA16" s="4">
        <f>'Developed Reserve Balance'!AC442</f>
        <v>0</v>
      </c>
      <c r="AB16" s="4">
        <f>'Developed Reserve Balance'!AD442</f>
        <v>0</v>
      </c>
      <c r="AC16" s="4">
        <f>'Developed Reserve Balance'!AE442</f>
        <v>0</v>
      </c>
      <c r="AD16" s="4">
        <f>'Developed Reserve Balance'!AF442</f>
        <v>0</v>
      </c>
      <c r="AE16" s="4">
        <f>'Developed Reserve Balance'!AG442</f>
        <v>0</v>
      </c>
      <c r="AF16" s="4">
        <f>'Developed Reserve Balance'!AH442</f>
        <v>0</v>
      </c>
      <c r="AG16" s="4">
        <f>'Developed Reserve Balance'!AI442</f>
        <v>0</v>
      </c>
      <c r="AH16" s="4">
        <f>'Developed Reserve Balance'!AJ442</f>
        <v>0</v>
      </c>
      <c r="AI16" s="4">
        <f>'Developed Reserve Balance'!AK442</f>
        <v>0</v>
      </c>
      <c r="AJ16" s="4">
        <f>'Developed Reserve Balance'!AL442</f>
        <v>63284</v>
      </c>
      <c r="AK16" s="4">
        <f>'Developed Reserve Balance'!AM442</f>
        <v>84719</v>
      </c>
      <c r="AL16" s="4">
        <f>'Developed Reserve Balance'!AN442</f>
        <v>84719</v>
      </c>
      <c r="AM16" s="4">
        <f>'Developed Reserve Balance'!AO442</f>
        <v>84719</v>
      </c>
      <c r="AN16" s="4">
        <f>'Developed Reserve Balance'!AP442</f>
        <v>82921</v>
      </c>
      <c r="AO16" s="4">
        <f>'Developed Reserve Balance'!AQ442</f>
        <v>75858</v>
      </c>
      <c r="AP16" s="4">
        <f>'Developed Reserve Balance'!AR442</f>
        <v>64375</v>
      </c>
      <c r="AQ16" s="4">
        <f>'Developed Reserve Balance'!AS442</f>
        <v>51853</v>
      </c>
      <c r="AR16" s="4">
        <f>'Developed Reserve Balance'!AT442</f>
        <v>42330</v>
      </c>
      <c r="AS16" s="4">
        <f>'Developed Reserve Balance'!AU442</f>
        <v>32837</v>
      </c>
      <c r="AT16" s="4">
        <f>'Developed Reserve Balance'!AV442</f>
        <v>27313</v>
      </c>
      <c r="AU16" s="4">
        <f>'Developed Reserve Balance'!AW442</f>
        <v>23717</v>
      </c>
      <c r="AV16" s="4">
        <f>'Developed Reserve Balance'!AX442</f>
        <v>20121</v>
      </c>
      <c r="AW16" s="4">
        <f>'Developed Reserve Balance'!AY442</f>
        <v>16376</v>
      </c>
      <c r="AX16" s="4">
        <f>'Developed Reserve Balance'!AZ442</f>
        <v>12482</v>
      </c>
      <c r="AY16" s="4">
        <f>'Developed Reserve Balance'!BA442</f>
        <v>8588</v>
      </c>
      <c r="AZ16" s="4">
        <f>'Developed Reserve Balance'!BB442</f>
        <v>4843</v>
      </c>
      <c r="BA16" s="4">
        <f>'Developed Reserve Balance'!BC442</f>
        <v>949</v>
      </c>
      <c r="BB16" s="4">
        <f>'Developed Reserve Balance'!BD442</f>
        <v>0</v>
      </c>
    </row>
    <row r="17" spans="1:54" x14ac:dyDescent="0.3">
      <c r="A17" t="s">
        <v>108</v>
      </c>
      <c r="B17" s="4">
        <f>'Developed Reserve Balance'!D484</f>
        <v>0</v>
      </c>
      <c r="C17" s="4">
        <f>'Developed Reserve Balance'!E484</f>
        <v>0</v>
      </c>
      <c r="D17" s="4">
        <f>'Developed Reserve Balance'!F484</f>
        <v>0</v>
      </c>
      <c r="E17" s="4">
        <f>'Developed Reserve Balance'!G484</f>
        <v>0</v>
      </c>
      <c r="F17" s="4">
        <f>'Developed Reserve Balance'!H484</f>
        <v>0</v>
      </c>
      <c r="G17" s="4">
        <f>'Developed Reserve Balance'!I484</f>
        <v>0</v>
      </c>
      <c r="H17" s="4">
        <f>'Developed Reserve Balance'!J484</f>
        <v>0</v>
      </c>
      <c r="I17" s="4">
        <f>'Developed Reserve Balance'!K484</f>
        <v>0</v>
      </c>
      <c r="J17" s="4">
        <f>'Developed Reserve Balance'!L484</f>
        <v>0</v>
      </c>
      <c r="K17" s="4">
        <f>'Developed Reserve Balance'!M484</f>
        <v>0</v>
      </c>
      <c r="L17" s="4">
        <f>'Developed Reserve Balance'!N484</f>
        <v>0</v>
      </c>
      <c r="M17" s="4">
        <f>'Developed Reserve Balance'!O484</f>
        <v>0</v>
      </c>
      <c r="N17" s="4">
        <f>'Developed Reserve Balance'!P484</f>
        <v>0</v>
      </c>
      <c r="O17" s="4">
        <f>'Developed Reserve Balance'!Q484</f>
        <v>0</v>
      </c>
      <c r="P17" s="4">
        <f>'Developed Reserve Balance'!R484</f>
        <v>0</v>
      </c>
      <c r="Q17" s="4">
        <f>'Developed Reserve Balance'!S484</f>
        <v>0</v>
      </c>
      <c r="R17" s="4">
        <f>'Developed Reserve Balance'!T484</f>
        <v>0</v>
      </c>
      <c r="S17" s="4">
        <f>'Developed Reserve Balance'!U484</f>
        <v>0</v>
      </c>
      <c r="T17" s="4">
        <f>'Developed Reserve Balance'!V484</f>
        <v>0</v>
      </c>
      <c r="U17" s="4">
        <f>'Developed Reserve Balance'!W484</f>
        <v>0</v>
      </c>
      <c r="V17" s="4">
        <f>'Developed Reserve Balance'!X484</f>
        <v>0</v>
      </c>
      <c r="W17" s="4">
        <f>'Developed Reserve Balance'!Y484</f>
        <v>0</v>
      </c>
      <c r="X17" s="4">
        <f>'Developed Reserve Balance'!Z484</f>
        <v>0</v>
      </c>
      <c r="Y17" s="4">
        <f>'Developed Reserve Balance'!AA484</f>
        <v>0</v>
      </c>
      <c r="Z17" s="4">
        <f>'Developed Reserve Balance'!AB484</f>
        <v>0</v>
      </c>
      <c r="AA17" s="4">
        <f>'Developed Reserve Balance'!AC484</f>
        <v>0</v>
      </c>
      <c r="AB17" s="4">
        <f>'Developed Reserve Balance'!AD484</f>
        <v>0</v>
      </c>
      <c r="AC17" s="4">
        <f>'Developed Reserve Balance'!AE484</f>
        <v>0</v>
      </c>
      <c r="AD17" s="4">
        <f>'Developed Reserve Balance'!AF484</f>
        <v>0</v>
      </c>
      <c r="AE17" s="4">
        <f>'Developed Reserve Balance'!AG484</f>
        <v>0</v>
      </c>
      <c r="AF17" s="4">
        <f>'Developed Reserve Balance'!AH484</f>
        <v>0</v>
      </c>
      <c r="AG17" s="4">
        <f>'Developed Reserve Balance'!AI484</f>
        <v>0</v>
      </c>
      <c r="AH17" s="4">
        <f>'Developed Reserve Balance'!AJ484</f>
        <v>0</v>
      </c>
      <c r="AI17" s="4">
        <f>'Developed Reserve Balance'!AK484</f>
        <v>0</v>
      </c>
      <c r="AJ17" s="4">
        <f>'Developed Reserve Balance'!AL484</f>
        <v>70164</v>
      </c>
      <c r="AK17" s="4">
        <f>'Developed Reserve Balance'!AM484</f>
        <v>71999</v>
      </c>
      <c r="AL17" s="4">
        <f>'Developed Reserve Balance'!AN484</f>
        <v>84325</v>
      </c>
      <c r="AM17" s="4">
        <f>'Developed Reserve Balance'!AO484</f>
        <v>91159</v>
      </c>
      <c r="AN17" s="4">
        <f>'Developed Reserve Balance'!AP484</f>
        <v>100309</v>
      </c>
      <c r="AO17" s="4">
        <f>'Developed Reserve Balance'!AQ484</f>
        <v>91815</v>
      </c>
      <c r="AP17" s="4">
        <f>'Developed Reserve Balance'!AR484</f>
        <v>80133</v>
      </c>
      <c r="AQ17" s="4">
        <f>'Developed Reserve Balance'!AS484</f>
        <v>67962</v>
      </c>
      <c r="AR17" s="4">
        <f>'Developed Reserve Balance'!AT484</f>
        <v>57507</v>
      </c>
      <c r="AS17" s="4">
        <f>'Developed Reserve Balance'!AU484</f>
        <v>45624</v>
      </c>
      <c r="AT17" s="4">
        <f>'Developed Reserve Balance'!AV484</f>
        <v>32652</v>
      </c>
      <c r="AU17" s="4">
        <f>'Developed Reserve Balance'!AW484</f>
        <v>22590</v>
      </c>
      <c r="AV17" s="4">
        <f>'Developed Reserve Balance'!AX484</f>
        <v>16604</v>
      </c>
      <c r="AW17" s="4">
        <f>'Developed Reserve Balance'!AY484</f>
        <v>11408</v>
      </c>
      <c r="AX17" s="4">
        <f>'Developed Reserve Balance'!AZ484</f>
        <v>7514</v>
      </c>
      <c r="AY17" s="4">
        <f>'Developed Reserve Balance'!BA484</f>
        <v>3620</v>
      </c>
      <c r="AZ17" s="4">
        <f>'Developed Reserve Balance'!BB484</f>
        <v>503</v>
      </c>
      <c r="BA17" s="4">
        <f>'Developed Reserve Balance'!BC484</f>
        <v>2</v>
      </c>
      <c r="BB17" s="4">
        <f>'Developed Reserve Balance'!BD484</f>
        <v>0</v>
      </c>
    </row>
    <row r="18" spans="1:54" x14ac:dyDescent="0.3">
      <c r="A18" t="s">
        <v>130</v>
      </c>
      <c r="B18" s="4">
        <f>'Developed Reserve Balance'!D494</f>
        <v>0</v>
      </c>
      <c r="C18" s="4">
        <f>'Developed Reserve Balance'!E494</f>
        <v>0</v>
      </c>
      <c r="D18" s="4">
        <f>'Developed Reserve Balance'!F494</f>
        <v>0</v>
      </c>
      <c r="E18" s="4">
        <f>'Developed Reserve Balance'!G494</f>
        <v>0</v>
      </c>
      <c r="F18" s="4">
        <f>'Developed Reserve Balance'!H494</f>
        <v>0</v>
      </c>
      <c r="G18" s="4">
        <f>'Developed Reserve Balance'!I494</f>
        <v>0</v>
      </c>
      <c r="H18" s="4">
        <f>'Developed Reserve Balance'!J494</f>
        <v>0</v>
      </c>
      <c r="I18" s="4">
        <f>'Developed Reserve Balance'!K494</f>
        <v>0</v>
      </c>
      <c r="J18" s="4">
        <f>'Developed Reserve Balance'!L494</f>
        <v>0</v>
      </c>
      <c r="K18" s="4">
        <f>'Developed Reserve Balance'!M494</f>
        <v>0</v>
      </c>
      <c r="L18" s="4">
        <f>'Developed Reserve Balance'!N494</f>
        <v>0</v>
      </c>
      <c r="M18" s="4">
        <f>'Developed Reserve Balance'!O494</f>
        <v>0</v>
      </c>
      <c r="N18" s="4">
        <f>'Developed Reserve Balance'!P494</f>
        <v>0</v>
      </c>
      <c r="O18" s="4">
        <f>'Developed Reserve Balance'!Q494</f>
        <v>0</v>
      </c>
      <c r="P18" s="4">
        <f>'Developed Reserve Balance'!R494</f>
        <v>0</v>
      </c>
      <c r="Q18" s="4">
        <f>'Developed Reserve Balance'!S494</f>
        <v>0</v>
      </c>
      <c r="R18" s="4">
        <f>'Developed Reserve Balance'!T494</f>
        <v>0</v>
      </c>
      <c r="S18" s="4">
        <f>'Developed Reserve Balance'!U494</f>
        <v>0</v>
      </c>
      <c r="T18" s="4">
        <f>'Developed Reserve Balance'!V494</f>
        <v>0</v>
      </c>
      <c r="U18" s="4">
        <f>'Developed Reserve Balance'!W494</f>
        <v>0</v>
      </c>
      <c r="V18" s="4">
        <f>'Developed Reserve Balance'!X494</f>
        <v>0</v>
      </c>
      <c r="W18" s="4">
        <f>'Developed Reserve Balance'!Y494</f>
        <v>0</v>
      </c>
      <c r="X18" s="4">
        <f>'Developed Reserve Balance'!Z494</f>
        <v>0</v>
      </c>
      <c r="Y18" s="4">
        <f>'Developed Reserve Balance'!AA494</f>
        <v>0</v>
      </c>
      <c r="Z18" s="4">
        <f>'Developed Reserve Balance'!AB494</f>
        <v>0</v>
      </c>
      <c r="AA18" s="4">
        <f>'Developed Reserve Balance'!AC494</f>
        <v>0</v>
      </c>
      <c r="AB18" s="4">
        <f>'Developed Reserve Balance'!AD494</f>
        <v>0</v>
      </c>
      <c r="AC18" s="4">
        <f>'Developed Reserve Balance'!AE494</f>
        <v>0</v>
      </c>
      <c r="AD18" s="4">
        <f>'Developed Reserve Balance'!AF494</f>
        <v>0</v>
      </c>
      <c r="AE18" s="4">
        <f>'Developed Reserve Balance'!AG494</f>
        <v>0</v>
      </c>
      <c r="AF18" s="4">
        <f>'Developed Reserve Balance'!AH494</f>
        <v>0</v>
      </c>
      <c r="AG18" s="4">
        <f>'Developed Reserve Balance'!AI494</f>
        <v>0</v>
      </c>
      <c r="AH18" s="4">
        <f>'Developed Reserve Balance'!AJ494</f>
        <v>0</v>
      </c>
      <c r="AI18" s="4">
        <f>'Developed Reserve Balance'!AK494</f>
        <v>0</v>
      </c>
      <c r="AJ18" s="4">
        <f>'Developed Reserve Balance'!AL494</f>
        <v>5122</v>
      </c>
      <c r="AK18" s="4">
        <f>'Developed Reserve Balance'!AM494</f>
        <v>5122</v>
      </c>
      <c r="AL18" s="4">
        <f>'Developed Reserve Balance'!AN494</f>
        <v>5122</v>
      </c>
      <c r="AM18" s="4">
        <f>'Developed Reserve Balance'!AO494</f>
        <v>14054</v>
      </c>
      <c r="AN18" s="4">
        <f>'Developed Reserve Balance'!AP494</f>
        <v>14054</v>
      </c>
      <c r="AO18" s="4">
        <f>'Developed Reserve Balance'!AQ494</f>
        <v>14054</v>
      </c>
      <c r="AP18" s="4">
        <f>'Developed Reserve Balance'!AR494</f>
        <v>12795</v>
      </c>
      <c r="AQ18" s="4">
        <f>'Developed Reserve Balance'!AS494</f>
        <v>11206</v>
      </c>
      <c r="AR18" s="4">
        <f>'Developed Reserve Balance'!AT494</f>
        <v>9333</v>
      </c>
      <c r="AS18" s="4">
        <f>'Developed Reserve Balance'!AU494</f>
        <v>8932</v>
      </c>
      <c r="AT18" s="4">
        <f>'Developed Reserve Balance'!AV494</f>
        <v>5336</v>
      </c>
      <c r="AU18" s="4">
        <f>'Developed Reserve Balance'!AW494</f>
        <v>1740</v>
      </c>
      <c r="AV18" s="4">
        <f>'Developed Reserve Balance'!AX494</f>
        <v>0</v>
      </c>
      <c r="AW18" s="4">
        <f>'Developed Reserve Balance'!AY494</f>
        <v>0</v>
      </c>
      <c r="AX18" s="4">
        <f>'Developed Reserve Balance'!AZ494</f>
        <v>0</v>
      </c>
      <c r="AY18" s="4">
        <f>'Developed Reserve Balance'!BA494</f>
        <v>0</v>
      </c>
      <c r="AZ18" s="4">
        <f>'Developed Reserve Balance'!BB494</f>
        <v>0</v>
      </c>
      <c r="BA18" s="4">
        <f>'Developed Reserve Balance'!BC494</f>
        <v>0</v>
      </c>
      <c r="BB18" s="4">
        <f>'Developed Reserve Balance'!BD494</f>
        <v>0</v>
      </c>
    </row>
    <row r="19" spans="1:54" x14ac:dyDescent="0.3">
      <c r="A19" t="s">
        <v>136</v>
      </c>
      <c r="B19" s="4">
        <f>'Developed Reserve Balance'!D512</f>
        <v>0</v>
      </c>
      <c r="C19" s="4">
        <f>'Developed Reserve Balance'!E512</f>
        <v>0</v>
      </c>
      <c r="D19" s="4">
        <f>'Developed Reserve Balance'!F512</f>
        <v>0</v>
      </c>
      <c r="E19" s="4">
        <f>'Developed Reserve Balance'!G512</f>
        <v>0</v>
      </c>
      <c r="F19" s="4">
        <f>'Developed Reserve Balance'!H512</f>
        <v>0</v>
      </c>
      <c r="G19" s="4">
        <f>'Developed Reserve Balance'!I512</f>
        <v>0</v>
      </c>
      <c r="H19" s="4">
        <f>'Developed Reserve Balance'!J512</f>
        <v>0</v>
      </c>
      <c r="I19" s="4">
        <f>'Developed Reserve Balance'!K512</f>
        <v>0</v>
      </c>
      <c r="J19" s="4">
        <f>'Developed Reserve Balance'!L512</f>
        <v>0</v>
      </c>
      <c r="K19" s="4">
        <f>'Developed Reserve Balance'!M512</f>
        <v>0</v>
      </c>
      <c r="L19" s="4">
        <f>'Developed Reserve Balance'!N512</f>
        <v>0</v>
      </c>
      <c r="M19" s="4">
        <f>'Developed Reserve Balance'!O512</f>
        <v>0</v>
      </c>
      <c r="N19" s="4">
        <f>'Developed Reserve Balance'!P512</f>
        <v>0</v>
      </c>
      <c r="O19" s="4">
        <f>'Developed Reserve Balance'!Q512</f>
        <v>0</v>
      </c>
      <c r="P19" s="4">
        <f>'Developed Reserve Balance'!R512</f>
        <v>0</v>
      </c>
      <c r="Q19" s="4">
        <f>'Developed Reserve Balance'!S512</f>
        <v>0</v>
      </c>
      <c r="R19" s="4">
        <f>'Developed Reserve Balance'!T512</f>
        <v>0</v>
      </c>
      <c r="S19" s="4">
        <f>'Developed Reserve Balance'!U512</f>
        <v>0</v>
      </c>
      <c r="T19" s="4">
        <f>'Developed Reserve Balance'!V512</f>
        <v>0</v>
      </c>
      <c r="U19" s="4">
        <f>'Developed Reserve Balance'!W512</f>
        <v>0</v>
      </c>
      <c r="V19" s="4">
        <f>'Developed Reserve Balance'!X512</f>
        <v>0</v>
      </c>
      <c r="W19" s="4">
        <f>'Developed Reserve Balance'!Y512</f>
        <v>0</v>
      </c>
      <c r="X19" s="4">
        <f>'Developed Reserve Balance'!Z512</f>
        <v>0</v>
      </c>
      <c r="Y19" s="4">
        <f>'Developed Reserve Balance'!AA512</f>
        <v>0</v>
      </c>
      <c r="Z19" s="4">
        <f>'Developed Reserve Balance'!AB512</f>
        <v>0</v>
      </c>
      <c r="AA19" s="4">
        <f>'Developed Reserve Balance'!AC512</f>
        <v>0</v>
      </c>
      <c r="AB19" s="4">
        <f>'Developed Reserve Balance'!AD512</f>
        <v>0</v>
      </c>
      <c r="AC19" s="4">
        <f>'Developed Reserve Balance'!AE512</f>
        <v>0</v>
      </c>
      <c r="AD19" s="4">
        <f>'Developed Reserve Balance'!AF512</f>
        <v>0</v>
      </c>
      <c r="AE19" s="4">
        <f>'Developed Reserve Balance'!AG512</f>
        <v>0</v>
      </c>
      <c r="AF19" s="4">
        <f>'Developed Reserve Balance'!AH512</f>
        <v>0</v>
      </c>
      <c r="AG19" s="4">
        <f>'Developed Reserve Balance'!AI512</f>
        <v>0</v>
      </c>
      <c r="AH19" s="4">
        <f>'Developed Reserve Balance'!AJ512</f>
        <v>0</v>
      </c>
      <c r="AI19" s="4">
        <f>'Developed Reserve Balance'!AK512</f>
        <v>0</v>
      </c>
      <c r="AJ19" s="4">
        <f>'Developed Reserve Balance'!AL512</f>
        <v>9831</v>
      </c>
      <c r="AK19" s="4">
        <f>'Developed Reserve Balance'!AM512</f>
        <v>11034</v>
      </c>
      <c r="AL19" s="4">
        <f>'Developed Reserve Balance'!AN512</f>
        <v>24372</v>
      </c>
      <c r="AM19" s="4">
        <f>'Developed Reserve Balance'!AO512</f>
        <v>30417</v>
      </c>
      <c r="AN19" s="4">
        <f>'Developed Reserve Balance'!AP512</f>
        <v>34636</v>
      </c>
      <c r="AO19" s="4">
        <f>'Developed Reserve Balance'!AQ512</f>
        <v>32689</v>
      </c>
      <c r="AP19" s="4">
        <f>'Developed Reserve Balance'!AR512</f>
        <v>31281</v>
      </c>
      <c r="AQ19" s="4">
        <f>'Developed Reserve Balance'!AS512</f>
        <v>29068</v>
      </c>
      <c r="AR19" s="4">
        <f>'Developed Reserve Balance'!AT512</f>
        <v>23451</v>
      </c>
      <c r="AS19" s="4">
        <f>'Developed Reserve Balance'!AU512</f>
        <v>17600</v>
      </c>
      <c r="AT19" s="4">
        <f>'Developed Reserve Balance'!AV512</f>
        <v>13692</v>
      </c>
      <c r="AU19" s="4">
        <f>'Developed Reserve Balance'!AW512</f>
        <v>7842</v>
      </c>
      <c r="AV19" s="4">
        <f>'Developed Reserve Balance'!AX512</f>
        <v>4246</v>
      </c>
      <c r="AW19" s="4">
        <f>'Developed Reserve Balance'!AY512</f>
        <v>576</v>
      </c>
      <c r="AX19" s="4">
        <f>'Developed Reserve Balance'!AZ512</f>
        <v>0</v>
      </c>
      <c r="AY19" s="4">
        <f>'Developed Reserve Balance'!BA512</f>
        <v>0</v>
      </c>
      <c r="AZ19" s="4">
        <f>'Developed Reserve Balance'!BB512</f>
        <v>0</v>
      </c>
      <c r="BA19" s="4">
        <f>'Developed Reserve Balance'!BC512</f>
        <v>0</v>
      </c>
      <c r="BB19" s="4">
        <f>'Developed Reserve Balance'!BD512</f>
        <v>0</v>
      </c>
    </row>
    <row r="20" spans="1:54" x14ac:dyDescent="0.3">
      <c r="A20" t="s">
        <v>146</v>
      </c>
      <c r="B20" s="4">
        <f>'Developed Reserve Balance'!D520</f>
        <v>0</v>
      </c>
      <c r="C20" s="4">
        <f>'Developed Reserve Balance'!E520</f>
        <v>0</v>
      </c>
      <c r="D20" s="4">
        <f>'Developed Reserve Balance'!F520</f>
        <v>0</v>
      </c>
      <c r="E20" s="4">
        <f>'Developed Reserve Balance'!G520</f>
        <v>0</v>
      </c>
      <c r="F20" s="4">
        <f>'Developed Reserve Balance'!H520</f>
        <v>0</v>
      </c>
      <c r="G20" s="4">
        <f>'Developed Reserve Balance'!I520</f>
        <v>0</v>
      </c>
      <c r="H20" s="4">
        <f>'Developed Reserve Balance'!J520</f>
        <v>0</v>
      </c>
      <c r="I20" s="4">
        <f>'Developed Reserve Balance'!K520</f>
        <v>0</v>
      </c>
      <c r="J20" s="4">
        <f>'Developed Reserve Balance'!L520</f>
        <v>0</v>
      </c>
      <c r="K20" s="4">
        <f>'Developed Reserve Balance'!M520</f>
        <v>0</v>
      </c>
      <c r="L20" s="4">
        <f>'Developed Reserve Balance'!N520</f>
        <v>0</v>
      </c>
      <c r="M20" s="4">
        <f>'Developed Reserve Balance'!O520</f>
        <v>0</v>
      </c>
      <c r="N20" s="4">
        <f>'Developed Reserve Balance'!P520</f>
        <v>0</v>
      </c>
      <c r="O20" s="4">
        <f>'Developed Reserve Balance'!Q520</f>
        <v>0</v>
      </c>
      <c r="P20" s="4">
        <f>'Developed Reserve Balance'!R520</f>
        <v>0</v>
      </c>
      <c r="Q20" s="4">
        <f>'Developed Reserve Balance'!S520</f>
        <v>0</v>
      </c>
      <c r="R20" s="4">
        <f>'Developed Reserve Balance'!T520</f>
        <v>0</v>
      </c>
      <c r="S20" s="4">
        <f>'Developed Reserve Balance'!U520</f>
        <v>0</v>
      </c>
      <c r="T20" s="4">
        <f>'Developed Reserve Balance'!V520</f>
        <v>0</v>
      </c>
      <c r="U20" s="4">
        <f>'Developed Reserve Balance'!W520</f>
        <v>0</v>
      </c>
      <c r="V20" s="4">
        <f>'Developed Reserve Balance'!X520</f>
        <v>0</v>
      </c>
      <c r="W20" s="4">
        <f>'Developed Reserve Balance'!Y520</f>
        <v>0</v>
      </c>
      <c r="X20" s="4">
        <f>'Developed Reserve Balance'!Z520</f>
        <v>0</v>
      </c>
      <c r="Y20" s="4">
        <f>'Developed Reserve Balance'!AA520</f>
        <v>0</v>
      </c>
      <c r="Z20" s="4">
        <f>'Developed Reserve Balance'!AB520</f>
        <v>0</v>
      </c>
      <c r="AA20" s="4">
        <f>'Developed Reserve Balance'!AC520</f>
        <v>0</v>
      </c>
      <c r="AB20" s="4">
        <f>'Developed Reserve Balance'!AD520</f>
        <v>0</v>
      </c>
      <c r="AC20" s="4">
        <f>'Developed Reserve Balance'!AE520</f>
        <v>0</v>
      </c>
      <c r="AD20" s="4">
        <f>'Developed Reserve Balance'!AF520</f>
        <v>0</v>
      </c>
      <c r="AE20" s="4">
        <f>'Developed Reserve Balance'!AG520</f>
        <v>0</v>
      </c>
      <c r="AF20" s="4">
        <f>'Developed Reserve Balance'!AH520</f>
        <v>0</v>
      </c>
      <c r="AG20" s="4">
        <f>'Developed Reserve Balance'!AI520</f>
        <v>0</v>
      </c>
      <c r="AH20" s="4">
        <f>'Developed Reserve Balance'!AJ520</f>
        <v>0</v>
      </c>
      <c r="AI20" s="4">
        <f>'Developed Reserve Balance'!AK520</f>
        <v>0</v>
      </c>
      <c r="AJ20" s="4">
        <f>'Developed Reserve Balance'!AL520</f>
        <v>12551</v>
      </c>
      <c r="AK20" s="4">
        <f>'Developed Reserve Balance'!AM520</f>
        <v>12551</v>
      </c>
      <c r="AL20" s="4">
        <f>'Developed Reserve Balance'!AN520</f>
        <v>12551</v>
      </c>
      <c r="AM20" s="4">
        <f>'Developed Reserve Balance'!AO520</f>
        <v>12551</v>
      </c>
      <c r="AN20" s="4">
        <f>'Developed Reserve Balance'!AP520</f>
        <v>16536</v>
      </c>
      <c r="AO20" s="4">
        <f>'Developed Reserve Balance'!AQ520</f>
        <v>13798</v>
      </c>
      <c r="AP20" s="4">
        <f>'Developed Reserve Balance'!AR520</f>
        <v>11851</v>
      </c>
      <c r="AQ20" s="4">
        <f>'Developed Reserve Balance'!AS520</f>
        <v>9904</v>
      </c>
      <c r="AR20" s="4">
        <f>'Developed Reserve Balance'!AT520</f>
        <v>8032</v>
      </c>
      <c r="AS20" s="4">
        <f>'Developed Reserve Balance'!AU520</f>
        <v>6160</v>
      </c>
      <c r="AT20" s="4">
        <f>'Developed Reserve Balance'!AV520</f>
        <v>5786</v>
      </c>
      <c r="AU20" s="4">
        <f>'Developed Reserve Balance'!AW520</f>
        <v>5786</v>
      </c>
      <c r="AV20" s="4">
        <f>'Developed Reserve Balance'!AX520</f>
        <v>3988</v>
      </c>
      <c r="AW20" s="4">
        <f>'Developed Reserve Balance'!AY520</f>
        <v>2115</v>
      </c>
      <c r="AX20" s="4">
        <f>'Developed Reserve Balance'!AZ520</f>
        <v>168</v>
      </c>
      <c r="AY20" s="4">
        <f>'Developed Reserve Balance'!BA520</f>
        <v>3</v>
      </c>
      <c r="AZ20" s="4">
        <f>'Developed Reserve Balance'!BB520</f>
        <v>3</v>
      </c>
      <c r="BA20" s="4">
        <f>'Developed Reserve Balance'!BC520</f>
        <v>3</v>
      </c>
      <c r="BB20" s="4">
        <f>'Developed Reserve Balance'!BD520</f>
        <v>0</v>
      </c>
    </row>
    <row r="21" spans="1:54" x14ac:dyDescent="0.3">
      <c r="A21" t="s">
        <v>273</v>
      </c>
      <c r="B21" s="4">
        <f>'Stoping Schedule'!D523</f>
        <v>1.56</v>
      </c>
      <c r="C21" s="4">
        <f>'Stoping Schedule'!E523</f>
        <v>1.77</v>
      </c>
      <c r="D21" s="4">
        <f>'Stoping Schedule'!F523</f>
        <v>2.27</v>
      </c>
      <c r="E21" s="4">
        <f>'Stoping Schedule'!G523</f>
        <v>1.49</v>
      </c>
      <c r="F21" s="4">
        <f>'Stoping Schedule'!H523</f>
        <v>1.82</v>
      </c>
      <c r="G21" s="4">
        <f>'Stoping Schedule'!I523</f>
        <v>1.98</v>
      </c>
      <c r="H21" s="4">
        <f>'Stoping Schedule'!J523</f>
        <v>2.15</v>
      </c>
      <c r="I21" s="4">
        <f>'Stoping Schedule'!K523</f>
        <v>2.13</v>
      </c>
      <c r="J21" s="4">
        <f>'Stoping Schedule'!L523</f>
        <v>1.97</v>
      </c>
      <c r="K21" s="4">
        <f>'Stoping Schedule'!M523</f>
        <v>2.12</v>
      </c>
      <c r="L21" s="4">
        <f>'Stoping Schedule'!N523</f>
        <v>2.46</v>
      </c>
      <c r="M21" s="4">
        <f>'Stoping Schedule'!O523</f>
        <v>2.58</v>
      </c>
      <c r="N21" s="4">
        <f>'Stoping Schedule'!P523</f>
        <v>2.5499999999999998</v>
      </c>
      <c r="O21" s="4">
        <f>'Stoping Schedule'!Q523</f>
        <v>2.4</v>
      </c>
      <c r="P21" s="4">
        <f>'Stoping Schedule'!R523</f>
        <v>2.48</v>
      </c>
      <c r="Q21" s="4">
        <f>'Stoping Schedule'!S523</f>
        <v>2.66</v>
      </c>
      <c r="R21" s="4">
        <f>'Stoping Schedule'!T523</f>
        <v>2.71</v>
      </c>
      <c r="S21" s="4">
        <f>'Stoping Schedule'!U523</f>
        <v>2.62</v>
      </c>
      <c r="T21" s="4">
        <f>'Stoping Schedule'!V523</f>
        <v>2.46</v>
      </c>
      <c r="U21" s="4">
        <f>'Stoping Schedule'!W523</f>
        <v>2.4300000000000002</v>
      </c>
      <c r="V21" s="4">
        <f>'Stoping Schedule'!X523</f>
        <v>2.69</v>
      </c>
      <c r="W21" s="4">
        <f>'Stoping Schedule'!Y523</f>
        <v>2.82</v>
      </c>
      <c r="X21" s="4">
        <f>'Stoping Schedule'!Z523</f>
        <v>2.93</v>
      </c>
      <c r="Y21" s="4">
        <f>'Stoping Schedule'!AA523</f>
        <v>2.83</v>
      </c>
      <c r="Z21" s="4">
        <f>'Stoping Schedule'!AB523</f>
        <v>2.86</v>
      </c>
      <c r="AA21" s="4">
        <f>'Stoping Schedule'!AC523</f>
        <v>2.75</v>
      </c>
      <c r="AB21" s="4">
        <f>'Stoping Schedule'!AD523</f>
        <v>2.63</v>
      </c>
      <c r="AC21" s="4">
        <f>'Stoping Schedule'!AE523</f>
        <v>2.64</v>
      </c>
      <c r="AD21" s="4">
        <f>'Stoping Schedule'!AF523</f>
        <v>2.2999999999999998</v>
      </c>
      <c r="AE21" s="4">
        <f>'Stoping Schedule'!AG523</f>
        <v>2.3199999999999998</v>
      </c>
      <c r="AF21" s="4">
        <f>'Stoping Schedule'!AH523</f>
        <v>2.33</v>
      </c>
      <c r="AG21" s="4">
        <f>'Stoping Schedule'!AI523</f>
        <v>2.33</v>
      </c>
      <c r="AH21" s="4">
        <f>'Stoping Schedule'!AJ523</f>
        <v>2.4300000000000002</v>
      </c>
      <c r="AI21" s="4">
        <f>'Stoping Schedule'!AK523</f>
        <v>2.5099999999999998</v>
      </c>
      <c r="AJ21" s="4">
        <f>'Stoping Schedule'!AL523</f>
        <v>2.4900000000000002</v>
      </c>
      <c r="AK21" s="4">
        <f>'Stoping Schedule'!AM523</f>
        <v>2.58</v>
      </c>
      <c r="AL21" s="4">
        <f>'Stoping Schedule'!AN523</f>
        <v>2.75</v>
      </c>
      <c r="AM21" s="4">
        <f>'Stoping Schedule'!AO523</f>
        <v>2.9</v>
      </c>
      <c r="AN21" s="4">
        <f>'Stoping Schedule'!AP523</f>
        <v>2.82</v>
      </c>
      <c r="AO21" s="4">
        <f>'Stoping Schedule'!AQ523</f>
        <v>2.84</v>
      </c>
      <c r="AP21" s="4">
        <f>'Stoping Schedule'!AR523</f>
        <v>2.96</v>
      </c>
      <c r="AQ21" s="4">
        <f>'Stoping Schedule'!AS523</f>
        <v>2.93</v>
      </c>
      <c r="AR21" s="4">
        <f>'Stoping Schedule'!AT523</f>
        <v>2.84</v>
      </c>
      <c r="AS21" s="4">
        <f>'Stoping Schedule'!AU523</f>
        <v>2.88</v>
      </c>
      <c r="AT21" s="4">
        <f>'Stoping Schedule'!AV523</f>
        <v>2.92</v>
      </c>
      <c r="AU21" s="4">
        <f>'Stoping Schedule'!AW523</f>
        <v>2.93</v>
      </c>
      <c r="AV21" s="4">
        <f>'Stoping Schedule'!AX523</f>
        <v>2.88</v>
      </c>
      <c r="AW21" s="4">
        <f>'Stoping Schedule'!AY523</f>
        <v>3</v>
      </c>
      <c r="AX21" s="4">
        <f>'Stoping Schedule'!AZ523</f>
        <v>2.87</v>
      </c>
      <c r="AY21" s="4">
        <f>'Stoping Schedule'!BA523</f>
        <v>2.94</v>
      </c>
      <c r="AZ21" s="4">
        <f>'Stoping Schedule'!BB523</f>
        <v>2.86</v>
      </c>
      <c r="BA21" s="4">
        <f>'Stoping Schedule'!BC523</f>
        <v>2.38</v>
      </c>
      <c r="BB21" s="4">
        <f>'Stoping Schedule'!BD523</f>
        <v>2.16</v>
      </c>
    </row>
    <row r="23" spans="1:54" x14ac:dyDescent="0.3">
      <c r="B23" s="6">
        <f>SUM(B2:B20)</f>
        <v>-10323</v>
      </c>
      <c r="C23" s="6">
        <f t="shared" ref="C23:BA23" si="0">SUM(C2:C20)</f>
        <v>0</v>
      </c>
      <c r="D23" s="6">
        <f t="shared" si="0"/>
        <v>0</v>
      </c>
      <c r="E23" s="6">
        <f t="shared" si="0"/>
        <v>0</v>
      </c>
      <c r="F23" s="6">
        <f t="shared" si="0"/>
        <v>0</v>
      </c>
      <c r="G23" s="6">
        <f>SUM(G2:G20)</f>
        <v>13349</v>
      </c>
      <c r="H23" s="6">
        <f t="shared" si="0"/>
        <v>93803</v>
      </c>
      <c r="I23" s="6">
        <f t="shared" si="0"/>
        <v>83009</v>
      </c>
      <c r="J23" s="6">
        <f t="shared" si="0"/>
        <v>66193</v>
      </c>
      <c r="K23" s="6">
        <f t="shared" si="0"/>
        <v>98770</v>
      </c>
      <c r="L23" s="6">
        <f t="shared" si="0"/>
        <v>78342</v>
      </c>
      <c r="M23" s="6">
        <f t="shared" si="0"/>
        <v>71259</v>
      </c>
      <c r="N23" s="6">
        <f t="shared" si="0"/>
        <v>64496</v>
      </c>
      <c r="O23" s="6">
        <f t="shared" si="0"/>
        <v>68067</v>
      </c>
      <c r="P23" s="6">
        <f t="shared" si="0"/>
        <v>72059</v>
      </c>
      <c r="Q23" s="6">
        <f>SUM(Q2:Q20)</f>
        <v>168305</v>
      </c>
      <c r="R23" s="6">
        <f t="shared" si="0"/>
        <v>167263</v>
      </c>
      <c r="S23" s="6">
        <f t="shared" si="0"/>
        <v>137353</v>
      </c>
      <c r="T23" s="6">
        <f t="shared" si="0"/>
        <v>135050</v>
      </c>
      <c r="U23" s="6">
        <f t="shared" si="0"/>
        <v>123657</v>
      </c>
      <c r="V23" s="6">
        <f t="shared" si="0"/>
        <v>178423</v>
      </c>
      <c r="W23" s="6">
        <f t="shared" si="0"/>
        <v>151737</v>
      </c>
      <c r="X23" s="6">
        <f t="shared" si="0"/>
        <v>189526</v>
      </c>
      <c r="Y23" s="6">
        <f t="shared" si="0"/>
        <v>197310</v>
      </c>
      <c r="Z23" s="6">
        <f t="shared" si="0"/>
        <v>204279</v>
      </c>
      <c r="AA23" s="6">
        <f t="shared" si="0"/>
        <v>179783</v>
      </c>
      <c r="AB23" s="6">
        <f t="shared" si="0"/>
        <v>211645</v>
      </c>
      <c r="AC23" s="6">
        <f t="shared" si="0"/>
        <v>217687</v>
      </c>
      <c r="AD23" s="6">
        <f>SUM(AD2:AD20)</f>
        <v>213946</v>
      </c>
      <c r="AE23" s="6">
        <f t="shared" si="0"/>
        <v>202606</v>
      </c>
      <c r="AF23" s="6">
        <f t="shared" si="0"/>
        <v>205061</v>
      </c>
      <c r="AG23" s="6">
        <f t="shared" si="0"/>
        <v>198870</v>
      </c>
      <c r="AH23" s="6">
        <f t="shared" si="0"/>
        <v>189642</v>
      </c>
      <c r="AI23" s="6">
        <f t="shared" si="0"/>
        <v>164090</v>
      </c>
      <c r="AJ23" s="6">
        <f t="shared" si="0"/>
        <v>297974</v>
      </c>
      <c r="AK23" s="6">
        <f t="shared" si="0"/>
        <v>295361</v>
      </c>
      <c r="AL23" s="6">
        <f t="shared" si="0"/>
        <v>291842</v>
      </c>
      <c r="AM23" s="6">
        <f t="shared" si="0"/>
        <v>291802</v>
      </c>
      <c r="AN23" s="6">
        <f t="shared" si="0"/>
        <v>286068</v>
      </c>
      <c r="AO23" s="6">
        <f t="shared" si="0"/>
        <v>254237</v>
      </c>
      <c r="AP23" s="6">
        <f t="shared" si="0"/>
        <v>221782</v>
      </c>
      <c r="AQ23" s="6">
        <f t="shared" si="0"/>
        <v>189322</v>
      </c>
      <c r="AR23" s="6">
        <f t="shared" si="0"/>
        <v>158109</v>
      </c>
      <c r="AS23" s="6">
        <f t="shared" si="0"/>
        <v>126902</v>
      </c>
      <c r="AT23" s="6">
        <f t="shared" si="0"/>
        <v>96932</v>
      </c>
      <c r="AU23" s="6">
        <f t="shared" si="0"/>
        <v>66964</v>
      </c>
      <c r="AV23" s="6">
        <f t="shared" si="0"/>
        <v>45159</v>
      </c>
      <c r="AW23" s="6">
        <f t="shared" si="0"/>
        <v>30479</v>
      </c>
      <c r="AX23" s="6">
        <f t="shared" si="0"/>
        <v>20168</v>
      </c>
      <c r="AY23" s="6">
        <f t="shared" si="0"/>
        <v>12215</v>
      </c>
      <c r="AZ23" s="6">
        <f t="shared" si="0"/>
        <v>5353</v>
      </c>
      <c r="BA23" s="6">
        <f t="shared" si="0"/>
        <v>958</v>
      </c>
      <c r="BB23" s="6">
        <f t="shared" ref="BB23" si="1">SUM(BB2:BB20)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Monthly Reserve Generation</vt:lpstr>
      <vt:lpstr>Stoping Schedule</vt:lpstr>
      <vt:lpstr>Developed Reserve Balance</vt:lpstr>
      <vt:lpstr>Developed Metres Schedule</vt:lpstr>
      <vt:lpstr>Graphs 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Mamina</dc:creator>
  <cp:lastModifiedBy>Mathew Mamina</cp:lastModifiedBy>
  <dcterms:created xsi:type="dcterms:W3CDTF">2024-07-15T13:45:28Z</dcterms:created>
  <dcterms:modified xsi:type="dcterms:W3CDTF">2025-01-31T07:45:48Z</dcterms:modified>
</cp:coreProperties>
</file>