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<sst xmlns="http://schemas.openxmlformats.org/spreadsheetml/2006/main" count="104" uniqueCount="84">
  <si>
    <t>Fase/Atividade</t>
  </si>
  <si>
    <t>Duração estimada em horas</t>
  </si>
  <si>
    <t>Recursos Alocados</t>
  </si>
  <si>
    <t>Custos Estimados</t>
  </si>
  <si>
    <t>Custos Indiretos</t>
  </si>
  <si>
    <t>Início do projeto</t>
  </si>
  <si>
    <t>Total = 28</t>
  </si>
  <si>
    <t>Identificação da necessidade do projeto</t>
  </si>
  <si>
    <t>Analistas</t>
  </si>
  <si>
    <t>Definição dos objetivos e metas do projeto</t>
  </si>
  <si>
    <t>Analistas e gerente do projeto</t>
  </si>
  <si>
    <t>Análise de viabilidade técnica e econômica</t>
  </si>
  <si>
    <t>Especialista em negocios</t>
  </si>
  <si>
    <t>Definição do escopo do projeto</t>
  </si>
  <si>
    <t xml:space="preserve">Gerente do projeto e equipe </t>
  </si>
  <si>
    <t>Definição da equipe do projeto</t>
  </si>
  <si>
    <t xml:space="preserve">Processo seletivo </t>
  </si>
  <si>
    <t>Planejamento</t>
  </si>
  <si>
    <t>Definição do cronograma do projeto</t>
  </si>
  <si>
    <t>Gestor do projeto</t>
  </si>
  <si>
    <t>Definição do orçamento do projeto</t>
  </si>
  <si>
    <t xml:space="preserve">Equipe financeiro </t>
  </si>
  <si>
    <t>Definição dos recursos necessários para o projeto</t>
  </si>
  <si>
    <t>Consultoria financeira</t>
  </si>
  <si>
    <t>Definição das atividades do projeto</t>
  </si>
  <si>
    <t>Definição do plano de gerenciamento de riscos</t>
  </si>
  <si>
    <t>Gestor do projeto e Equipe de desenvolvimento</t>
  </si>
  <si>
    <t>Análise e design</t>
  </si>
  <si>
    <t>Total = 40</t>
  </si>
  <si>
    <t>Especificação dos requisitos do sistema</t>
  </si>
  <si>
    <t>Analistas de negocios, Equipe de desenvolvimento e Gestor</t>
  </si>
  <si>
    <t>Modelagem do banco de dados</t>
  </si>
  <si>
    <t xml:space="preserve">Analista de dados </t>
  </si>
  <si>
    <t>Definição da arquitetura do sistema</t>
  </si>
  <si>
    <t>Arquiteto de software, Equipe de desenvolvimento</t>
  </si>
  <si>
    <t>Definição das interfaces do sistema</t>
  </si>
  <si>
    <t>Analista de usabilidade, Designers de UI/UX</t>
  </si>
  <si>
    <t>Desenvolvimento do backend</t>
  </si>
  <si>
    <t>Total = 88</t>
  </si>
  <si>
    <t>Configuração do ambiente de desenvolvimento</t>
  </si>
  <si>
    <t>Equipe de desenvolvimento</t>
  </si>
  <si>
    <t>Implementação dos modelos do banco de dados</t>
  </si>
  <si>
    <t>Equipe de desenvolvimento, computadores de alta performace</t>
  </si>
  <si>
    <t>Desenvolvimento dos serviços RESTful em Django</t>
  </si>
  <si>
    <t>Testes unitários e de integração</t>
  </si>
  <si>
    <t>Analista de testes, ferramentas de testes computadores de alta performace</t>
  </si>
  <si>
    <t>Revisão de código</t>
  </si>
  <si>
    <t>Desenvolvimento do frontend</t>
  </si>
  <si>
    <t>Total = 96</t>
  </si>
  <si>
    <t>Implementação da interface do usuário em React</t>
  </si>
  <si>
    <t>Implementação das requisições para o backend</t>
  </si>
  <si>
    <t>Testes e qualidade</t>
  </si>
  <si>
    <t>Total = 60</t>
  </si>
  <si>
    <t>Testes de aceitação</t>
  </si>
  <si>
    <t>Equipe de controle de qualidade, analista de testes</t>
  </si>
  <si>
    <t>Testes de segurança</t>
  </si>
  <si>
    <t>Especialistas em segurança, gestor do projeto, analista de testes</t>
  </si>
  <si>
    <t>Testes de performance</t>
  </si>
  <si>
    <t>Testes de usabilidade</t>
  </si>
  <si>
    <t>Designers de interface , analista de testes</t>
  </si>
  <si>
    <t>Garantia da qualidade do código</t>
  </si>
  <si>
    <t>Engenheiros de garantia de qualidade de software (QA), equipe de desenvolvimento</t>
  </si>
  <si>
    <t>Implantação e entrega</t>
  </si>
  <si>
    <t>Preparação do ambiente de produção</t>
  </si>
  <si>
    <t>Especialista em infraestrutura de hospedagem em nuvem e configuração do sistema</t>
  </si>
  <si>
    <t>Testes finais de aceitação</t>
  </si>
  <si>
    <t xml:space="preserve"> 	Analista de Testes</t>
  </si>
  <si>
    <t>Entrega do produto ao cliente</t>
  </si>
  <si>
    <t>Preparar material de treinamento</t>
  </si>
  <si>
    <t>Redatores técnicos</t>
  </si>
  <si>
    <t>Treinamento e suporte ao usuário final</t>
  </si>
  <si>
    <t>Suporte tecnico</t>
  </si>
  <si>
    <t>Encerramento do projeto</t>
  </si>
  <si>
    <t>Total = 24</t>
  </si>
  <si>
    <t>Avaliação do projeto</t>
  </si>
  <si>
    <t>Analista de qualidade</t>
  </si>
  <si>
    <t>Arquivamento da documentação do projeto</t>
  </si>
  <si>
    <t>Encerramento do contrato com o cliente</t>
  </si>
  <si>
    <t>Desmobilização da equipe do projeto</t>
  </si>
  <si>
    <t>Total</t>
  </si>
  <si>
    <t>Reserva Contingencial</t>
  </si>
  <si>
    <t>Reserva Gerencial</t>
  </si>
  <si>
    <t>%</t>
  </si>
  <si>
    <t>Custos + Reservas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</si>
</sst>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color rgb="FF000000"/>
      <name val="&quot;Arial&quot;"/>
    </font>
    <font>
      <color rgb="FF0000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/>
    </xf>
    <xf borderId="1" fillId="3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/>
    </xf>
    <xf borderId="1" fillId="5" fontId="4" numFmtId="0" xfId="0" applyAlignment="1" applyBorder="1" applyFill="1" applyFont="1">
      <alignment readingOrder="0"/>
    </xf>
    <xf borderId="1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/>
    </xf>
    <xf borderId="1" fillId="6" fontId="4" numFmtId="0" xfId="0" applyAlignment="1" applyBorder="1" applyFill="1" applyFont="1">
      <alignment readingOrder="0"/>
    </xf>
    <xf borderId="1" fillId="6" fontId="4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/>
    </xf>
    <xf borderId="1" fillId="7" fontId="4" numFmtId="0" xfId="0" applyAlignment="1" applyBorder="1" applyFill="1" applyFont="1">
      <alignment readingOrder="0"/>
    </xf>
    <xf borderId="1" fillId="7" fontId="4" numFmtId="0" xfId="0" applyAlignment="1" applyBorder="1" applyFont="1">
      <alignment horizontal="center" readingOrder="0"/>
    </xf>
    <xf borderId="1" fillId="7" fontId="6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readingOrder="0"/>
    </xf>
    <xf borderId="1" fillId="8" fontId="1" numFmtId="0" xfId="0" applyAlignment="1" applyBorder="1" applyFont="1">
      <alignment horizontal="center" readingOrder="0"/>
    </xf>
    <xf borderId="1" fillId="8" fontId="6" numFmtId="0" xfId="0" applyAlignment="1" applyBorder="1" applyFont="1">
      <alignment horizontal="center"/>
    </xf>
    <xf borderId="1" fillId="9" fontId="1" numFmtId="0" xfId="0" applyAlignment="1" applyBorder="1" applyFill="1" applyFont="1">
      <alignment readingOrder="0"/>
    </xf>
    <xf borderId="1" fillId="9" fontId="1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8.75"/>
    <col customWidth="1" min="2" max="2" width="24.13"/>
    <col customWidth="1" min="3" max="3" width="63.38"/>
    <col customWidth="1" min="4" max="4" width="15.5"/>
    <col customWidth="1" min="5" max="5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/>
      <c r="D2" s="4"/>
      <c r="E2" s="4"/>
    </row>
    <row r="3">
      <c r="A3" s="5" t="s">
        <v>7</v>
      </c>
      <c r="B3" s="6">
        <v>4.0</v>
      </c>
      <c r="C3" s="6" t="s">
        <v>8</v>
      </c>
      <c r="D3" s="6">
        <v>77.84</v>
      </c>
      <c r="E3" s="6">
        <v>9.34</v>
      </c>
    </row>
    <row r="4">
      <c r="A4" s="5" t="s">
        <v>9</v>
      </c>
      <c r="B4" s="6">
        <v>4.0</v>
      </c>
      <c r="C4" s="6" t="s">
        <v>10</v>
      </c>
      <c r="D4" s="6">
        <v>625.44</v>
      </c>
      <c r="E4" s="6">
        <v>75.05</v>
      </c>
    </row>
    <row r="5">
      <c r="A5" s="5" t="s">
        <v>11</v>
      </c>
      <c r="B5" s="6">
        <v>4.0</v>
      </c>
      <c r="C5" s="6" t="s">
        <v>12</v>
      </c>
      <c r="D5" s="6">
        <v>213.16</v>
      </c>
      <c r="E5" s="6">
        <v>25.58</v>
      </c>
    </row>
    <row r="6">
      <c r="A6" s="5" t="s">
        <v>13</v>
      </c>
      <c r="B6" s="6">
        <v>8.0</v>
      </c>
      <c r="C6" s="6" t="s">
        <v>14</v>
      </c>
      <c r="D6" s="6">
        <v>1250.88</v>
      </c>
      <c r="E6" s="6">
        <v>150.1</v>
      </c>
    </row>
    <row r="7">
      <c r="A7" s="5" t="s">
        <v>15</v>
      </c>
      <c r="B7" s="6">
        <v>8.0</v>
      </c>
      <c r="C7" s="6" t="s">
        <v>16</v>
      </c>
      <c r="D7" s="6">
        <v>217.952</v>
      </c>
      <c r="E7" s="6">
        <v>26.15</v>
      </c>
    </row>
    <row r="8">
      <c r="A8" s="7" t="s">
        <v>17</v>
      </c>
      <c r="B8" s="8" t="s">
        <v>6</v>
      </c>
      <c r="C8" s="9"/>
      <c r="D8" s="9"/>
      <c r="E8" s="9"/>
    </row>
    <row r="9">
      <c r="A9" s="5" t="s">
        <v>18</v>
      </c>
      <c r="B9" s="6">
        <v>4.0</v>
      </c>
      <c r="C9" s="6" t="s">
        <v>19</v>
      </c>
      <c r="D9" s="6">
        <v>275.44</v>
      </c>
      <c r="E9" s="6">
        <v>33.05</v>
      </c>
    </row>
    <row r="10">
      <c r="A10" s="5" t="s">
        <v>20</v>
      </c>
      <c r="B10" s="6">
        <v>4.0</v>
      </c>
      <c r="C10" s="6" t="s">
        <v>21</v>
      </c>
      <c r="D10" s="6">
        <v>99.1</v>
      </c>
      <c r="E10" s="6">
        <v>11.9</v>
      </c>
    </row>
    <row r="11">
      <c r="A11" s="5" t="s">
        <v>22</v>
      </c>
      <c r="B11" s="6">
        <v>4.0</v>
      </c>
      <c r="C11" s="6" t="s">
        <v>23</v>
      </c>
      <c r="D11" s="6">
        <v>99.1</v>
      </c>
      <c r="E11" s="6">
        <v>11.9</v>
      </c>
    </row>
    <row r="12">
      <c r="A12" s="5" t="s">
        <v>24</v>
      </c>
      <c r="B12" s="6">
        <v>8.0</v>
      </c>
      <c r="C12" s="6" t="s">
        <v>19</v>
      </c>
      <c r="D12" s="6">
        <v>550.88</v>
      </c>
      <c r="E12" s="6">
        <v>66.1</v>
      </c>
    </row>
    <row r="13">
      <c r="A13" s="5" t="s">
        <v>25</v>
      </c>
      <c r="B13" s="6">
        <v>8.0</v>
      </c>
      <c r="C13" s="6" t="s">
        <v>26</v>
      </c>
      <c r="D13" s="6">
        <v>1250.88</v>
      </c>
      <c r="E13" s="6">
        <v>150.1</v>
      </c>
    </row>
    <row r="14">
      <c r="A14" s="10" t="s">
        <v>27</v>
      </c>
      <c r="B14" s="11" t="s">
        <v>28</v>
      </c>
      <c r="C14" s="12"/>
      <c r="D14" s="12"/>
      <c r="E14" s="12"/>
    </row>
    <row r="15">
      <c r="A15" s="5" t="s">
        <v>29</v>
      </c>
      <c r="B15" s="6">
        <v>12.0</v>
      </c>
      <c r="C15" s="6" t="s">
        <v>30</v>
      </c>
      <c r="D15" s="6">
        <v>2515.8</v>
      </c>
      <c r="E15" s="6">
        <v>301.9</v>
      </c>
    </row>
    <row r="16">
      <c r="A16" s="5" t="s">
        <v>31</v>
      </c>
      <c r="B16" s="6">
        <v>12.0</v>
      </c>
      <c r="C16" s="6" t="s">
        <v>32</v>
      </c>
      <c r="D16" s="6">
        <v>337.5</v>
      </c>
      <c r="E16" s="6">
        <v>40.5</v>
      </c>
    </row>
    <row r="17">
      <c r="A17" s="5" t="s">
        <v>33</v>
      </c>
      <c r="B17" s="6">
        <v>4.0</v>
      </c>
      <c r="C17" s="6" t="s">
        <v>34</v>
      </c>
      <c r="D17" s="6">
        <v>463.3</v>
      </c>
      <c r="E17" s="6">
        <v>55.596</v>
      </c>
    </row>
    <row r="18">
      <c r="A18" s="5" t="s">
        <v>35</v>
      </c>
      <c r="B18" s="6">
        <v>12.0</v>
      </c>
      <c r="C18" s="6" t="s">
        <v>36</v>
      </c>
      <c r="D18" s="6">
        <v>684.75</v>
      </c>
      <c r="E18" s="6">
        <v>82.17</v>
      </c>
    </row>
    <row r="19">
      <c r="A19" s="13" t="s">
        <v>37</v>
      </c>
      <c r="B19" s="14" t="s">
        <v>38</v>
      </c>
      <c r="C19" s="15"/>
      <c r="D19" s="15"/>
      <c r="E19" s="15"/>
    </row>
    <row r="20">
      <c r="A20" s="5" t="s">
        <v>39</v>
      </c>
      <c r="B20" s="6">
        <v>8.0</v>
      </c>
      <c r="C20" s="6" t="s">
        <v>40</v>
      </c>
      <c r="D20" s="6">
        <v>700.0</v>
      </c>
      <c r="E20" s="6">
        <v>84.0</v>
      </c>
    </row>
    <row r="21">
      <c r="A21" s="5" t="s">
        <v>41</v>
      </c>
      <c r="B21" s="6">
        <v>12.0</v>
      </c>
      <c r="C21" s="6" t="s">
        <v>42</v>
      </c>
      <c r="D21" s="6">
        <v>1050.0</v>
      </c>
      <c r="E21" s="6">
        <v>126.0</v>
      </c>
    </row>
    <row r="22">
      <c r="A22" s="5" t="s">
        <v>43</v>
      </c>
      <c r="B22" s="6">
        <v>40.0</v>
      </c>
      <c r="C22" s="6" t="s">
        <v>42</v>
      </c>
      <c r="D22" s="6">
        <v>3500.0</v>
      </c>
      <c r="E22" s="6">
        <v>420.0</v>
      </c>
    </row>
    <row r="23">
      <c r="A23" s="5" t="s">
        <v>44</v>
      </c>
      <c r="B23" s="6">
        <v>20.0</v>
      </c>
      <c r="C23" s="6" t="s">
        <v>45</v>
      </c>
      <c r="D23" s="6">
        <v>541.76</v>
      </c>
      <c r="E23" s="6">
        <v>65.01</v>
      </c>
    </row>
    <row r="24">
      <c r="A24" s="5" t="s">
        <v>46</v>
      </c>
      <c r="B24" s="6">
        <v>8.0</v>
      </c>
      <c r="C24" s="6" t="s">
        <v>42</v>
      </c>
      <c r="D24" s="6">
        <v>700.0</v>
      </c>
      <c r="E24" s="6">
        <v>84.0</v>
      </c>
    </row>
    <row r="25">
      <c r="A25" s="16" t="s">
        <v>47</v>
      </c>
      <c r="B25" s="17" t="s">
        <v>48</v>
      </c>
      <c r="C25" s="18"/>
      <c r="D25" s="18"/>
      <c r="E25" s="18"/>
    </row>
    <row r="26">
      <c r="A26" s="5" t="s">
        <v>39</v>
      </c>
      <c r="B26" s="6">
        <v>8.0</v>
      </c>
      <c r="C26" s="19" t="s">
        <v>42</v>
      </c>
      <c r="D26" s="6">
        <v>700.0</v>
      </c>
      <c r="E26" s="6">
        <v>84.0</v>
      </c>
    </row>
    <row r="27">
      <c r="A27" s="5" t="s">
        <v>49</v>
      </c>
      <c r="B27" s="6">
        <v>40.0</v>
      </c>
      <c r="C27" s="19" t="s">
        <v>42</v>
      </c>
      <c r="D27" s="6">
        <v>3500.0</v>
      </c>
      <c r="E27" s="6">
        <v>420.0</v>
      </c>
    </row>
    <row r="28">
      <c r="A28" s="5" t="s">
        <v>50</v>
      </c>
      <c r="B28" s="6">
        <v>20.0</v>
      </c>
      <c r="C28" s="19" t="s">
        <v>42</v>
      </c>
      <c r="D28" s="6">
        <v>1750.0</v>
      </c>
      <c r="E28" s="6">
        <v>210.0</v>
      </c>
    </row>
    <row r="29">
      <c r="A29" s="5" t="s">
        <v>44</v>
      </c>
      <c r="B29" s="6">
        <v>20.0</v>
      </c>
      <c r="C29" s="19" t="s">
        <v>45</v>
      </c>
      <c r="D29" s="6">
        <v>541.76</v>
      </c>
      <c r="E29" s="6">
        <v>65.01</v>
      </c>
    </row>
    <row r="30">
      <c r="A30" s="5" t="s">
        <v>46</v>
      </c>
      <c r="B30" s="6">
        <v>8.0</v>
      </c>
      <c r="C30" s="19" t="s">
        <v>42</v>
      </c>
      <c r="D30" s="6">
        <v>700.0</v>
      </c>
      <c r="E30" s="6">
        <v>84.0</v>
      </c>
    </row>
    <row r="31">
      <c r="A31" s="20" t="s">
        <v>51</v>
      </c>
      <c r="B31" s="21" t="s">
        <v>52</v>
      </c>
      <c r="C31" s="22"/>
      <c r="D31" s="22"/>
      <c r="E31" s="22"/>
    </row>
    <row r="32">
      <c r="A32" s="5" t="s">
        <v>53</v>
      </c>
      <c r="B32" s="6">
        <v>12.0</v>
      </c>
      <c r="C32" s="6" t="s">
        <v>54</v>
      </c>
      <c r="D32" s="6">
        <v>596.256</v>
      </c>
      <c r="E32" s="6">
        <v>71.55</v>
      </c>
    </row>
    <row r="33">
      <c r="A33" s="5" t="s">
        <v>55</v>
      </c>
      <c r="B33" s="6">
        <v>12.0</v>
      </c>
      <c r="C33" s="19" t="s">
        <v>56</v>
      </c>
      <c r="D33" s="6">
        <v>1868.13</v>
      </c>
      <c r="E33" s="6">
        <v>224.17</v>
      </c>
    </row>
    <row r="34">
      <c r="A34" s="5" t="s">
        <v>57</v>
      </c>
      <c r="B34" s="6">
        <v>12.0</v>
      </c>
      <c r="C34" s="19" t="s">
        <v>54</v>
      </c>
      <c r="D34" s="6">
        <v>596.256</v>
      </c>
      <c r="E34" s="6">
        <v>71.55</v>
      </c>
    </row>
    <row r="35">
      <c r="A35" s="5" t="s">
        <v>58</v>
      </c>
      <c r="B35" s="6">
        <v>12.0</v>
      </c>
      <c r="C35" s="19" t="s">
        <v>59</v>
      </c>
      <c r="D35" s="6">
        <v>664.95</v>
      </c>
      <c r="E35" s="6">
        <v>79.8</v>
      </c>
    </row>
    <row r="36">
      <c r="A36" s="5" t="s">
        <v>60</v>
      </c>
      <c r="B36" s="6">
        <v>12.0</v>
      </c>
      <c r="C36" s="6" t="s">
        <v>61</v>
      </c>
      <c r="D36" s="6">
        <v>1321.56</v>
      </c>
      <c r="E36" s="6">
        <v>158.59</v>
      </c>
    </row>
    <row r="37">
      <c r="A37" s="23" t="s">
        <v>62</v>
      </c>
      <c r="B37" s="24" t="s">
        <v>28</v>
      </c>
      <c r="C37" s="25"/>
      <c r="D37" s="25"/>
      <c r="E37" s="25"/>
    </row>
    <row r="38">
      <c r="A38" s="5" t="s">
        <v>63</v>
      </c>
      <c r="B38" s="6">
        <v>4.0</v>
      </c>
      <c r="C38" s="26" t="s">
        <v>64</v>
      </c>
      <c r="D38" s="6">
        <v>247.73</v>
      </c>
      <c r="E38" s="6">
        <v>29.73</v>
      </c>
    </row>
    <row r="39">
      <c r="A39" s="5" t="s">
        <v>65</v>
      </c>
      <c r="B39" s="6">
        <v>8.0</v>
      </c>
      <c r="C39" s="6" t="s">
        <v>66</v>
      </c>
      <c r="D39" s="6">
        <v>216.7</v>
      </c>
      <c r="E39" s="6">
        <v>26.0</v>
      </c>
    </row>
    <row r="40">
      <c r="A40" s="5" t="s">
        <v>67</v>
      </c>
      <c r="B40" s="6">
        <v>4.0</v>
      </c>
      <c r="C40" s="6" t="s">
        <v>19</v>
      </c>
      <c r="D40" s="6">
        <v>275.44</v>
      </c>
      <c r="E40" s="6">
        <v>33.05</v>
      </c>
    </row>
    <row r="41">
      <c r="A41" s="5" t="s">
        <v>68</v>
      </c>
      <c r="B41" s="6">
        <v>8.0</v>
      </c>
      <c r="C41" s="27" t="s">
        <v>69</v>
      </c>
      <c r="D41" s="6">
        <v>149.36</v>
      </c>
      <c r="E41" s="6">
        <v>17.92</v>
      </c>
    </row>
    <row r="42">
      <c r="A42" s="5" t="s">
        <v>70</v>
      </c>
      <c r="B42" s="6">
        <v>16.0</v>
      </c>
      <c r="C42" s="6" t="s">
        <v>71</v>
      </c>
      <c r="D42" s="6">
        <v>169.76</v>
      </c>
      <c r="E42" s="6">
        <v>20.37</v>
      </c>
    </row>
    <row r="43">
      <c r="A43" s="1" t="s">
        <v>72</v>
      </c>
      <c r="B43" s="28" t="s">
        <v>73</v>
      </c>
      <c r="C43" s="29"/>
      <c r="D43" s="29"/>
      <c r="E43" s="29"/>
    </row>
    <row r="44">
      <c r="A44" s="5" t="s">
        <v>74</v>
      </c>
      <c r="B44" s="6">
        <v>4.0</v>
      </c>
      <c r="C44" s="6" t="s">
        <v>75</v>
      </c>
      <c r="D44" s="6">
        <v>90.52</v>
      </c>
      <c r="E44" s="6">
        <v>10.86</v>
      </c>
    </row>
    <row r="45">
      <c r="A45" s="5" t="s">
        <v>76</v>
      </c>
      <c r="B45" s="6">
        <v>8.0</v>
      </c>
      <c r="C45" s="6" t="s">
        <v>19</v>
      </c>
      <c r="D45" s="6">
        <v>550.88</v>
      </c>
      <c r="E45" s="6">
        <v>66.11</v>
      </c>
    </row>
    <row r="46">
      <c r="A46" s="5" t="s">
        <v>77</v>
      </c>
      <c r="B46" s="6">
        <v>4.0</v>
      </c>
      <c r="C46" s="6" t="s">
        <v>19</v>
      </c>
      <c r="D46" s="6">
        <v>275.44</v>
      </c>
      <c r="E46" s="6">
        <v>33.05</v>
      </c>
    </row>
    <row r="47">
      <c r="A47" s="5" t="s">
        <v>78</v>
      </c>
      <c r="B47" s="6">
        <v>4.0</v>
      </c>
      <c r="C47" s="6" t="s">
        <v>19</v>
      </c>
      <c r="D47" s="6">
        <v>275.44</v>
      </c>
      <c r="E47" s="6">
        <v>33.05</v>
      </c>
    </row>
    <row r="51">
      <c r="D51" s="1" t="s">
        <v>3</v>
      </c>
      <c r="E51" s="1" t="s">
        <v>4</v>
      </c>
      <c r="F51" s="1" t="s">
        <v>79</v>
      </c>
    </row>
    <row r="52">
      <c r="A52" s="26"/>
      <c r="B52" s="27"/>
      <c r="C52" s="27"/>
      <c r="D52" s="30">
        <f>SUM(D47,D46,D45,D44,D41,D42,D40,D38,D39,D36,D35,D34,D33,D32,D30,D29,D28,D27,D26,D24,D23,D22,D21,D20,D18,D17,D16,D15,D13,D12,D11,D10,D9,D7,D6,D5,D4,D3)</f>
        <v>29643.964</v>
      </c>
      <c r="E52" s="30">
        <f>SUM(E47,E46,E45,E44,E42,E41,E40,E39,E38,E36,E35,E34,E33,E32,E30,E29,E28,E27,E26,E24,E23,E22,E21,E20,E18,E17,E16,E15,E13,E12,E11,E10,E9,E6,E7,E5,E4,E3)</f>
        <v>3557.256</v>
      </c>
      <c r="F52" s="31">
        <f>SUM(D52,E52)</f>
        <v>33201.22</v>
      </c>
    </row>
    <row r="54">
      <c r="D54" s="1" t="s">
        <v>80</v>
      </c>
      <c r="E54" s="1" t="s">
        <v>81</v>
      </c>
    </row>
    <row r="55">
      <c r="D55" s="31">
        <f>PRODUCT(F52,D56)</f>
        <v>3320.122</v>
      </c>
      <c r="E55" s="31">
        <f>PRODUCT(F52,E56)</f>
        <v>1660.061</v>
      </c>
    </row>
    <row r="56">
      <c r="D56" s="5">
        <v>0.1</v>
      </c>
      <c r="E56" s="5">
        <v>0.05</v>
      </c>
      <c r="F56" s="28" t="s">
        <v>82</v>
      </c>
    </row>
    <row r="58">
      <c r="D58" s="32" t="s">
        <v>83</v>
      </c>
    </row>
    <row r="59">
      <c r="D59" s="31">
        <f>SUM(F52,D55,E55)</f>
        <v>38181.403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