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o4235/Library/Containers/com.microsoft.Excel/Data/Downloads/"/>
    </mc:Choice>
  </mc:AlternateContent>
  <xr:revisionPtr revIDLastSave="0" documentId="13_ncr:1_{A09E5C9E-499C-3742-8B9A-AC0F92918894}" xr6:coauthVersionLast="34" xr6:coauthVersionMax="34" xr10:uidLastSave="{00000000-0000-0000-0000-000000000000}"/>
  <bookViews>
    <workbookView xWindow="10160" yWindow="460" windowWidth="25600" windowHeight="14700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<sst xmlns="http://schemas.openxmlformats.org/spreadsheetml/2006/main" count="4552" uniqueCount="2581">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</sst>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8.83203125" style="11"/>
    <col min="5" max="5" width="1.1640625" style="11" customWidth="1"/>
    <col min="6" max="6" width="8.83203125" style="11"/>
    <col min="7" max="7" width="27.5" style="11" bestFit="1" customWidth="1"/>
    <col min="8" max="8" width="2.6640625" style="11" customWidth="1"/>
    <col min="9" max="9" width="1.1640625" style="11" customWidth="1"/>
    <col min="10" max="16384" width="8.832031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1539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97"/>
  <sheetViews>
    <sheetView showGridLines="0" tabSelected="1" topLeftCell="E1" workbookViewId="0">
      <selection activeCell="BS36" sqref="BS36"/>
    </sheetView>
  </sheetViews>
  <sheetFormatPr baseColWidth="10" defaultColWidth="8.832031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8.832031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1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>
        <v>3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Portugal</v>
      </c>
      <c r="BG12" s="29">
        <v>2</v>
      </c>
      <c r="BH12" s="30">
        <v>4</v>
      </c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30"/>
      <c r="BF13" s="31" t="str">
        <f>T59</f>
        <v>Argentina</v>
      </c>
      <c r="BG13" s="32">
        <v>2</v>
      </c>
      <c r="BH13" s="33">
        <v>2</v>
      </c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2</v>
      </c>
      <c r="BB14" s="30">
        <v>3</v>
      </c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>
        <v>2</v>
      </c>
      <c r="BB15" s="33">
        <v>4</v>
      </c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Portugal</v>
      </c>
      <c r="BM16" s="29">
        <v>2</v>
      </c>
      <c r="BN16" s="30">
        <v>1</v>
      </c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2</v>
      </c>
      <c r="BN17" s="33">
        <v>2</v>
      </c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3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>
        <v>2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4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3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4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Japan</v>
      </c>
      <c r="BA23" s="32">
        <v>3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Brazil</v>
      </c>
      <c r="BS23" s="29">
        <v>1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Spain</v>
      </c>
      <c r="BS24" s="32">
        <v>2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>
        <v>4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>
        <v>2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Spain</v>
      </c>
      <c r="BG28" s="29">
        <v>4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30"/>
      <c r="BF29" s="31" t="str">
        <f>T61</f>
        <v>Croatia</v>
      </c>
      <c r="BG29" s="32">
        <v>2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>
        <v>3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>
        <v>2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Spain</v>
      </c>
      <c r="BM32" s="29">
        <v>2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Colombia</v>
      </c>
      <c r="BM33" s="32">
        <v>1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>
        <v>3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4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Portugal</v>
      </c>
      <c r="BS35" s="29">
        <v>2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Switzerland</v>
      </c>
      <c r="BG36" s="29">
        <v>2</v>
      </c>
      <c r="BH36" s="30">
        <v>2</v>
      </c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Colombia</v>
      </c>
      <c r="BS36" s="32">
        <v>1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30"/>
      <c r="BF37" s="31" t="str">
        <f>T65</f>
        <v>Colombia</v>
      </c>
      <c r="BG37" s="32">
        <v>2</v>
      </c>
      <c r="BH37" s="33">
        <v>3</v>
      </c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3</v>
      </c>
      <c r="BB38" s="30">
        <v>3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3</v>
      </c>
      <c r="BB39" s="33">
        <v>2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Spain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Portugal</v>
      </c>
      <c r="T58" s="65" t="str">
        <f>IF(OR(S58="",S58="draw"),INDEX(T,86,lang),S58)</f>
        <v>Portugal</v>
      </c>
    </row>
    <row r="59" spans="1:54" ht="12.75" customHeight="1" x14ac:dyDescent="0.2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Argentina</v>
      </c>
      <c r="T59" s="65" t="str">
        <f>IF(OR(S59="",S59="draw"),INDEX(T,87,lang),S59)</f>
        <v>Argentina</v>
      </c>
    </row>
    <row r="60" spans="1:54" ht="12.75" customHeight="1" x14ac:dyDescent="0.2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Spain</v>
      </c>
      <c r="T60" s="65" t="str">
        <f>IF(OR(S60="",S60="draw"),INDEX(T,88,lang),S60)</f>
        <v>Spain</v>
      </c>
    </row>
    <row r="61" spans="1:54" ht="12.75" customHeight="1" x14ac:dyDescent="0.2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2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Switzerland</v>
      </c>
      <c r="T64" s="65" t="str">
        <f>IF(OR(S64="",S64="draw"),INDEX(T,92,lang),S64)</f>
        <v>Switzerland</v>
      </c>
    </row>
    <row r="65" spans="18:26" ht="12.75" customHeight="1" x14ac:dyDescent="0.2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Colombia</v>
      </c>
      <c r="T65" s="65" t="str">
        <f>IF(OR(S65="",S65="draw"),INDEX(T,93,lang),S65)</f>
        <v>Colombia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Portugal</v>
      </c>
      <c r="T69" s="65" t="str">
        <f>IF(OR(S69="",S69="draw"),INDEX(T,94,lang),S69)</f>
        <v>Portugal</v>
      </c>
    </row>
    <row r="70" spans="18:26" ht="12.75" customHeight="1" x14ac:dyDescent="0.2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Spain</v>
      </c>
      <c r="T71" s="65" t="str">
        <f>IF(OR(S71="",S71="draw"),INDEX(T,96,lang),S71)</f>
        <v>Spain</v>
      </c>
    </row>
    <row r="72" spans="18:26" ht="12.75" customHeight="1" x14ac:dyDescent="0.2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Colombia</v>
      </c>
      <c r="T72" s="65" t="str">
        <f>IF(OR(S72="",S72="draw"),INDEX(T,97,lang),S72)</f>
        <v>Colombia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Brazil</v>
      </c>
      <c r="T76" s="65" t="str">
        <f>IF(OR(S76="",S76="draw"),INDEX(T,98,lang),S76)</f>
        <v>Brazil</v>
      </c>
      <c r="U76" s="65" t="str">
        <f>IF(OR(BM16="",BM17=""),"",IF(BM16&lt;BM17,BL16,IF(BM16&gt;BM17,BL17,IF(OR(BN16="",BN17=""),"draw",IF(BN16&lt;BN17,BL16,IF(BN16&gt;BN17,BL17,"draw"))))))</f>
        <v>Portugal</v>
      </c>
      <c r="Z76" s="65" t="str">
        <f>IF(OR(U76="",U76="draw"),INDEX(T,100,lang),U76)</f>
        <v>Portugal</v>
      </c>
    </row>
    <row r="77" spans="18:26" ht="12.75" customHeight="1" x14ac:dyDescent="0.2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Spain</v>
      </c>
      <c r="T77" s="65" t="str">
        <f>IF(OR(S77="",S77="draw"),INDEX(T,99,lang),S77)</f>
        <v>Spain</v>
      </c>
      <c r="U77" s="65" t="str">
        <f>IF(OR(BM32="",BM33=""),"",IF(BM32&lt;BM33,BL32,IF(BM32&gt;BM33,BL33,IF(OR(BN32="",BN33=""),"draw",IF(BN32&lt;BN33,BL32,IF(BN32&gt;BN33,BL33,"draw"))))))</f>
        <v>Colombia</v>
      </c>
      <c r="Z77" s="65" t="str">
        <f>IF(OR(U77="",U77="draw"),INDEX(T,101,lang),U77)</f>
        <v>Colombia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Portugal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Spain</v>
      </c>
      <c r="T85" s="65" t="str">
        <f>S85</f>
        <v>Spain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00000000-0002-0000-0200-000000000000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00000000-0002-0000-0200-000001000000}">
      <formula1>"0,1,2,3,4,5,6,7,8,9"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AY46:BB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Rylie Pelton</cp:lastModifiedBy>
  <cp:lastPrinted>2018-01-03T15:36:04Z</cp:lastPrinted>
  <dcterms:created xsi:type="dcterms:W3CDTF">2017-12-27T19:32:51Z</dcterms:created>
  <dcterms:modified xsi:type="dcterms:W3CDTF">2018-06-30T13:06:16Z</dcterms:modified>
</cp:coreProperties>
</file>