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VLDB\논문작업\2018 학부졸논 도움\"/>
    </mc:Choice>
  </mc:AlternateContent>
  <xr:revisionPtr revIDLastSave="0" documentId="13_ncr:1_{115208F6-6690-4A79-A569-6AF358D98AA0}" xr6:coauthVersionLast="32" xr6:coauthVersionMax="32" xr10:uidLastSave="{00000000-0000-0000-0000-000000000000}"/>
  <bookViews>
    <workbookView xWindow="120" yWindow="150" windowWidth="13995" windowHeight="4395" firstSheet="3" activeTab="6" xr2:uid="{00000000-000D-0000-FFFF-FFFF00000000}"/>
  </bookViews>
  <sheets>
    <sheet name="실험 설정" sheetId="1" r:id="rId1"/>
    <sheet name="실험 결과" sheetId="2" r:id="rId2"/>
    <sheet name="TPS 비교" sheetId="3" r:id="rId3"/>
    <sheet name="TPC-C" sheetId="4" r:id="rId4"/>
    <sheet name="8.0 FIFO vs CATS" sheetId="5" r:id="rId5"/>
    <sheet name="SYSBENCH " sheetId="6" r:id="rId6"/>
    <sheet name="REAL" sheetId="7" r:id="rId7"/>
  </sheets>
  <calcPr calcId="179017"/>
</workbook>
</file>

<file path=xl/calcChain.xml><?xml version="1.0" encoding="utf-8"?>
<calcChain xmlns="http://schemas.openxmlformats.org/spreadsheetml/2006/main">
  <c r="C63" i="6" l="1"/>
  <c r="D65" i="6" l="1"/>
  <c r="E65" i="6"/>
  <c r="F65" i="6"/>
  <c r="G65" i="6"/>
  <c r="H65" i="6"/>
  <c r="C65" i="6"/>
  <c r="D64" i="6"/>
  <c r="E64" i="6"/>
  <c r="F64" i="6"/>
  <c r="G64" i="6"/>
  <c r="H64" i="6"/>
  <c r="C64" i="6"/>
  <c r="D63" i="6"/>
  <c r="E63" i="6"/>
  <c r="F63" i="6"/>
  <c r="G63" i="6"/>
  <c r="H63" i="6"/>
  <c r="D20" i="6" l="1"/>
  <c r="E20" i="6"/>
  <c r="F20" i="6"/>
  <c r="G20" i="6"/>
  <c r="H20" i="6"/>
  <c r="C20" i="6"/>
  <c r="D19" i="6"/>
  <c r="E19" i="6"/>
  <c r="F19" i="6"/>
  <c r="G19" i="6"/>
  <c r="H19" i="6"/>
  <c r="C19" i="6"/>
  <c r="F23" i="3" l="1"/>
  <c r="C23" i="3"/>
  <c r="D23" i="3"/>
  <c r="E23" i="3"/>
  <c r="B23" i="3"/>
  <c r="H15" i="1" l="1"/>
  <c r="H7" i="1"/>
  <c r="E15" i="1"/>
  <c r="E7" i="1"/>
  <c r="H17" i="1" l="1"/>
  <c r="E17" i="1"/>
  <c r="B15" i="1"/>
  <c r="B7" i="1"/>
  <c r="B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pjh</author>
  </authors>
  <commentList>
    <comment ref="K18" authorId="0" shapeId="0" xr:uid="{61CEB5F7-5081-49E1-B1EA-E14E4043FBCF}">
      <text>
        <r>
          <rPr>
            <b/>
            <sz val="9"/>
            <color indexed="81"/>
            <rFont val="Tahoma"/>
            <family val="2"/>
          </rPr>
          <t>pjh: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재컴파일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B22" authorId="0" shapeId="0" xr:uid="{6F564D23-9591-4A9C-A3E0-DAB5CB728D4F}">
      <text>
        <r>
          <rPr>
            <b/>
            <sz val="9"/>
            <color indexed="81"/>
            <rFont val="Tahoma"/>
            <family val="2"/>
          </rPr>
          <t>pjh: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재컴파일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<sst xmlns="http://schemas.openxmlformats.org/spreadsheetml/2006/main" count="309" uniqueCount="105">
  <si>
    <t>READ</t>
    <phoneticPr fontId="1" type="noConversion"/>
  </si>
  <si>
    <t>getnode</t>
    <phoneticPr fontId="1" type="noConversion"/>
  </si>
  <si>
    <t>countlink</t>
    <phoneticPr fontId="1" type="noConversion"/>
  </si>
  <si>
    <t>getlink</t>
    <phoneticPr fontId="1" type="noConversion"/>
  </si>
  <si>
    <t>getlinklist</t>
    <phoneticPr fontId="1" type="noConversion"/>
  </si>
  <si>
    <t>WRITE</t>
    <phoneticPr fontId="1" type="noConversion"/>
  </si>
  <si>
    <t>addnode</t>
    <phoneticPr fontId="1" type="noConversion"/>
  </si>
  <si>
    <t>deletenode</t>
    <phoneticPr fontId="1" type="noConversion"/>
  </si>
  <si>
    <t>updatenode</t>
    <phoneticPr fontId="1" type="noConversion"/>
  </si>
  <si>
    <t>addlink</t>
    <phoneticPr fontId="1" type="noConversion"/>
  </si>
  <si>
    <t>deletelink</t>
    <phoneticPr fontId="1" type="noConversion"/>
  </si>
  <si>
    <t>updatelink</t>
    <phoneticPr fontId="1" type="noConversion"/>
  </si>
  <si>
    <t>TOTAL</t>
    <phoneticPr fontId="1" type="noConversion"/>
  </si>
  <si>
    <t>mean</t>
    <phoneticPr fontId="1" type="noConversion"/>
  </si>
  <si>
    <t>max</t>
    <phoneticPr fontId="1" type="noConversion"/>
  </si>
  <si>
    <t>TPS</t>
    <phoneticPr fontId="1" type="noConversion"/>
  </si>
  <si>
    <t># of req</t>
    <phoneticPr fontId="1" type="noConversion"/>
  </si>
  <si>
    <t>time (sec)</t>
    <phoneticPr fontId="1" type="noConversion"/>
  </si>
  <si>
    <t>TYPE</t>
    <phoneticPr fontId="1" type="noConversion"/>
  </si>
  <si>
    <t>ADD_NODE</t>
    <phoneticPr fontId="1" type="noConversion"/>
  </si>
  <si>
    <t>UPDATE_NODE</t>
    <phoneticPr fontId="1" type="noConversion"/>
  </si>
  <si>
    <t>DELETE_NODE</t>
    <phoneticPr fontId="1" type="noConversion"/>
  </si>
  <si>
    <t>GET_NODE</t>
    <phoneticPr fontId="1" type="noConversion"/>
  </si>
  <si>
    <t>ADD_LINK</t>
    <phoneticPr fontId="1" type="noConversion"/>
  </si>
  <si>
    <t>DELETE_LINK</t>
    <phoneticPr fontId="1" type="noConversion"/>
  </si>
  <si>
    <t>UPDATE_LINK</t>
    <phoneticPr fontId="1" type="noConversion"/>
  </si>
  <si>
    <t>COUNT_LINK</t>
    <phoneticPr fontId="1" type="noConversion"/>
  </si>
  <si>
    <t>MULTIGET_LINK</t>
    <phoneticPr fontId="1" type="noConversion"/>
  </si>
  <si>
    <t>GET_LINKS_LIST</t>
    <phoneticPr fontId="1" type="noConversion"/>
  </si>
  <si>
    <t>p25</t>
    <phoneticPr fontId="1" type="noConversion"/>
  </si>
  <si>
    <t>low</t>
    <phoneticPr fontId="1" type="noConversion"/>
  </si>
  <si>
    <t>high</t>
    <phoneticPr fontId="1" type="noConversion"/>
  </si>
  <si>
    <t>p50</t>
    <phoneticPr fontId="1" type="noConversion"/>
  </si>
  <si>
    <t>p75</t>
    <phoneticPr fontId="1" type="noConversion"/>
  </si>
  <si>
    <t>p95</t>
    <phoneticPr fontId="1" type="noConversion"/>
  </si>
  <si>
    <t>p99</t>
    <phoneticPr fontId="1" type="noConversion"/>
  </si>
  <si>
    <t xml:space="preserve">실험 설정
requesters = 32
requeste = 500000
warmup = 300 sec
</t>
    <phoneticPr fontId="1" type="noConversion"/>
  </si>
  <si>
    <t xml:space="preserve">MySQL 5.7 R:W = 70:30 (msec) </t>
    <phoneticPr fontId="1" type="noConversion"/>
  </si>
  <si>
    <t>MySQL 8.0 R:W = 70:30 (msec) - lock monitoring option + bin log option</t>
    <phoneticPr fontId="1" type="noConversion"/>
  </si>
  <si>
    <t xml:space="preserve">MySQL 8.0 R:W = 70:30 (msec) </t>
    <phoneticPr fontId="1" type="noConversion"/>
  </si>
  <si>
    <t>PURE R:W = 70:30</t>
    <phoneticPr fontId="1" type="noConversion"/>
  </si>
  <si>
    <t>PURE R:W = 30:70</t>
    <phoneticPr fontId="1" type="noConversion"/>
  </si>
  <si>
    <t>PURE R:W = 50:50</t>
    <phoneticPr fontId="1" type="noConversion"/>
  </si>
  <si>
    <t xml:space="preserve">MySQL 8.0 R:W = 30:70 (msec) </t>
    <phoneticPr fontId="1" type="noConversion"/>
  </si>
  <si>
    <t>FIFO</t>
    <phoneticPr fontId="1" type="noConversion"/>
  </si>
  <si>
    <t>CATS</t>
    <phoneticPr fontId="1" type="noConversion"/>
  </si>
  <si>
    <t>Read Intensive</t>
    <phoneticPr fontId="1" type="noConversion"/>
  </si>
  <si>
    <t>Write Intensive</t>
    <phoneticPr fontId="1" type="noConversion"/>
  </si>
  <si>
    <t>Fair</t>
    <phoneticPr fontId="1" type="noConversion"/>
  </si>
  <si>
    <t>실험 환경 : 
- # of threads : 32
- # of requests : 50000
Buffer Size : 16 GB
DB Size : 10 GB</t>
    <phoneticPr fontId="1" type="noConversion"/>
  </si>
  <si>
    <t>FIFO</t>
    <phoneticPr fontId="1" type="noConversion"/>
  </si>
  <si>
    <t>CATS</t>
    <phoneticPr fontId="1" type="noConversion"/>
  </si>
  <si>
    <t>LOG 500M</t>
    <phoneticPr fontId="1" type="noConversion"/>
  </si>
  <si>
    <t>Contention에 의한 실험 : LOG 500M</t>
    <phoneticPr fontId="1" type="noConversion"/>
  </si>
  <si>
    <t>LOG 32M</t>
    <phoneticPr fontId="1" type="noConversion"/>
  </si>
  <si>
    <t>Contention에 의한 실험 LOG 32M</t>
    <phoneticPr fontId="1" type="noConversion"/>
  </si>
  <si>
    <t>WH10</t>
    <phoneticPr fontId="1" type="noConversion"/>
  </si>
  <si>
    <t>32user</t>
    <phoneticPr fontId="1" type="noConversion"/>
  </si>
  <si>
    <t>64user</t>
    <phoneticPr fontId="1" type="noConversion"/>
  </si>
  <si>
    <t>128user</t>
    <phoneticPr fontId="1" type="noConversion"/>
  </si>
  <si>
    <t>256user</t>
    <phoneticPr fontId="1" type="noConversion"/>
  </si>
  <si>
    <t>512user</t>
    <phoneticPr fontId="1" type="noConversion"/>
  </si>
  <si>
    <t>1024user</t>
    <phoneticPr fontId="1" type="noConversion"/>
  </si>
  <si>
    <t>WH100</t>
    <phoneticPr fontId="1" type="noConversion"/>
  </si>
  <si>
    <t>xx</t>
    <phoneticPr fontId="1" type="noConversion"/>
  </si>
  <si>
    <t>xx</t>
  </si>
  <si>
    <t>FIFO</t>
  </si>
  <si>
    <t>CATS</t>
  </si>
  <si>
    <t>Linkbench</t>
    <phoneticPr fontId="1" type="noConversion"/>
  </si>
  <si>
    <t>Sysbench -special</t>
    <phoneticPr fontId="1" type="noConversion"/>
  </si>
  <si>
    <t>Sysbench -pareto</t>
    <phoneticPr fontId="1" type="noConversion"/>
  </si>
  <si>
    <t>Sysbench-complex-low</t>
    <phoneticPr fontId="1" type="noConversion"/>
  </si>
  <si>
    <t>Sysbench -pareto - NVDIMM</t>
    <phoneticPr fontId="1" type="noConversion"/>
  </si>
  <si>
    <t>tpcc 32 -pareto - NVDIMM</t>
    <phoneticPr fontId="1" type="noConversion"/>
  </si>
  <si>
    <t xml:space="preserve"> </t>
    <phoneticPr fontId="1" type="noConversion"/>
  </si>
  <si>
    <t>Linkbench 256 NVDIMM</t>
    <phoneticPr fontId="1" type="noConversion"/>
  </si>
  <si>
    <t>FIFO</t>
    <phoneticPr fontId="1" type="noConversion"/>
  </si>
  <si>
    <t>CATS</t>
    <phoneticPr fontId="1" type="noConversion"/>
  </si>
  <si>
    <t xml:space="preserve">Read </t>
    <phoneticPr fontId="1" type="noConversion"/>
  </si>
  <si>
    <t xml:space="preserve">Write </t>
    <phoneticPr fontId="1" type="noConversion"/>
  </si>
  <si>
    <t>FIFO-ssd</t>
    <phoneticPr fontId="1" type="noConversion"/>
  </si>
  <si>
    <t>CATS-ssd</t>
    <phoneticPr fontId="1" type="noConversion"/>
  </si>
  <si>
    <t>FIFO-nvdimm</t>
    <phoneticPr fontId="1" type="noConversion"/>
  </si>
  <si>
    <t>CATS-nvdimm</t>
    <phoneticPr fontId="1" type="noConversion"/>
  </si>
  <si>
    <t>FIFO-nvdimm</t>
    <phoneticPr fontId="1" type="noConversion"/>
  </si>
  <si>
    <t>CATS-nvdimm</t>
    <phoneticPr fontId="1" type="noConversion"/>
  </si>
  <si>
    <t>백업</t>
    <phoneticPr fontId="1" type="noConversion"/>
  </si>
  <si>
    <t>10 분</t>
    <phoneticPr fontId="1" type="noConversion"/>
  </si>
  <si>
    <t>10 분 + 로그 변화</t>
    <phoneticPr fontId="1" type="noConversion"/>
  </si>
  <si>
    <t>그래프</t>
    <phoneticPr fontId="1" type="noConversion"/>
  </si>
  <si>
    <t>FIFO-nvdimm</t>
  </si>
  <si>
    <t>CATS-nvdimm</t>
  </si>
  <si>
    <t>FIFO-ssd</t>
    <phoneticPr fontId="1" type="noConversion"/>
  </si>
  <si>
    <t>CATS-ssd</t>
    <phoneticPr fontId="1" type="noConversion"/>
  </si>
  <si>
    <t>NVDIMM</t>
    <phoneticPr fontId="1" type="noConversion"/>
  </si>
  <si>
    <t>SSD</t>
    <phoneticPr fontId="1" type="noConversion"/>
  </si>
  <si>
    <t>CATS-NVDIMM</t>
    <phoneticPr fontId="1" type="noConversion"/>
  </si>
  <si>
    <t>FIFO-NVDIMM</t>
    <phoneticPr fontId="1" type="noConversion"/>
  </si>
  <si>
    <t>10분 NO_FLUSH 옵션
TPS</t>
    <phoneticPr fontId="1" type="noConversion"/>
  </si>
  <si>
    <t>10분 NO_FLUSH 옵션
95th latency</t>
    <phoneticPr fontId="1" type="noConversion"/>
  </si>
  <si>
    <t>LATENCY</t>
    <phoneticPr fontId="1" type="noConversion"/>
  </si>
  <si>
    <t>30 분</t>
    <phoneticPr fontId="1" type="noConversion"/>
  </si>
  <si>
    <t xml:space="preserve">10분 </t>
    <phoneticPr fontId="1" type="noConversion"/>
  </si>
  <si>
    <t>Tail Latency</t>
    <phoneticPr fontId="1" type="noConversion"/>
  </si>
  <si>
    <t>현재 NVDIMM LOG 실험중 !!!!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</si>
</sst>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'SYSBENCH '!$B$3</c:f>
              <c:strCache>
                <c:ptCount val="1"/>
                <c:pt idx="0">
                  <c:v>FIFO-nvdimm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'SYSBENCH '!$C$2:$H$2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'!$C$3:$H$3</c:f>
              <c:numCache>
                <c:formatCode>General</c:formatCode>
                <c:ptCount val="6"/>
                <c:pt idx="0">
                  <c:v>2244.7199999999998</c:v>
                </c:pt>
                <c:pt idx="1">
                  <c:v>2299.41</c:v>
                </c:pt>
                <c:pt idx="2">
                  <c:v>1928.07</c:v>
                </c:pt>
                <c:pt idx="3">
                  <c:v>1707.24</c:v>
                </c:pt>
                <c:pt idx="4">
                  <c:v>1226.93</c:v>
                </c:pt>
                <c:pt idx="5">
                  <c:v>726.81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5-4B58-9F7E-FAA22691E727}"/>
            </c:ext>
          </c:extLst>
        </c:ser>
        <c:ser>
          <c:idx val="1"/>
          <c:order val="1"/>
          <c:tx>
            <c:strRef>
              <c:f>'SYSBENCH '!$B$4</c:f>
              <c:strCache>
                <c:ptCount val="1"/>
                <c:pt idx="0">
                  <c:v>CATS-nvdimm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'SYSBENCH '!$C$2:$H$2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'!$C$4:$H$4</c:f>
              <c:numCache>
                <c:formatCode>General</c:formatCode>
                <c:ptCount val="6"/>
                <c:pt idx="0">
                  <c:v>2521.81</c:v>
                </c:pt>
                <c:pt idx="1">
                  <c:v>2278.7800000000002</c:v>
                </c:pt>
                <c:pt idx="2">
                  <c:v>2231.56</c:v>
                </c:pt>
                <c:pt idx="3">
                  <c:v>1587.41</c:v>
                </c:pt>
                <c:pt idx="4">
                  <c:v>881.52</c:v>
                </c:pt>
                <c:pt idx="5">
                  <c:v>378.4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5-4B58-9F7E-FAA22691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879872"/>
        <c:axId val="446005360"/>
      </c:lineChart>
      <c:catAx>
        <c:axId val="3398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#</a:t>
                </a:r>
                <a:r>
                  <a:rPr lang="en-US" altLang="ko-KR" b="1" baseline="0"/>
                  <a:t> of threads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005360"/>
        <c:crosses val="autoZero"/>
        <c:auto val="1"/>
        <c:lblAlgn val="ctr"/>
        <c:lblOffset val="100"/>
        <c:noMultiLvlLbl val="0"/>
      </c:catAx>
      <c:valAx>
        <c:axId val="44600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 </a:t>
                </a:r>
                <a:r>
                  <a:rPr lang="en-US" altLang="ko-KR" b="1"/>
                  <a:t>tps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98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'SYSBENCH '!$B$9</c:f>
              <c:strCache>
                <c:ptCount val="1"/>
                <c:pt idx="0">
                  <c:v>FIFO-ssd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'SYSBENCH '!$C$8:$H$8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'!$C$9:$H$9</c:f>
              <c:numCache>
                <c:formatCode>General</c:formatCode>
                <c:ptCount val="6"/>
                <c:pt idx="0">
                  <c:v>1131.8</c:v>
                </c:pt>
                <c:pt idx="1">
                  <c:v>1772.06</c:v>
                </c:pt>
                <c:pt idx="2">
                  <c:v>2135.63</c:v>
                </c:pt>
                <c:pt idx="3">
                  <c:v>1760.25</c:v>
                </c:pt>
                <c:pt idx="4">
                  <c:v>1221.17</c:v>
                </c:pt>
                <c:pt idx="5">
                  <c:v>789.06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0-4153-9B34-3C3AFE4CEA64}"/>
            </c:ext>
          </c:extLst>
        </c:ser>
        <c:ser>
          <c:idx val="1"/>
          <c:order val="1"/>
          <c:tx>
            <c:strRef>
              <c:f>'SYSBENCH '!$B$10</c:f>
              <c:strCache>
                <c:ptCount val="1"/>
                <c:pt idx="0">
                  <c:v>CATS-ssd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'SYSBENCH '!$C$8:$H$8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'!$C$10:$H$10</c:f>
              <c:numCache>
                <c:formatCode>General</c:formatCode>
                <c:ptCount val="6"/>
                <c:pt idx="0">
                  <c:v>1138.6300000000001</c:v>
                </c:pt>
                <c:pt idx="1">
                  <c:v>1854.67</c:v>
                </c:pt>
                <c:pt idx="2">
                  <c:v>2085.48</c:v>
                </c:pt>
                <c:pt idx="3">
                  <c:v>1705.35</c:v>
                </c:pt>
                <c:pt idx="4">
                  <c:v>879.61</c:v>
                </c:pt>
                <c:pt idx="5">
                  <c:v>379.72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0-4153-9B34-3C3AFE4C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573008"/>
        <c:axId val="440018112"/>
      </c:lineChart>
      <c:catAx>
        <c:axId val="44057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threads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018112"/>
        <c:crosses val="autoZero"/>
        <c:auto val="1"/>
        <c:lblAlgn val="ctr"/>
        <c:lblOffset val="100"/>
        <c:noMultiLvlLbl val="0"/>
      </c:catAx>
      <c:valAx>
        <c:axId val="44001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5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'SYSBENCH '!$B$15</c:f>
              <c:strCache>
                <c:ptCount val="1"/>
                <c:pt idx="0">
                  <c:v>FIFO-nvdimm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'SYSBENCH '!$C$14:$H$14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'!$C$15:$H$15</c:f>
              <c:numCache>
                <c:formatCode>General</c:formatCode>
                <c:ptCount val="6"/>
                <c:pt idx="0">
                  <c:v>47.47</c:v>
                </c:pt>
                <c:pt idx="1">
                  <c:v>116.8</c:v>
                </c:pt>
                <c:pt idx="2">
                  <c:v>215.44</c:v>
                </c:pt>
                <c:pt idx="3">
                  <c:v>530.08000000000004</c:v>
                </c:pt>
                <c:pt idx="4">
                  <c:v>1427.08</c:v>
                </c:pt>
                <c:pt idx="5">
                  <c:v>3639.94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2-42D4-801E-7944696F4D61}"/>
            </c:ext>
          </c:extLst>
        </c:ser>
        <c:ser>
          <c:idx val="1"/>
          <c:order val="1"/>
          <c:tx>
            <c:strRef>
              <c:f>'SYSBENCH '!$B$16</c:f>
              <c:strCache>
                <c:ptCount val="1"/>
                <c:pt idx="0">
                  <c:v>CATS-nvdimm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'SYSBENCH '!$C$14:$H$14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'!$C$16:$H$16</c:f>
              <c:numCache>
                <c:formatCode>General</c:formatCode>
                <c:ptCount val="6"/>
                <c:pt idx="0">
                  <c:v>36.24</c:v>
                </c:pt>
                <c:pt idx="1">
                  <c:v>123.28</c:v>
                </c:pt>
                <c:pt idx="2">
                  <c:v>303.33</c:v>
                </c:pt>
                <c:pt idx="3">
                  <c:v>1050.76</c:v>
                </c:pt>
                <c:pt idx="4">
                  <c:v>3773.42</c:v>
                </c:pt>
                <c:pt idx="5">
                  <c:v>9452.83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2-42D4-801E-7944696F4D61}"/>
            </c:ext>
          </c:extLst>
        </c:ser>
        <c:ser>
          <c:idx val="2"/>
          <c:order val="2"/>
          <c:tx>
            <c:strRef>
              <c:f>'SYSBENCH '!$B$17</c:f>
              <c:strCache>
                <c:ptCount val="1"/>
                <c:pt idx="0">
                  <c:v>FIFO-ssd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'SYSBENCH '!$C$14:$H$14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'!$C$17:$H$17</c:f>
              <c:numCache>
                <c:formatCode>General</c:formatCode>
                <c:ptCount val="6"/>
                <c:pt idx="0">
                  <c:v>66.84</c:v>
                </c:pt>
                <c:pt idx="1">
                  <c:v>102.97</c:v>
                </c:pt>
                <c:pt idx="2">
                  <c:v>186.54</c:v>
                </c:pt>
                <c:pt idx="3">
                  <c:v>450.77</c:v>
                </c:pt>
                <c:pt idx="4">
                  <c:v>1327.91</c:v>
                </c:pt>
                <c:pt idx="5">
                  <c:v>3574.99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2-42D4-801E-7944696F4D61}"/>
            </c:ext>
          </c:extLst>
        </c:ser>
        <c:ser>
          <c:idx val="3"/>
          <c:order val="3"/>
          <c:tx>
            <c:strRef>
              <c:f>'SYSBENCH '!$B$18</c:f>
              <c:strCache>
                <c:ptCount val="1"/>
                <c:pt idx="0">
                  <c:v>CATS-ssd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'SYSBENCH '!$C$14:$H$14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'!$C$18:$H$18</c:f>
              <c:numCache>
                <c:formatCode>General</c:formatCode>
                <c:ptCount val="6"/>
                <c:pt idx="0">
                  <c:v>74.459999999999994</c:v>
                </c:pt>
                <c:pt idx="1">
                  <c:v>106.75</c:v>
                </c:pt>
                <c:pt idx="2">
                  <c:v>167.44</c:v>
                </c:pt>
                <c:pt idx="3">
                  <c:v>773.68</c:v>
                </c:pt>
                <c:pt idx="4">
                  <c:v>3706.08</c:v>
                </c:pt>
                <c:pt idx="5">
                  <c:v>9624.59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2-42D4-801E-7944696F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52512"/>
        <c:axId val="540127296"/>
      </c:lineChart>
      <c:catAx>
        <c:axId val="3514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127296"/>
        <c:crosses val="autoZero"/>
        <c:auto val="1"/>
        <c:lblAlgn val="ctr"/>
        <c:lblOffset val="100"/>
        <c:noMultiLvlLbl val="0"/>
      </c:catAx>
      <c:valAx>
        <c:axId val="54012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4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1990202970222"/>
          <c:y val="0.22210322886078407"/>
          <c:w val="0.80963257629366758"/>
          <c:h val="0.57525457520419543"/>
        </c:manualLayout>
      </c:layout>
      <c:lineChart>
        <c:grouping val="standard"/>
        <c:varyColors val="0"/>
        <c:ser>
          <c:idx val="0"/>
          <c:order val="0"/>
          <c:tx>
            <c:strRef>
              <c:f>'SYSBENCH '!$B$50</c:f>
              <c:strCache>
                <c:ptCount val="1"/>
                <c:pt idx="0">
                  <c:v>FIFO-nvdimm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'SYSBENCH '!$C$49:$H$49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'!$C$50:$H$50</c:f>
              <c:numCache>
                <c:formatCode>General</c:formatCode>
                <c:ptCount val="6"/>
                <c:pt idx="0">
                  <c:v>5014.1400000000003</c:v>
                </c:pt>
                <c:pt idx="1">
                  <c:v>4508.67</c:v>
                </c:pt>
                <c:pt idx="2">
                  <c:v>3814.57</c:v>
                </c:pt>
                <c:pt idx="3">
                  <c:v>3319.18</c:v>
                </c:pt>
                <c:pt idx="4">
                  <c:v>2309.6999999999998</c:v>
                </c:pt>
                <c:pt idx="5">
                  <c:v>1127.29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170-9920-05C84E4BE651}"/>
            </c:ext>
          </c:extLst>
        </c:ser>
        <c:ser>
          <c:idx val="1"/>
          <c:order val="1"/>
          <c:tx>
            <c:strRef>
              <c:f>'SYSBENCH '!$B$51</c:f>
              <c:strCache>
                <c:ptCount val="1"/>
                <c:pt idx="0">
                  <c:v>CATS-nvdimm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'SYSBENCH '!$C$49:$H$49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'!$C$51:$H$51</c:f>
              <c:numCache>
                <c:formatCode>General</c:formatCode>
                <c:ptCount val="6"/>
                <c:pt idx="0">
                  <c:v>5221.79</c:v>
                </c:pt>
                <c:pt idx="1">
                  <c:v>4593.63</c:v>
                </c:pt>
                <c:pt idx="2">
                  <c:v>4213.3599999999997</c:v>
                </c:pt>
                <c:pt idx="3">
                  <c:v>2998.33</c:v>
                </c:pt>
                <c:pt idx="4">
                  <c:v>1234.8800000000001</c:v>
                </c:pt>
                <c:pt idx="5">
                  <c:v>243.96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170-9920-05C84E4B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85840"/>
        <c:axId val="188756000"/>
      </c:lineChart>
      <c:catAx>
        <c:axId val="4525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# of CLIENTS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756000"/>
        <c:crosses val="autoZero"/>
        <c:auto val="1"/>
        <c:lblAlgn val="ctr"/>
        <c:lblOffset val="100"/>
        <c:noMultiLvlLbl val="0"/>
      </c:catAx>
      <c:valAx>
        <c:axId val="18875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tps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5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17555740568655"/>
          <c:y val="0.20316933117540045"/>
          <c:w val="0.81286787104919134"/>
          <c:h val="0.61818998131874192"/>
        </c:manualLayout>
      </c:layout>
      <c:lineChart>
        <c:grouping val="standard"/>
        <c:varyColors val="0"/>
        <c:ser>
          <c:idx val="0"/>
          <c:order val="0"/>
          <c:tx>
            <c:strRef>
              <c:f>'SYSBENCH '!$B$54</c:f>
              <c:strCache>
                <c:ptCount val="1"/>
                <c:pt idx="0">
                  <c:v>FIFO-ssd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'SYSBENCH '!$C$53:$H$53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'!$C$54:$H$54</c:f>
              <c:numCache>
                <c:formatCode>General</c:formatCode>
                <c:ptCount val="6"/>
                <c:pt idx="0">
                  <c:v>1364.22</c:v>
                </c:pt>
                <c:pt idx="1">
                  <c:v>2377.81</c:v>
                </c:pt>
                <c:pt idx="2">
                  <c:v>4057.88</c:v>
                </c:pt>
                <c:pt idx="3">
                  <c:v>3864.46</c:v>
                </c:pt>
                <c:pt idx="4">
                  <c:v>2475.46</c:v>
                </c:pt>
                <c:pt idx="5">
                  <c:v>1093.05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D-4131-A245-EC6111FB1FCD}"/>
            </c:ext>
          </c:extLst>
        </c:ser>
        <c:ser>
          <c:idx val="1"/>
          <c:order val="1"/>
          <c:tx>
            <c:strRef>
              <c:f>'SYSBENCH '!$B$55</c:f>
              <c:strCache>
                <c:ptCount val="1"/>
                <c:pt idx="0">
                  <c:v>CATS-ssd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'SYSBENCH '!$C$53:$H$53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'SYSBENCH '!$C$55:$H$55</c:f>
              <c:numCache>
                <c:formatCode>General</c:formatCode>
                <c:ptCount val="6"/>
                <c:pt idx="0">
                  <c:v>1414.93</c:v>
                </c:pt>
                <c:pt idx="1">
                  <c:v>2426.66</c:v>
                </c:pt>
                <c:pt idx="2">
                  <c:v>4125.3599999999997</c:v>
                </c:pt>
                <c:pt idx="3">
                  <c:v>3283</c:v>
                </c:pt>
                <c:pt idx="4">
                  <c:v>1255.32</c:v>
                </c:pt>
                <c:pt idx="5">
                  <c:v>255.07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D-4131-A245-EC6111FB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87088"/>
        <c:axId val="448712000"/>
      </c:lineChart>
      <c:catAx>
        <c:axId val="45258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#</a:t>
                </a:r>
                <a:r>
                  <a:rPr lang="en-US" altLang="ko-KR" b="1" baseline="0"/>
                  <a:t> OF CLIENTS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712000"/>
        <c:crosses val="autoZero"/>
        <c:auto val="1"/>
        <c:lblAlgn val="ctr"/>
        <c:lblOffset val="100"/>
        <c:noMultiLvlLbl val="0"/>
      </c:catAx>
      <c:valAx>
        <c:axId val="4487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tps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5870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5375"/>
          <c:w val="0.87753018372703417"/>
          <c:h val="0.58202136191309417"/>
        </c:manualLayout>
      </c:layout>
      <c:lineChart>
        <c:grouping val="standard"/>
        <c:varyColors val="0"/>
        <c:ser>
          <c:idx val="0"/>
          <c:order val="0"/>
          <c:tx>
            <c:strRef>
              <c:f>REAL!$B$3</c:f>
              <c:strCache>
                <c:ptCount val="1"/>
                <c:pt idx="0">
                  <c:v>FIFO-nvdimm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REAL!$C$3:$H$3</c:f>
              <c:numCache>
                <c:formatCode>General</c:formatCode>
                <c:ptCount val="6"/>
                <c:pt idx="0">
                  <c:v>546.1</c:v>
                </c:pt>
                <c:pt idx="1">
                  <c:v>819.48</c:v>
                </c:pt>
                <c:pt idx="2">
                  <c:v>1230.4000000000001</c:v>
                </c:pt>
                <c:pt idx="3">
                  <c:v>1578.46</c:v>
                </c:pt>
                <c:pt idx="4">
                  <c:v>1852.74</c:v>
                </c:pt>
                <c:pt idx="5">
                  <c:v>934.16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5-4446-BCC5-D53C9F5A8863}"/>
            </c:ext>
          </c:extLst>
        </c:ser>
        <c:ser>
          <c:idx val="1"/>
          <c:order val="1"/>
          <c:tx>
            <c:strRef>
              <c:f>REAL!$B$4</c:f>
              <c:strCache>
                <c:ptCount val="1"/>
                <c:pt idx="0">
                  <c:v>CATS-nvdimm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REAL!$C$4:$H$4</c:f>
              <c:numCache>
                <c:formatCode>General</c:formatCode>
                <c:ptCount val="6"/>
                <c:pt idx="0">
                  <c:v>496.62</c:v>
                </c:pt>
                <c:pt idx="1">
                  <c:v>191.79</c:v>
                </c:pt>
                <c:pt idx="2">
                  <c:v>194.1</c:v>
                </c:pt>
                <c:pt idx="3">
                  <c:v>194.78</c:v>
                </c:pt>
                <c:pt idx="4">
                  <c:v>193.57</c:v>
                </c:pt>
                <c:pt idx="5">
                  <c:v>174.35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5-4446-BCC5-D53C9F5A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88736"/>
        <c:axId val="386048832"/>
      </c:lineChart>
      <c:catAx>
        <c:axId val="3874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048832"/>
        <c:crosses val="autoZero"/>
        <c:auto val="1"/>
        <c:lblAlgn val="ctr"/>
        <c:lblOffset val="100"/>
        <c:noMultiLvlLbl val="0"/>
      </c:catAx>
      <c:valAx>
        <c:axId val="3860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4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REAL!$B$5</c:f>
              <c:strCache>
                <c:ptCount val="1"/>
                <c:pt idx="0">
                  <c:v>FIFO-ssd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REAL!$C$5:$H$5</c:f>
              <c:numCache>
                <c:formatCode>General</c:formatCode>
                <c:ptCount val="6"/>
                <c:pt idx="0">
                  <c:v>370</c:v>
                </c:pt>
                <c:pt idx="1">
                  <c:v>712.79</c:v>
                </c:pt>
                <c:pt idx="2">
                  <c:v>712.79</c:v>
                </c:pt>
                <c:pt idx="3">
                  <c:v>1513.04</c:v>
                </c:pt>
                <c:pt idx="4">
                  <c:v>1799.17</c:v>
                </c:pt>
                <c:pt idx="5">
                  <c:v>919.85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4-4F10-9C13-61F7C93A8A2E}"/>
            </c:ext>
          </c:extLst>
        </c:ser>
        <c:ser>
          <c:idx val="1"/>
          <c:order val="1"/>
          <c:tx>
            <c:strRef>
              <c:f>REAL!$B$6</c:f>
              <c:strCache>
                <c:ptCount val="1"/>
                <c:pt idx="0">
                  <c:v>CATS-ssd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REAL!$C$6:$H$6</c:f>
              <c:numCache>
                <c:formatCode>General</c:formatCode>
                <c:ptCount val="6"/>
                <c:pt idx="5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4-4F10-9C13-61F7C93A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344"/>
        <c:axId val="397692448"/>
      </c:lineChart>
      <c:catAx>
        <c:axId val="376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692448"/>
        <c:crosses val="autoZero"/>
        <c:auto val="1"/>
        <c:lblAlgn val="ctr"/>
        <c:lblOffset val="100"/>
        <c:noMultiLvlLbl val="0"/>
      </c:catAx>
      <c:valAx>
        <c:axId val="3976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12666</xdr:colOff>
      <xdr:row>2</xdr:row>
      <xdr:rowOff>14018</xdr:rowOff>
    </xdr:from>
    <xdr:to>
      <xdr:col>13</xdr:col>
      <xdr:colOff>395654</xdr:colOff>
      <xdr:row>11</xdr:row>
      <xdr:rowOff>117232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F4D24B-5441-47D0-87A9-04AC4A436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11851</xdr:colOff>
      <xdr:row>2</xdr:row>
      <xdr:rowOff>16629</xdr:rowOff>
    </xdr:from>
    <xdr:to>
      <xdr:col>18</xdr:col>
      <xdr:colOff>308368</xdr:colOff>
      <xdr:row>11</xdr:row>
      <xdr:rowOff>166162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35BBA36-14F9-4507-A4CF-21EFC713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640774</xdr:colOff>
      <xdr:row>10</xdr:row>
      <xdr:rowOff>93022</xdr:rowOff>
    </xdr:from>
    <xdr:to>
      <xdr:col>30</xdr:col>
      <xdr:colOff>640773</xdr:colOff>
      <xdr:row>31</xdr:row>
      <xdr:rowOff>138546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CBC0D24-033B-4AC1-8FB9-5C7928DCA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1958</xdr:colOff>
      <xdr:row>14</xdr:row>
      <xdr:rowOff>80962</xdr:rowOff>
    </xdr:from>
    <xdr:to>
      <xdr:col>18</xdr:col>
      <xdr:colOff>324970</xdr:colOff>
      <xdr:row>28</xdr:row>
      <xdr:rowOff>100853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06A6C47-C47D-47F4-B347-0B88F56F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679675</xdr:colOff>
      <xdr:row>29</xdr:row>
      <xdr:rowOff>108095</xdr:rowOff>
    </xdr:from>
    <xdr:to>
      <xdr:col>18</xdr:col>
      <xdr:colOff>309561</xdr:colOff>
      <xdr:row>45</xdr:row>
      <xdr:rowOff>-1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BD1A3C0-5DFD-4536-9BD5-68DC894DA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564696</xdr:colOff>
      <xdr:row>18</xdr:row>
      <xdr:rowOff>2721</xdr:rowOff>
    </xdr:from>
    <xdr:to>
      <xdr:col>6</xdr:col>
      <xdr:colOff>632732</xdr:colOff>
      <xdr:row>31</xdr:row>
      <xdr:rowOff>92529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462CED6-D733-4523-A181-69972053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455838</xdr:colOff>
      <xdr:row>17</xdr:row>
      <xdr:rowOff>166007</xdr:rowOff>
    </xdr:from>
    <xdr:to>
      <xdr:col>14</xdr:col>
      <xdr:colOff>523874</xdr:colOff>
      <xdr:row>31</xdr:row>
      <xdr:rowOff>51707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C29C5A7-412D-4C24-99F6-515433A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70" zoomScaleNormal="70" workbookViewId="0">
      <selection activeCell="E12" sqref="E12"/>
    </sheetView>
  </sheetViews>
  <sheetFormatPr defaultRowHeight="16.5" x14ac:dyDescent="0.3"/>
  <cols>
    <col min="1" max="1" width="12.875" customWidth="1"/>
    <col min="2" max="2" width="22.75" customWidth="1"/>
    <col min="4" max="4" width="12.875" customWidth="1"/>
    <col min="5" max="5" width="22.75" customWidth="1"/>
    <col min="7" max="7" width="12.875" customWidth="1"/>
    <col min="8" max="8" width="22.75" customWidth="1"/>
  </cols>
  <sheetData>
    <row r="1" spans="1:8" x14ac:dyDescent="0.3">
      <c r="A1" s="37" t="s">
        <v>40</v>
      </c>
      <c r="B1" s="37"/>
      <c r="D1" s="37" t="s">
        <v>41</v>
      </c>
      <c r="E1" s="37"/>
      <c r="G1" s="37" t="s">
        <v>42</v>
      </c>
      <c r="H1" s="37"/>
    </row>
    <row r="2" spans="1:8" x14ac:dyDescent="0.3">
      <c r="A2" s="1" t="s">
        <v>0</v>
      </c>
      <c r="D2" s="1" t="s">
        <v>0</v>
      </c>
      <c r="G2" s="1" t="s">
        <v>0</v>
      </c>
    </row>
    <row r="3" spans="1:8" x14ac:dyDescent="0.3">
      <c r="A3" t="s">
        <v>1</v>
      </c>
      <c r="B3">
        <v>12.9326683</v>
      </c>
      <c r="D3" t="s">
        <v>1</v>
      </c>
      <c r="E3">
        <v>12.9326683</v>
      </c>
      <c r="G3" t="s">
        <v>1</v>
      </c>
      <c r="H3">
        <v>12.9326683</v>
      </c>
    </row>
    <row r="4" spans="1:8" x14ac:dyDescent="0.3">
      <c r="A4" t="s">
        <v>2</v>
      </c>
      <c r="B4">
        <v>4.8863567000000003</v>
      </c>
      <c r="D4" t="s">
        <v>2</v>
      </c>
      <c r="E4">
        <v>4.8863567000000003</v>
      </c>
      <c r="G4" t="s">
        <v>2</v>
      </c>
      <c r="H4">
        <v>4.8863567000000003</v>
      </c>
    </row>
    <row r="5" spans="1:8" x14ac:dyDescent="0.3">
      <c r="A5" t="s">
        <v>3</v>
      </c>
      <c r="B5">
        <v>0.52611419999999998</v>
      </c>
      <c r="D5" t="s">
        <v>3</v>
      </c>
      <c r="E5">
        <v>0.52611419999999998</v>
      </c>
      <c r="G5" t="s">
        <v>3</v>
      </c>
      <c r="H5">
        <v>0.52611419999999998</v>
      </c>
    </row>
    <row r="6" spans="1:8" x14ac:dyDescent="0.3">
      <c r="A6" t="s">
        <v>4</v>
      </c>
      <c r="B6">
        <v>50.711914499999999</v>
      </c>
      <c r="D6" t="s">
        <v>4</v>
      </c>
      <c r="E6">
        <v>8.9886601000000006</v>
      </c>
      <c r="G6" t="s">
        <v>4</v>
      </c>
      <c r="H6">
        <v>29.988660100000001</v>
      </c>
    </row>
    <row r="7" spans="1:8" x14ac:dyDescent="0.3">
      <c r="B7" s="2">
        <f>SUM(B3:B6)</f>
        <v>69.057053699999997</v>
      </c>
      <c r="E7" s="2">
        <f>SUM(E3:E6)</f>
        <v>27.333799299999999</v>
      </c>
      <c r="H7" s="2">
        <f>SUM(H3:H6)</f>
        <v>48.333799299999995</v>
      </c>
    </row>
    <row r="8" spans="1:8" x14ac:dyDescent="0.3">
      <c r="A8" s="1" t="s">
        <v>5</v>
      </c>
      <c r="D8" s="1" t="s">
        <v>5</v>
      </c>
      <c r="G8" s="1" t="s">
        <v>5</v>
      </c>
    </row>
    <row r="9" spans="1:8" x14ac:dyDescent="0.3">
      <c r="A9" t="s">
        <v>6</v>
      </c>
      <c r="B9">
        <v>2.5732789</v>
      </c>
      <c r="D9" t="s">
        <v>6</v>
      </c>
      <c r="E9">
        <v>2.5732789</v>
      </c>
      <c r="G9" t="s">
        <v>6</v>
      </c>
      <c r="H9">
        <v>2.5732789</v>
      </c>
    </row>
    <row r="10" spans="1:8" x14ac:dyDescent="0.3">
      <c r="A10" t="s">
        <v>7</v>
      </c>
      <c r="B10">
        <v>1.0115913999999999</v>
      </c>
      <c r="D10" t="s">
        <v>7</v>
      </c>
      <c r="E10">
        <v>1.0115913999999999</v>
      </c>
      <c r="G10" t="s">
        <v>7</v>
      </c>
      <c r="H10">
        <v>1.0115913999999999</v>
      </c>
    </row>
    <row r="11" spans="1:8" x14ac:dyDescent="0.3">
      <c r="A11" t="s">
        <v>8</v>
      </c>
      <c r="B11">
        <v>7.3664370000000003</v>
      </c>
      <c r="D11" t="s">
        <v>8</v>
      </c>
      <c r="E11">
        <v>7.3664370000000003</v>
      </c>
      <c r="G11" t="s">
        <v>8</v>
      </c>
      <c r="H11">
        <v>7.3664370000000003</v>
      </c>
    </row>
    <row r="12" spans="1:8" x14ac:dyDescent="0.3">
      <c r="A12" t="s">
        <v>9</v>
      </c>
      <c r="B12">
        <v>8.9886601000000006</v>
      </c>
      <c r="D12" t="s">
        <v>9</v>
      </c>
      <c r="E12">
        <v>50.711914499999999</v>
      </c>
      <c r="G12" t="s">
        <v>9</v>
      </c>
      <c r="H12">
        <v>29.711914499999999</v>
      </c>
    </row>
    <row r="13" spans="1:8" x14ac:dyDescent="0.3">
      <c r="A13" t="s">
        <v>10</v>
      </c>
      <c r="B13">
        <v>2.9907664</v>
      </c>
      <c r="D13" t="s">
        <v>10</v>
      </c>
      <c r="E13">
        <v>2.9907664</v>
      </c>
      <c r="G13" t="s">
        <v>10</v>
      </c>
      <c r="H13">
        <v>2.9907664</v>
      </c>
    </row>
    <row r="14" spans="1:8" x14ac:dyDescent="0.3">
      <c r="A14" t="s">
        <v>11</v>
      </c>
      <c r="B14">
        <v>8.0122125000000004</v>
      </c>
      <c r="D14" t="s">
        <v>11</v>
      </c>
      <c r="E14">
        <v>8.0122125000000004</v>
      </c>
      <c r="G14" t="s">
        <v>11</v>
      </c>
      <c r="H14">
        <v>8.0122125000000004</v>
      </c>
    </row>
    <row r="15" spans="1:8" x14ac:dyDescent="0.3">
      <c r="B15" s="2">
        <f>SUM(B9:B14)</f>
        <v>30.942946299999999</v>
      </c>
      <c r="E15" s="2">
        <f>SUM(E9:E14)</f>
        <v>72.666200700000005</v>
      </c>
      <c r="H15" s="2">
        <f>SUM(H9:H14)</f>
        <v>51.666200700000005</v>
      </c>
    </row>
    <row r="17" spans="1:8" x14ac:dyDescent="0.3">
      <c r="A17" s="1" t="s">
        <v>12</v>
      </c>
      <c r="B17">
        <f>B7+B15</f>
        <v>100</v>
      </c>
      <c r="D17" s="1" t="s">
        <v>12</v>
      </c>
      <c r="E17">
        <f>E7+E15</f>
        <v>100</v>
      </c>
      <c r="G17" s="1" t="s">
        <v>12</v>
      </c>
      <c r="H17">
        <f>H7+H15</f>
        <v>100</v>
      </c>
    </row>
  </sheetData>
  <mergeCells count="3">
    <mergeCell ref="A1:B1"/>
    <mergeCell ref="D1:E1"/>
    <mergeCell ref="G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2"/>
  <sheetViews>
    <sheetView topLeftCell="A15" zoomScale="55" zoomScaleNormal="55" workbookViewId="0">
      <selection activeCell="L78" sqref="L78"/>
    </sheetView>
  </sheetViews>
  <sheetFormatPr defaultRowHeight="16.5" x14ac:dyDescent="0.3"/>
  <cols>
    <col min="1" max="1" width="15.75" style="3" customWidth="1"/>
    <col min="14" max="14" width="10" bestFit="1" customWidth="1"/>
    <col min="15" max="15" width="15.125" customWidth="1"/>
    <col min="16" max="16" width="11.125" customWidth="1"/>
  </cols>
  <sheetData>
    <row r="1" spans="1:19" x14ac:dyDescent="0.3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9" x14ac:dyDescent="0.3">
      <c r="A2" s="38" t="s">
        <v>18</v>
      </c>
      <c r="B2" s="37" t="s">
        <v>29</v>
      </c>
      <c r="C2" s="37"/>
      <c r="D2" s="37" t="s">
        <v>32</v>
      </c>
      <c r="E2" s="37"/>
      <c r="F2" s="37" t="s">
        <v>33</v>
      </c>
      <c r="G2" s="37"/>
      <c r="H2" s="37" t="s">
        <v>34</v>
      </c>
      <c r="I2" s="37"/>
      <c r="J2" s="37" t="s">
        <v>35</v>
      </c>
      <c r="K2" s="37"/>
      <c r="L2" s="37" t="s">
        <v>14</v>
      </c>
      <c r="M2" s="37" t="s">
        <v>13</v>
      </c>
      <c r="N2" s="37" t="s">
        <v>15</v>
      </c>
      <c r="O2" s="37" t="s">
        <v>16</v>
      </c>
      <c r="P2" s="37" t="s">
        <v>17</v>
      </c>
    </row>
    <row r="3" spans="1:19" x14ac:dyDescent="0.3">
      <c r="A3" s="38"/>
      <c r="B3" s="1" t="s">
        <v>30</v>
      </c>
      <c r="C3" s="1" t="s">
        <v>31</v>
      </c>
      <c r="D3" s="1" t="s">
        <v>30</v>
      </c>
      <c r="E3" s="1" t="s">
        <v>31</v>
      </c>
      <c r="F3" s="1" t="s">
        <v>30</v>
      </c>
      <c r="G3" s="1" t="s">
        <v>31</v>
      </c>
      <c r="H3" s="1" t="s">
        <v>30</v>
      </c>
      <c r="I3" s="1" t="s">
        <v>31</v>
      </c>
      <c r="J3" s="1" t="s">
        <v>30</v>
      </c>
      <c r="K3" s="1" t="s">
        <v>31</v>
      </c>
      <c r="L3" s="37"/>
      <c r="M3" s="37"/>
      <c r="N3" s="37"/>
      <c r="O3" s="37"/>
      <c r="P3" s="37"/>
    </row>
    <row r="4" spans="1:19" x14ac:dyDescent="0.3">
      <c r="A4" s="3" t="s">
        <v>19</v>
      </c>
      <c r="B4">
        <v>23</v>
      </c>
      <c r="C4">
        <v>24</v>
      </c>
      <c r="D4">
        <v>27</v>
      </c>
      <c r="E4">
        <v>28</v>
      </c>
      <c r="F4">
        <v>33</v>
      </c>
      <c r="G4">
        <v>34</v>
      </c>
      <c r="H4">
        <v>40</v>
      </c>
      <c r="I4">
        <v>41</v>
      </c>
      <c r="J4">
        <v>47</v>
      </c>
      <c r="K4">
        <v>48</v>
      </c>
      <c r="L4">
        <v>188.095</v>
      </c>
      <c r="M4">
        <v>28.937999999999999</v>
      </c>
      <c r="N4">
        <v>3591</v>
      </c>
      <c r="O4">
        <v>16000000</v>
      </c>
      <c r="P4">
        <v>4455</v>
      </c>
    </row>
    <row r="5" spans="1:19" ht="16.5" customHeight="1" x14ac:dyDescent="0.3">
      <c r="A5" s="3" t="s">
        <v>20</v>
      </c>
      <c r="B5">
        <v>23</v>
      </c>
      <c r="C5">
        <v>24</v>
      </c>
      <c r="D5">
        <v>28</v>
      </c>
      <c r="E5">
        <v>29</v>
      </c>
      <c r="F5">
        <v>33</v>
      </c>
      <c r="G5">
        <v>34</v>
      </c>
      <c r="H5">
        <v>41</v>
      </c>
      <c r="I5">
        <v>42</v>
      </c>
      <c r="J5">
        <v>46</v>
      </c>
      <c r="K5">
        <v>47</v>
      </c>
      <c r="L5">
        <v>271.37700000000001</v>
      </c>
      <c r="M5">
        <v>28.806999999999999</v>
      </c>
    </row>
    <row r="6" spans="1:19" x14ac:dyDescent="0.3">
      <c r="A6" s="3" t="s">
        <v>21</v>
      </c>
      <c r="B6">
        <v>23</v>
      </c>
      <c r="C6">
        <v>24</v>
      </c>
      <c r="D6">
        <v>27</v>
      </c>
      <c r="E6">
        <v>28</v>
      </c>
      <c r="F6">
        <v>33</v>
      </c>
      <c r="G6">
        <v>34</v>
      </c>
      <c r="H6">
        <v>40</v>
      </c>
      <c r="I6">
        <v>41</v>
      </c>
      <c r="J6">
        <v>46</v>
      </c>
      <c r="K6">
        <v>47</v>
      </c>
      <c r="L6">
        <v>187.92</v>
      </c>
      <c r="M6">
        <v>28.568000000000001</v>
      </c>
    </row>
    <row r="7" spans="1:19" x14ac:dyDescent="0.3">
      <c r="A7" s="3" t="s">
        <v>22</v>
      </c>
      <c r="B7">
        <v>0.1</v>
      </c>
      <c r="C7">
        <v>0.2</v>
      </c>
      <c r="D7">
        <v>0.2</v>
      </c>
      <c r="E7">
        <v>0.3</v>
      </c>
      <c r="F7">
        <v>0.2</v>
      </c>
      <c r="G7">
        <v>0.3</v>
      </c>
      <c r="H7">
        <v>0.4</v>
      </c>
      <c r="I7">
        <v>0.45</v>
      </c>
      <c r="J7">
        <v>0.6</v>
      </c>
      <c r="K7">
        <v>0.7</v>
      </c>
      <c r="L7">
        <v>159.86000000000001</v>
      </c>
      <c r="M7">
        <v>0.27</v>
      </c>
      <c r="O7" s="40" t="s">
        <v>36</v>
      </c>
      <c r="P7" s="41"/>
      <c r="Q7" s="41"/>
      <c r="R7" s="41"/>
      <c r="S7" s="41"/>
    </row>
    <row r="8" spans="1:19" x14ac:dyDescent="0.3">
      <c r="A8" s="3" t="s">
        <v>23</v>
      </c>
      <c r="B8">
        <v>24</v>
      </c>
      <c r="C8">
        <v>25</v>
      </c>
      <c r="D8">
        <v>28</v>
      </c>
      <c r="E8">
        <v>29</v>
      </c>
      <c r="F8">
        <v>34</v>
      </c>
      <c r="G8">
        <v>35</v>
      </c>
      <c r="H8">
        <v>41</v>
      </c>
      <c r="I8">
        <v>42</v>
      </c>
      <c r="J8">
        <v>47</v>
      </c>
      <c r="K8">
        <v>48</v>
      </c>
      <c r="L8">
        <v>246.4</v>
      </c>
      <c r="M8">
        <v>29.568000000000001</v>
      </c>
      <c r="O8" s="41"/>
      <c r="P8" s="41"/>
      <c r="Q8" s="41"/>
      <c r="R8" s="41"/>
      <c r="S8" s="41"/>
    </row>
    <row r="9" spans="1:19" x14ac:dyDescent="0.3">
      <c r="A9" s="3" t="s">
        <v>24</v>
      </c>
      <c r="B9">
        <v>0.2</v>
      </c>
      <c r="C9">
        <v>0.3</v>
      </c>
      <c r="D9">
        <v>0.5</v>
      </c>
      <c r="E9">
        <v>0.6</v>
      </c>
      <c r="F9">
        <v>28</v>
      </c>
      <c r="G9">
        <v>29</v>
      </c>
      <c r="H9">
        <v>38</v>
      </c>
      <c r="I9">
        <v>39</v>
      </c>
      <c r="J9">
        <v>45</v>
      </c>
      <c r="K9">
        <v>46</v>
      </c>
      <c r="L9">
        <v>203.49</v>
      </c>
      <c r="M9">
        <v>14.196</v>
      </c>
      <c r="O9" s="41"/>
      <c r="P9" s="41"/>
      <c r="Q9" s="41"/>
      <c r="R9" s="41"/>
      <c r="S9" s="41"/>
    </row>
    <row r="10" spans="1:19" x14ac:dyDescent="0.3">
      <c r="A10" s="3" t="s">
        <v>25</v>
      </c>
      <c r="B10">
        <v>24</v>
      </c>
      <c r="C10">
        <v>25</v>
      </c>
      <c r="D10">
        <v>28</v>
      </c>
      <c r="E10">
        <v>29</v>
      </c>
      <c r="F10">
        <v>34</v>
      </c>
      <c r="G10">
        <v>35</v>
      </c>
      <c r="H10">
        <v>41</v>
      </c>
      <c r="I10">
        <v>42</v>
      </c>
      <c r="J10">
        <v>47</v>
      </c>
      <c r="K10">
        <v>48</v>
      </c>
      <c r="L10">
        <v>205.57</v>
      </c>
      <c r="M10">
        <v>29.597000000000001</v>
      </c>
      <c r="O10" s="41"/>
      <c r="P10" s="41"/>
      <c r="Q10" s="41"/>
      <c r="R10" s="41"/>
      <c r="S10" s="41"/>
    </row>
    <row r="11" spans="1:19" x14ac:dyDescent="0.3">
      <c r="A11" s="3" t="s">
        <v>26</v>
      </c>
      <c r="B11">
        <v>0.1</v>
      </c>
      <c r="C11">
        <v>0.2</v>
      </c>
      <c r="D11">
        <v>0.1</v>
      </c>
      <c r="E11">
        <v>0.2</v>
      </c>
      <c r="F11">
        <v>0.2</v>
      </c>
      <c r="G11">
        <v>0.3</v>
      </c>
      <c r="H11">
        <v>0.3</v>
      </c>
      <c r="I11">
        <v>0.4</v>
      </c>
      <c r="J11">
        <v>0.6</v>
      </c>
      <c r="K11">
        <v>0.7</v>
      </c>
      <c r="L11">
        <v>82.61</v>
      </c>
      <c r="M11">
        <v>0.221</v>
      </c>
      <c r="O11" s="41"/>
      <c r="P11" s="41"/>
      <c r="Q11" s="41"/>
      <c r="R11" s="41"/>
      <c r="S11" s="41"/>
    </row>
    <row r="12" spans="1:19" x14ac:dyDescent="0.3">
      <c r="A12" s="3" t="s">
        <v>27</v>
      </c>
      <c r="B12">
        <v>0.2</v>
      </c>
      <c r="C12">
        <v>0.3</v>
      </c>
      <c r="D12">
        <v>0.2</v>
      </c>
      <c r="E12">
        <v>0.3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38.159999999999997</v>
      </c>
      <c r="M12">
        <v>0.33600000000000002</v>
      </c>
      <c r="O12" s="41"/>
      <c r="P12" s="41"/>
      <c r="Q12" s="41"/>
      <c r="R12" s="41"/>
      <c r="S12" s="41"/>
    </row>
    <row r="13" spans="1:19" x14ac:dyDescent="0.3">
      <c r="A13" s="3" t="s">
        <v>28</v>
      </c>
      <c r="B13">
        <v>0.2</v>
      </c>
      <c r="C13">
        <v>0.3</v>
      </c>
      <c r="D13">
        <v>0.3</v>
      </c>
      <c r="E13">
        <v>0.4</v>
      </c>
      <c r="F13">
        <v>0.4</v>
      </c>
      <c r="G13">
        <v>0.5</v>
      </c>
      <c r="H13">
        <v>0.5</v>
      </c>
      <c r="I13">
        <v>0.6</v>
      </c>
      <c r="J13">
        <v>0.9</v>
      </c>
      <c r="K13">
        <v>1</v>
      </c>
      <c r="L13">
        <v>186.47</v>
      </c>
      <c r="M13">
        <v>0.374</v>
      </c>
      <c r="O13" s="41"/>
      <c r="P13" s="41"/>
      <c r="Q13" s="41"/>
      <c r="R13" s="41"/>
      <c r="S13" s="41"/>
    </row>
    <row r="14" spans="1:19" x14ac:dyDescent="0.3">
      <c r="O14" s="41"/>
      <c r="P14" s="41"/>
      <c r="Q14" s="41"/>
      <c r="R14" s="41"/>
      <c r="S14" s="41"/>
    </row>
    <row r="18" spans="1:19" x14ac:dyDescent="0.3">
      <c r="A18" s="39" t="s">
        <v>37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1:19" x14ac:dyDescent="0.3">
      <c r="A19" s="38" t="s">
        <v>18</v>
      </c>
      <c r="B19" s="37" t="s">
        <v>29</v>
      </c>
      <c r="C19" s="37"/>
      <c r="D19" s="37" t="s">
        <v>32</v>
      </c>
      <c r="E19" s="37"/>
      <c r="F19" s="37" t="s">
        <v>33</v>
      </c>
      <c r="G19" s="37"/>
      <c r="H19" s="37" t="s">
        <v>34</v>
      </c>
      <c r="I19" s="37"/>
      <c r="J19" s="37" t="s">
        <v>35</v>
      </c>
      <c r="K19" s="37"/>
      <c r="L19" s="37" t="s">
        <v>14</v>
      </c>
      <c r="M19" s="37" t="s">
        <v>13</v>
      </c>
      <c r="N19" s="37" t="s">
        <v>15</v>
      </c>
      <c r="O19" s="37" t="s">
        <v>16</v>
      </c>
      <c r="P19" s="37" t="s">
        <v>17</v>
      </c>
    </row>
    <row r="20" spans="1:19" x14ac:dyDescent="0.3">
      <c r="A20" s="38"/>
      <c r="B20" s="1" t="s">
        <v>30</v>
      </c>
      <c r="C20" s="1" t="s">
        <v>31</v>
      </c>
      <c r="D20" s="1" t="s">
        <v>30</v>
      </c>
      <c r="E20" s="1" t="s">
        <v>31</v>
      </c>
      <c r="F20" s="1" t="s">
        <v>30</v>
      </c>
      <c r="G20" s="1" t="s">
        <v>31</v>
      </c>
      <c r="H20" s="1" t="s">
        <v>30</v>
      </c>
      <c r="I20" s="1" t="s">
        <v>31</v>
      </c>
      <c r="J20" s="1" t="s">
        <v>30</v>
      </c>
      <c r="K20" s="1" t="s">
        <v>31</v>
      </c>
      <c r="L20" s="37"/>
      <c r="M20" s="37"/>
      <c r="N20" s="37"/>
      <c r="O20" s="37"/>
      <c r="P20" s="37"/>
    </row>
    <row r="21" spans="1:19" x14ac:dyDescent="0.3">
      <c r="A21" s="3" t="s">
        <v>19</v>
      </c>
      <c r="B21">
        <v>13</v>
      </c>
      <c r="C21">
        <v>14</v>
      </c>
      <c r="D21">
        <v>14</v>
      </c>
      <c r="E21">
        <v>15</v>
      </c>
      <c r="F21">
        <v>15</v>
      </c>
      <c r="G21">
        <v>16</v>
      </c>
      <c r="H21">
        <v>20</v>
      </c>
      <c r="I21">
        <v>21</v>
      </c>
      <c r="J21">
        <v>24</v>
      </c>
      <c r="K21">
        <v>25</v>
      </c>
      <c r="L21">
        <v>83.286000000000001</v>
      </c>
      <c r="M21">
        <v>14.91</v>
      </c>
      <c r="N21">
        <v>6876</v>
      </c>
      <c r="O21">
        <v>16000000</v>
      </c>
      <c r="P21">
        <v>2301</v>
      </c>
    </row>
    <row r="22" spans="1:19" x14ac:dyDescent="0.3">
      <c r="A22" s="3" t="s">
        <v>20</v>
      </c>
      <c r="B22">
        <v>13</v>
      </c>
      <c r="C22">
        <v>14</v>
      </c>
      <c r="D22">
        <v>14</v>
      </c>
      <c r="E22">
        <v>15</v>
      </c>
      <c r="F22">
        <v>15</v>
      </c>
      <c r="G22">
        <v>16</v>
      </c>
      <c r="H22">
        <v>20</v>
      </c>
      <c r="I22">
        <v>21</v>
      </c>
      <c r="J22">
        <v>24</v>
      </c>
      <c r="K22">
        <v>25</v>
      </c>
      <c r="L22">
        <v>104.416</v>
      </c>
      <c r="M22">
        <v>14.96</v>
      </c>
    </row>
    <row r="23" spans="1:19" x14ac:dyDescent="0.3">
      <c r="A23" s="3" t="s">
        <v>21</v>
      </c>
      <c r="B23">
        <v>13</v>
      </c>
      <c r="C23">
        <v>14</v>
      </c>
      <c r="D23">
        <v>14</v>
      </c>
      <c r="E23">
        <v>15</v>
      </c>
      <c r="F23">
        <v>15</v>
      </c>
      <c r="G23">
        <v>16</v>
      </c>
      <c r="H23">
        <v>20</v>
      </c>
      <c r="I23">
        <v>21</v>
      </c>
      <c r="J23">
        <v>24</v>
      </c>
      <c r="K23">
        <v>25</v>
      </c>
      <c r="L23">
        <v>104.416</v>
      </c>
      <c r="M23">
        <v>14.962999999999999</v>
      </c>
    </row>
    <row r="24" spans="1:19" x14ac:dyDescent="0.3">
      <c r="A24" s="3" t="s">
        <v>22</v>
      </c>
      <c r="B24">
        <v>0.1</v>
      </c>
      <c r="C24">
        <v>0.2</v>
      </c>
      <c r="D24">
        <v>0.1</v>
      </c>
      <c r="E24">
        <v>0.2</v>
      </c>
      <c r="F24">
        <v>0.1</v>
      </c>
      <c r="G24">
        <v>0.2</v>
      </c>
      <c r="H24">
        <v>0.2</v>
      </c>
      <c r="I24">
        <v>0.3</v>
      </c>
      <c r="J24">
        <v>0.3</v>
      </c>
      <c r="K24">
        <v>0.4</v>
      </c>
      <c r="L24">
        <v>70.284999999999997</v>
      </c>
      <c r="M24">
        <v>0.18099999999999999</v>
      </c>
      <c r="O24" s="4"/>
      <c r="P24" s="5"/>
      <c r="Q24" s="5"/>
      <c r="R24" s="5"/>
      <c r="S24" s="5"/>
    </row>
    <row r="25" spans="1:19" x14ac:dyDescent="0.3">
      <c r="A25" s="3" t="s">
        <v>23</v>
      </c>
      <c r="B25">
        <v>13</v>
      </c>
      <c r="C25">
        <v>14</v>
      </c>
      <c r="D25">
        <v>14</v>
      </c>
      <c r="E25">
        <v>15</v>
      </c>
      <c r="F25">
        <v>15</v>
      </c>
      <c r="G25">
        <v>16</v>
      </c>
      <c r="H25">
        <v>20</v>
      </c>
      <c r="I25">
        <v>21</v>
      </c>
      <c r="J25">
        <v>24</v>
      </c>
      <c r="K25">
        <v>25</v>
      </c>
      <c r="L25">
        <v>104.28100000000001</v>
      </c>
      <c r="M25">
        <v>15.206</v>
      </c>
      <c r="O25" s="5"/>
      <c r="P25" s="5"/>
      <c r="Q25" s="5"/>
      <c r="R25" s="5"/>
      <c r="S25" s="5"/>
    </row>
    <row r="26" spans="1:19" x14ac:dyDescent="0.3">
      <c r="A26" s="3" t="s">
        <v>24</v>
      </c>
      <c r="B26">
        <v>0.2</v>
      </c>
      <c r="C26">
        <v>0.3</v>
      </c>
      <c r="D26">
        <v>0.3</v>
      </c>
      <c r="E26">
        <v>0.4</v>
      </c>
      <c r="F26">
        <v>14</v>
      </c>
      <c r="G26">
        <v>15</v>
      </c>
      <c r="H26">
        <v>19</v>
      </c>
      <c r="I26">
        <v>20</v>
      </c>
      <c r="J26">
        <v>22</v>
      </c>
      <c r="K26">
        <v>23</v>
      </c>
      <c r="L26">
        <v>99.677999999999997</v>
      </c>
      <c r="M26">
        <v>7.3689999999999998</v>
      </c>
      <c r="O26" s="5"/>
      <c r="P26" s="5"/>
      <c r="Q26" s="5"/>
      <c r="R26" s="5"/>
      <c r="S26" s="5"/>
    </row>
    <row r="27" spans="1:19" x14ac:dyDescent="0.3">
      <c r="A27" s="3" t="s">
        <v>25</v>
      </c>
      <c r="B27">
        <v>13</v>
      </c>
      <c r="C27">
        <v>14</v>
      </c>
      <c r="D27">
        <v>14</v>
      </c>
      <c r="E27">
        <v>15</v>
      </c>
      <c r="F27">
        <v>15</v>
      </c>
      <c r="G27">
        <v>16</v>
      </c>
      <c r="H27">
        <v>20</v>
      </c>
      <c r="I27">
        <v>21</v>
      </c>
      <c r="J27">
        <v>24</v>
      </c>
      <c r="K27">
        <v>25</v>
      </c>
      <c r="L27">
        <v>104.366</v>
      </c>
      <c r="M27">
        <v>15.209</v>
      </c>
      <c r="O27" s="5"/>
      <c r="P27" s="5"/>
      <c r="Q27" s="5"/>
      <c r="R27" s="5"/>
      <c r="S27" s="5"/>
    </row>
    <row r="28" spans="1:19" x14ac:dyDescent="0.3">
      <c r="A28" s="3" t="s">
        <v>26</v>
      </c>
      <c r="B28">
        <v>0.1</v>
      </c>
      <c r="C28">
        <v>0.2</v>
      </c>
      <c r="D28">
        <v>0.1</v>
      </c>
      <c r="E28">
        <v>0.2</v>
      </c>
      <c r="F28">
        <v>0.1</v>
      </c>
      <c r="G28">
        <v>0.2</v>
      </c>
      <c r="H28">
        <v>0.2</v>
      </c>
      <c r="I28">
        <v>0.3</v>
      </c>
      <c r="J28">
        <v>0.3</v>
      </c>
      <c r="K28">
        <v>0.4</v>
      </c>
      <c r="L28">
        <v>60.631</v>
      </c>
      <c r="M28">
        <v>0.157</v>
      </c>
      <c r="O28" s="5"/>
      <c r="P28" s="5"/>
      <c r="Q28" s="5"/>
      <c r="R28" s="5"/>
      <c r="S28" s="5"/>
    </row>
    <row r="29" spans="1:19" x14ac:dyDescent="0.3">
      <c r="A29" s="3" t="s">
        <v>27</v>
      </c>
      <c r="B29">
        <v>0.1</v>
      </c>
      <c r="C29">
        <v>0.2</v>
      </c>
      <c r="D29">
        <v>0.2</v>
      </c>
      <c r="E29">
        <v>0.3</v>
      </c>
      <c r="F29">
        <v>0.2</v>
      </c>
      <c r="G29">
        <v>0.3</v>
      </c>
      <c r="H29">
        <v>0.3</v>
      </c>
      <c r="I29">
        <v>0.4</v>
      </c>
      <c r="J29">
        <v>0.4</v>
      </c>
      <c r="K29">
        <v>0.5</v>
      </c>
      <c r="L29">
        <v>27.829000000000001</v>
      </c>
      <c r="M29">
        <v>0.246</v>
      </c>
      <c r="O29" s="5"/>
      <c r="P29" s="5"/>
      <c r="Q29" s="5"/>
      <c r="R29" s="5"/>
      <c r="S29" s="5"/>
    </row>
    <row r="30" spans="1:19" x14ac:dyDescent="0.3">
      <c r="A30" s="3" t="s">
        <v>28</v>
      </c>
      <c r="B30">
        <v>0.2</v>
      </c>
      <c r="C30">
        <v>0.3</v>
      </c>
      <c r="D30">
        <v>0.2</v>
      </c>
      <c r="E30">
        <v>0.3</v>
      </c>
      <c r="F30">
        <v>0.2</v>
      </c>
      <c r="G30">
        <v>0.3</v>
      </c>
      <c r="H30">
        <v>0.3</v>
      </c>
      <c r="I30">
        <v>0.4</v>
      </c>
      <c r="J30">
        <v>0.5</v>
      </c>
      <c r="K30">
        <v>0.6</v>
      </c>
      <c r="L30">
        <v>85.370999999999995</v>
      </c>
      <c r="M30">
        <v>0.27500000000000002</v>
      </c>
      <c r="O30" s="5"/>
      <c r="P30" s="5"/>
      <c r="Q30" s="5"/>
      <c r="R30" s="5"/>
      <c r="S30" s="5"/>
    </row>
    <row r="31" spans="1:19" x14ac:dyDescent="0.3">
      <c r="O31" s="5"/>
      <c r="P31" s="5"/>
      <c r="Q31" s="5"/>
      <c r="R31" s="5"/>
      <c r="S31" s="5"/>
    </row>
    <row r="35" spans="1:16" x14ac:dyDescent="0.3">
      <c r="A35" s="39" t="s">
        <v>39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1:16" x14ac:dyDescent="0.3">
      <c r="A36" s="38" t="s">
        <v>18</v>
      </c>
      <c r="B36" s="37" t="s">
        <v>29</v>
      </c>
      <c r="C36" s="37"/>
      <c r="D36" s="37" t="s">
        <v>32</v>
      </c>
      <c r="E36" s="37"/>
      <c r="F36" s="37" t="s">
        <v>33</v>
      </c>
      <c r="G36" s="37"/>
      <c r="H36" s="37" t="s">
        <v>34</v>
      </c>
      <c r="I36" s="37"/>
      <c r="J36" s="37" t="s">
        <v>35</v>
      </c>
      <c r="K36" s="37"/>
      <c r="L36" s="37" t="s">
        <v>14</v>
      </c>
      <c r="M36" s="37" t="s">
        <v>13</v>
      </c>
      <c r="N36" s="37" t="s">
        <v>15</v>
      </c>
      <c r="O36" s="37" t="s">
        <v>16</v>
      </c>
      <c r="P36" s="37" t="s">
        <v>17</v>
      </c>
    </row>
    <row r="37" spans="1:16" x14ac:dyDescent="0.3">
      <c r="A37" s="38"/>
      <c r="B37" s="1" t="s">
        <v>30</v>
      </c>
      <c r="C37" s="1" t="s">
        <v>31</v>
      </c>
      <c r="D37" s="1" t="s">
        <v>30</v>
      </c>
      <c r="E37" s="1" t="s">
        <v>31</v>
      </c>
      <c r="F37" s="1" t="s">
        <v>30</v>
      </c>
      <c r="G37" s="1" t="s">
        <v>31</v>
      </c>
      <c r="H37" s="1" t="s">
        <v>30</v>
      </c>
      <c r="I37" s="1" t="s">
        <v>31</v>
      </c>
      <c r="J37" s="1" t="s">
        <v>30</v>
      </c>
      <c r="K37" s="1" t="s">
        <v>31</v>
      </c>
      <c r="L37" s="37"/>
      <c r="M37" s="37"/>
      <c r="N37" s="37"/>
      <c r="O37" s="37"/>
      <c r="P37" s="37"/>
    </row>
    <row r="38" spans="1:16" x14ac:dyDescent="0.3">
      <c r="A38" s="3" t="s">
        <v>19</v>
      </c>
      <c r="B38">
        <v>13</v>
      </c>
      <c r="C38">
        <v>14</v>
      </c>
      <c r="D38">
        <v>14</v>
      </c>
      <c r="E38">
        <v>15</v>
      </c>
      <c r="F38">
        <v>15</v>
      </c>
      <c r="G38">
        <v>16</v>
      </c>
      <c r="H38">
        <v>20</v>
      </c>
      <c r="I38">
        <v>21</v>
      </c>
      <c r="J38">
        <v>24</v>
      </c>
      <c r="K38">
        <v>25</v>
      </c>
      <c r="L38">
        <v>199.32599999999999</v>
      </c>
      <c r="M38">
        <v>15.102</v>
      </c>
      <c r="N38">
        <v>6810</v>
      </c>
      <c r="O38">
        <v>16000000</v>
      </c>
      <c r="P38">
        <v>2349</v>
      </c>
    </row>
    <row r="39" spans="1:16" x14ac:dyDescent="0.3">
      <c r="A39" s="3" t="s">
        <v>20</v>
      </c>
      <c r="B39">
        <v>13</v>
      </c>
      <c r="C39">
        <v>14</v>
      </c>
      <c r="D39">
        <v>14</v>
      </c>
      <c r="E39">
        <v>15</v>
      </c>
      <c r="F39">
        <v>15</v>
      </c>
      <c r="G39">
        <v>16</v>
      </c>
      <c r="H39">
        <v>20</v>
      </c>
      <c r="I39">
        <v>21</v>
      </c>
      <c r="J39">
        <v>24</v>
      </c>
      <c r="K39">
        <v>25</v>
      </c>
      <c r="L39">
        <v>142.88399999999999</v>
      </c>
      <c r="M39">
        <v>15.1</v>
      </c>
    </row>
    <row r="40" spans="1:16" x14ac:dyDescent="0.3">
      <c r="A40" s="3" t="s">
        <v>21</v>
      </c>
      <c r="B40">
        <v>13</v>
      </c>
      <c r="C40">
        <v>14</v>
      </c>
      <c r="D40">
        <v>14</v>
      </c>
      <c r="E40">
        <v>15</v>
      </c>
      <c r="F40">
        <v>15</v>
      </c>
      <c r="G40">
        <v>16</v>
      </c>
      <c r="H40">
        <v>20</v>
      </c>
      <c r="I40">
        <v>21</v>
      </c>
      <c r="J40">
        <v>24</v>
      </c>
      <c r="K40">
        <v>25</v>
      </c>
      <c r="L40">
        <v>142.88399999999999</v>
      </c>
      <c r="M40">
        <v>15.103</v>
      </c>
    </row>
    <row r="41" spans="1:16" x14ac:dyDescent="0.3">
      <c r="A41" s="3" t="s">
        <v>22</v>
      </c>
      <c r="B41">
        <v>0.1</v>
      </c>
      <c r="C41">
        <v>0.2</v>
      </c>
      <c r="D41">
        <v>0.1</v>
      </c>
      <c r="E41">
        <v>0.2</v>
      </c>
      <c r="F41">
        <v>0.1</v>
      </c>
      <c r="G41">
        <v>0.2</v>
      </c>
      <c r="H41">
        <v>0.2</v>
      </c>
      <c r="I41">
        <v>0.3</v>
      </c>
      <c r="J41">
        <v>0.4</v>
      </c>
      <c r="K41">
        <v>0.5</v>
      </c>
      <c r="L41">
        <v>117.628</v>
      </c>
      <c r="M41">
        <v>0.193</v>
      </c>
      <c r="O41" s="4"/>
      <c r="P41" s="5"/>
    </row>
    <row r="42" spans="1:16" x14ac:dyDescent="0.3">
      <c r="A42" s="3" t="s">
        <v>23</v>
      </c>
      <c r="B42">
        <v>13</v>
      </c>
      <c r="C42">
        <v>14</v>
      </c>
      <c r="D42">
        <v>14</v>
      </c>
      <c r="E42">
        <v>15</v>
      </c>
      <c r="F42">
        <v>15</v>
      </c>
      <c r="G42">
        <v>16</v>
      </c>
      <c r="H42">
        <v>19</v>
      </c>
      <c r="I42">
        <v>20</v>
      </c>
      <c r="J42">
        <v>24</v>
      </c>
      <c r="K42">
        <v>25</v>
      </c>
      <c r="L42">
        <v>89.456999999999994</v>
      </c>
      <c r="M42">
        <v>15.331</v>
      </c>
      <c r="O42" s="5"/>
      <c r="P42" s="5"/>
    </row>
    <row r="43" spans="1:16" x14ac:dyDescent="0.3">
      <c r="A43" s="3" t="s">
        <v>24</v>
      </c>
      <c r="B43">
        <v>0.2</v>
      </c>
      <c r="C43">
        <v>0.3</v>
      </c>
      <c r="D43">
        <v>0.3</v>
      </c>
      <c r="E43">
        <v>0.4</v>
      </c>
      <c r="F43">
        <v>14</v>
      </c>
      <c r="G43">
        <v>15</v>
      </c>
      <c r="H43">
        <v>19</v>
      </c>
      <c r="I43">
        <v>20</v>
      </c>
      <c r="J43">
        <v>22</v>
      </c>
      <c r="K43">
        <v>23</v>
      </c>
      <c r="L43">
        <v>68.126999999999995</v>
      </c>
      <c r="M43">
        <v>7.4279999999999999</v>
      </c>
      <c r="O43" s="5"/>
      <c r="P43" s="5"/>
    </row>
    <row r="44" spans="1:16" x14ac:dyDescent="0.3">
      <c r="A44" s="3" t="s">
        <v>25</v>
      </c>
      <c r="B44">
        <v>13</v>
      </c>
      <c r="C44">
        <v>14</v>
      </c>
      <c r="D44">
        <v>14</v>
      </c>
      <c r="E44">
        <v>15</v>
      </c>
      <c r="F44">
        <v>15</v>
      </c>
      <c r="G44">
        <v>16</v>
      </c>
      <c r="H44">
        <v>20</v>
      </c>
      <c r="I44">
        <v>21</v>
      </c>
      <c r="J44">
        <v>24</v>
      </c>
      <c r="K44">
        <v>25</v>
      </c>
      <c r="L44">
        <v>87.584999999999994</v>
      </c>
      <c r="M44">
        <v>15.337</v>
      </c>
      <c r="O44" s="5"/>
      <c r="P44" s="5"/>
    </row>
    <row r="45" spans="1:16" x14ac:dyDescent="0.3">
      <c r="A45" s="3" t="s">
        <v>26</v>
      </c>
      <c r="B45">
        <v>0.1</v>
      </c>
      <c r="C45">
        <v>0.2</v>
      </c>
      <c r="D45">
        <v>0.1</v>
      </c>
      <c r="E45">
        <v>0.2</v>
      </c>
      <c r="F45">
        <v>0.1</v>
      </c>
      <c r="G45">
        <v>0.2</v>
      </c>
      <c r="H45">
        <v>0.2</v>
      </c>
      <c r="I45">
        <v>0.3</v>
      </c>
      <c r="J45">
        <v>0.3</v>
      </c>
      <c r="K45">
        <v>0.4</v>
      </c>
      <c r="L45">
        <v>42.616999999999997</v>
      </c>
      <c r="M45">
        <v>0.16400000000000001</v>
      </c>
      <c r="O45" s="5"/>
      <c r="P45" s="5"/>
    </row>
    <row r="46" spans="1:16" x14ac:dyDescent="0.3">
      <c r="A46" s="3" t="s">
        <v>27</v>
      </c>
      <c r="B46">
        <v>0.1</v>
      </c>
      <c r="C46">
        <v>0.2</v>
      </c>
      <c r="D46">
        <v>0.2</v>
      </c>
      <c r="E46">
        <v>0.3</v>
      </c>
      <c r="F46">
        <v>0.2</v>
      </c>
      <c r="G46">
        <v>0.3</v>
      </c>
      <c r="H46">
        <v>0.3</v>
      </c>
      <c r="I46">
        <v>0.4</v>
      </c>
      <c r="J46">
        <v>0.4</v>
      </c>
      <c r="K46">
        <v>0.5</v>
      </c>
      <c r="L46">
        <v>22.792000000000002</v>
      </c>
      <c r="M46">
        <v>0.254</v>
      </c>
      <c r="O46" s="5"/>
      <c r="P46" s="5"/>
    </row>
    <row r="47" spans="1:16" x14ac:dyDescent="0.3">
      <c r="A47" s="3" t="s">
        <v>28</v>
      </c>
      <c r="B47">
        <v>0.2</v>
      </c>
      <c r="C47">
        <v>0.3</v>
      </c>
      <c r="D47">
        <v>0.2</v>
      </c>
      <c r="E47">
        <v>0.3</v>
      </c>
      <c r="F47">
        <v>0.2</v>
      </c>
      <c r="G47">
        <v>0.3</v>
      </c>
      <c r="H47">
        <v>0.4</v>
      </c>
      <c r="I47">
        <v>0.5</v>
      </c>
      <c r="J47">
        <v>0.5</v>
      </c>
      <c r="K47">
        <v>0.6</v>
      </c>
      <c r="L47">
        <v>140.928</v>
      </c>
      <c r="M47">
        <v>0.28000000000000003</v>
      </c>
      <c r="O47" s="5"/>
      <c r="P47" s="5"/>
    </row>
    <row r="50" spans="1:16" x14ac:dyDescent="0.3">
      <c r="A50" s="39" t="s">
        <v>43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x14ac:dyDescent="0.3">
      <c r="A51" s="38" t="s">
        <v>18</v>
      </c>
      <c r="B51" s="37" t="s">
        <v>29</v>
      </c>
      <c r="C51" s="37"/>
      <c r="D51" s="37" t="s">
        <v>32</v>
      </c>
      <c r="E51" s="37"/>
      <c r="F51" s="37" t="s">
        <v>33</v>
      </c>
      <c r="G51" s="37"/>
      <c r="H51" s="37" t="s">
        <v>34</v>
      </c>
      <c r="I51" s="37"/>
      <c r="J51" s="37" t="s">
        <v>35</v>
      </c>
      <c r="K51" s="37"/>
      <c r="L51" s="37" t="s">
        <v>14</v>
      </c>
      <c r="M51" s="37" t="s">
        <v>13</v>
      </c>
      <c r="N51" s="37" t="s">
        <v>15</v>
      </c>
      <c r="O51" s="37" t="s">
        <v>16</v>
      </c>
      <c r="P51" s="37" t="s">
        <v>17</v>
      </c>
    </row>
    <row r="52" spans="1:16" x14ac:dyDescent="0.3">
      <c r="A52" s="38"/>
      <c r="B52" s="1" t="s">
        <v>30</v>
      </c>
      <c r="C52" s="1" t="s">
        <v>31</v>
      </c>
      <c r="D52" s="1" t="s">
        <v>30</v>
      </c>
      <c r="E52" s="1" t="s">
        <v>31</v>
      </c>
      <c r="F52" s="1" t="s">
        <v>30</v>
      </c>
      <c r="G52" s="1" t="s">
        <v>31</v>
      </c>
      <c r="H52" s="1" t="s">
        <v>30</v>
      </c>
      <c r="I52" s="1" t="s">
        <v>31</v>
      </c>
      <c r="J52" s="1" t="s">
        <v>30</v>
      </c>
      <c r="K52" s="1" t="s">
        <v>31</v>
      </c>
      <c r="L52" s="37"/>
      <c r="M52" s="37"/>
      <c r="N52" s="37"/>
      <c r="O52" s="37"/>
      <c r="P52" s="37"/>
    </row>
    <row r="53" spans="1:16" x14ac:dyDescent="0.3">
      <c r="A53" s="3" t="s">
        <v>19</v>
      </c>
      <c r="B53">
        <v>13</v>
      </c>
      <c r="C53">
        <v>14</v>
      </c>
      <c r="D53">
        <v>14</v>
      </c>
      <c r="E53">
        <v>15</v>
      </c>
      <c r="F53">
        <v>15</v>
      </c>
      <c r="G53">
        <v>16</v>
      </c>
      <c r="H53">
        <v>20</v>
      </c>
      <c r="I53">
        <v>21</v>
      </c>
      <c r="J53">
        <v>24</v>
      </c>
      <c r="K53">
        <v>25</v>
      </c>
      <c r="L53">
        <v>180.76400000000001</v>
      </c>
      <c r="M53">
        <v>14.965</v>
      </c>
      <c r="N53">
        <v>2869</v>
      </c>
      <c r="O53">
        <v>16000000</v>
      </c>
      <c r="P53">
        <v>2349</v>
      </c>
    </row>
    <row r="54" spans="1:16" x14ac:dyDescent="0.3">
      <c r="A54" s="3" t="s">
        <v>20</v>
      </c>
      <c r="B54">
        <v>13</v>
      </c>
      <c r="C54">
        <v>14</v>
      </c>
      <c r="D54">
        <v>14</v>
      </c>
      <c r="E54">
        <v>15</v>
      </c>
      <c r="F54">
        <v>15</v>
      </c>
      <c r="G54">
        <v>16</v>
      </c>
      <c r="H54">
        <v>20</v>
      </c>
      <c r="I54">
        <v>21</v>
      </c>
      <c r="J54">
        <v>24</v>
      </c>
      <c r="K54">
        <v>25</v>
      </c>
      <c r="L54">
        <v>109.624</v>
      </c>
      <c r="M54">
        <v>14.933999999999999</v>
      </c>
    </row>
    <row r="55" spans="1:16" x14ac:dyDescent="0.3">
      <c r="A55" s="3" t="s">
        <v>21</v>
      </c>
      <c r="B55">
        <v>13</v>
      </c>
      <c r="C55">
        <v>14</v>
      </c>
      <c r="D55">
        <v>14</v>
      </c>
      <c r="E55">
        <v>15</v>
      </c>
      <c r="F55">
        <v>15</v>
      </c>
      <c r="G55">
        <v>16</v>
      </c>
      <c r="H55">
        <v>20</v>
      </c>
      <c r="I55">
        <v>21</v>
      </c>
      <c r="J55">
        <v>24</v>
      </c>
      <c r="K55">
        <v>25</v>
      </c>
      <c r="L55">
        <v>90.144000000000005</v>
      </c>
      <c r="M55">
        <v>14.726000000000001</v>
      </c>
    </row>
    <row r="56" spans="1:16" x14ac:dyDescent="0.3">
      <c r="A56" s="3" t="s">
        <v>22</v>
      </c>
      <c r="B56">
        <v>0.1</v>
      </c>
      <c r="C56">
        <v>0.2</v>
      </c>
      <c r="D56">
        <v>0.2</v>
      </c>
      <c r="E56">
        <v>0.3</v>
      </c>
      <c r="F56">
        <v>0.2</v>
      </c>
      <c r="G56">
        <v>0.3</v>
      </c>
      <c r="H56">
        <v>0.3</v>
      </c>
      <c r="I56">
        <v>0.4</v>
      </c>
      <c r="J56">
        <v>0.4</v>
      </c>
      <c r="K56">
        <v>0.5</v>
      </c>
      <c r="L56">
        <v>81.293999999999997</v>
      </c>
      <c r="M56">
        <v>0.23799999999999999</v>
      </c>
      <c r="O56" s="4"/>
      <c r="P56" s="5"/>
    </row>
    <row r="57" spans="1:16" x14ac:dyDescent="0.3">
      <c r="A57" s="3" t="s">
        <v>23</v>
      </c>
      <c r="B57">
        <v>14</v>
      </c>
      <c r="C57">
        <v>15</v>
      </c>
      <c r="D57">
        <v>14</v>
      </c>
      <c r="E57">
        <v>15</v>
      </c>
      <c r="F57">
        <v>15</v>
      </c>
      <c r="G57">
        <v>16</v>
      </c>
      <c r="H57">
        <v>20</v>
      </c>
      <c r="I57">
        <v>21</v>
      </c>
      <c r="J57">
        <v>24</v>
      </c>
      <c r="K57">
        <v>25</v>
      </c>
      <c r="L57">
        <v>114.60899999999999</v>
      </c>
      <c r="M57">
        <v>15.523999999999999</v>
      </c>
      <c r="O57" s="5"/>
      <c r="P57" s="5"/>
    </row>
    <row r="58" spans="1:16" x14ac:dyDescent="0.3">
      <c r="A58" s="3" t="s">
        <v>24</v>
      </c>
      <c r="B58">
        <v>0.2</v>
      </c>
      <c r="C58">
        <v>0.3</v>
      </c>
      <c r="D58">
        <v>13</v>
      </c>
      <c r="E58">
        <v>14</v>
      </c>
      <c r="F58">
        <v>14</v>
      </c>
      <c r="G58">
        <v>15</v>
      </c>
      <c r="H58">
        <v>20</v>
      </c>
      <c r="I58">
        <v>21</v>
      </c>
      <c r="J58">
        <v>23</v>
      </c>
      <c r="K58">
        <v>24</v>
      </c>
      <c r="L58">
        <v>50.401000000000003</v>
      </c>
      <c r="M58">
        <v>9.8740000000000006</v>
      </c>
      <c r="O58" s="5"/>
      <c r="P58" s="5"/>
    </row>
    <row r="59" spans="1:16" x14ac:dyDescent="0.3">
      <c r="A59" s="3" t="s">
        <v>25</v>
      </c>
      <c r="B59">
        <v>14</v>
      </c>
      <c r="C59">
        <v>15</v>
      </c>
      <c r="D59">
        <v>14</v>
      </c>
      <c r="E59">
        <v>15</v>
      </c>
      <c r="F59">
        <v>15</v>
      </c>
      <c r="G59">
        <v>16</v>
      </c>
      <c r="H59">
        <v>20</v>
      </c>
      <c r="I59">
        <v>21</v>
      </c>
      <c r="J59">
        <v>24</v>
      </c>
      <c r="K59">
        <v>25</v>
      </c>
      <c r="L59">
        <v>74.543999999999997</v>
      </c>
      <c r="M59">
        <v>15.532</v>
      </c>
      <c r="O59" s="5"/>
      <c r="P59" s="5"/>
    </row>
    <row r="60" spans="1:16" x14ac:dyDescent="0.3">
      <c r="A60" s="3" t="s">
        <v>26</v>
      </c>
      <c r="B60">
        <v>0.1</v>
      </c>
      <c r="C60">
        <v>0.2</v>
      </c>
      <c r="D60">
        <v>0.1</v>
      </c>
      <c r="E60">
        <v>0.2</v>
      </c>
      <c r="F60">
        <v>0.2</v>
      </c>
      <c r="G60">
        <v>0.3</v>
      </c>
      <c r="H60">
        <v>0.3</v>
      </c>
      <c r="I60">
        <v>0.4</v>
      </c>
      <c r="J60">
        <v>0.3</v>
      </c>
      <c r="K60">
        <v>0.4</v>
      </c>
      <c r="L60">
        <v>37.771999999999998</v>
      </c>
      <c r="M60">
        <v>0.20799999999999999</v>
      </c>
      <c r="O60" s="5"/>
      <c r="P60" s="5"/>
    </row>
    <row r="61" spans="1:16" x14ac:dyDescent="0.3">
      <c r="A61" s="3" t="s">
        <v>27</v>
      </c>
      <c r="B61">
        <v>0.2</v>
      </c>
      <c r="C61">
        <v>0.3</v>
      </c>
      <c r="D61">
        <v>0.2</v>
      </c>
      <c r="E61">
        <v>0.3</v>
      </c>
      <c r="F61">
        <v>0.3</v>
      </c>
      <c r="G61">
        <v>0.4</v>
      </c>
      <c r="H61">
        <v>0.4</v>
      </c>
      <c r="I61">
        <v>0.5</v>
      </c>
      <c r="J61">
        <v>0.6</v>
      </c>
      <c r="K61">
        <v>0.7</v>
      </c>
      <c r="L61">
        <v>39.951999999999998</v>
      </c>
      <c r="M61">
        <v>0.32600000000000001</v>
      </c>
      <c r="O61" s="5"/>
      <c r="P61" s="5"/>
    </row>
    <row r="62" spans="1:16" x14ac:dyDescent="0.3">
      <c r="A62" s="3" t="s">
        <v>28</v>
      </c>
      <c r="B62">
        <v>0.2</v>
      </c>
      <c r="C62">
        <v>0.3</v>
      </c>
      <c r="D62">
        <v>0.3</v>
      </c>
      <c r="E62">
        <v>0.4</v>
      </c>
      <c r="F62">
        <v>0.3</v>
      </c>
      <c r="G62">
        <v>0.4</v>
      </c>
      <c r="H62">
        <v>0.5</v>
      </c>
      <c r="I62">
        <v>0.6</v>
      </c>
      <c r="J62">
        <v>0.7</v>
      </c>
      <c r="K62">
        <v>0.8</v>
      </c>
      <c r="L62">
        <v>130.214</v>
      </c>
      <c r="M62">
        <v>0.36899999999999999</v>
      </c>
      <c r="O62" s="5"/>
      <c r="P62" s="5"/>
    </row>
  </sheetData>
  <mergeCells count="49">
    <mergeCell ref="A50:P50"/>
    <mergeCell ref="A51:A52"/>
    <mergeCell ref="B51:C51"/>
    <mergeCell ref="D51:E51"/>
    <mergeCell ref="F51:G51"/>
    <mergeCell ref="H51:I51"/>
    <mergeCell ref="J51:K51"/>
    <mergeCell ref="L51:L52"/>
    <mergeCell ref="M51:M52"/>
    <mergeCell ref="N51:N52"/>
    <mergeCell ref="O51:O52"/>
    <mergeCell ref="P51:P52"/>
    <mergeCell ref="A35:P35"/>
    <mergeCell ref="A36:A37"/>
    <mergeCell ref="B36:C36"/>
    <mergeCell ref="D36:E36"/>
    <mergeCell ref="F36:G36"/>
    <mergeCell ref="H36:I36"/>
    <mergeCell ref="J36:K36"/>
    <mergeCell ref="L36:L37"/>
    <mergeCell ref="M36:M37"/>
    <mergeCell ref="N36:N37"/>
    <mergeCell ref="O36:O37"/>
    <mergeCell ref="P36:P37"/>
    <mergeCell ref="O2:O3"/>
    <mergeCell ref="P2:P3"/>
    <mergeCell ref="A1:P1"/>
    <mergeCell ref="A18:P18"/>
    <mergeCell ref="A19:A20"/>
    <mergeCell ref="B19:C19"/>
    <mergeCell ref="D19:E19"/>
    <mergeCell ref="F19:G19"/>
    <mergeCell ref="H19:I19"/>
    <mergeCell ref="J19:K19"/>
    <mergeCell ref="L19:L20"/>
    <mergeCell ref="M19:M20"/>
    <mergeCell ref="N19:N20"/>
    <mergeCell ref="O19:O20"/>
    <mergeCell ref="P19:P20"/>
    <mergeCell ref="O7:S14"/>
    <mergeCell ref="J2:K2"/>
    <mergeCell ref="L2:L3"/>
    <mergeCell ref="M2:M3"/>
    <mergeCell ref="N2:N3"/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7"/>
  <sheetViews>
    <sheetView topLeftCell="A4" zoomScale="85" zoomScaleNormal="85" workbookViewId="0">
      <selection activeCell="C28" sqref="C28"/>
    </sheetView>
  </sheetViews>
  <sheetFormatPr defaultRowHeight="16.5" x14ac:dyDescent="0.3"/>
  <cols>
    <col min="1" max="1" width="12.875" customWidth="1"/>
    <col min="2" max="2" width="17.5" customWidth="1"/>
    <col min="3" max="3" width="20.375" customWidth="1"/>
    <col min="4" max="4" width="18.125" customWidth="1"/>
    <col min="5" max="5" width="15.75" customWidth="1"/>
    <col min="6" max="6" width="13.25" customWidth="1"/>
  </cols>
  <sheetData>
    <row r="2" spans="1:10" x14ac:dyDescent="0.3">
      <c r="A2" s="15" t="s">
        <v>54</v>
      </c>
      <c r="B2" s="15" t="s">
        <v>46</v>
      </c>
      <c r="C2" s="15" t="s">
        <v>47</v>
      </c>
      <c r="D2" s="15" t="s">
        <v>48</v>
      </c>
      <c r="E2" s="42" t="s">
        <v>49</v>
      </c>
      <c r="F2" s="37"/>
      <c r="G2" s="37"/>
      <c r="H2" s="37"/>
      <c r="I2" s="37"/>
      <c r="J2" s="37"/>
    </row>
    <row r="3" spans="1:10" x14ac:dyDescent="0.3">
      <c r="A3" s="15" t="s">
        <v>44</v>
      </c>
      <c r="B3" s="15">
        <v>6772</v>
      </c>
      <c r="C3" s="15">
        <v>2839</v>
      </c>
      <c r="D3" s="15">
        <v>3938</v>
      </c>
      <c r="E3" s="37"/>
      <c r="F3" s="37"/>
      <c r="G3" s="37"/>
      <c r="H3" s="37"/>
      <c r="I3" s="37"/>
      <c r="J3" s="37"/>
    </row>
    <row r="4" spans="1:10" x14ac:dyDescent="0.3">
      <c r="A4" s="15" t="s">
        <v>45</v>
      </c>
      <c r="B4" s="15">
        <v>6671</v>
      </c>
      <c r="C4" s="15">
        <v>2758</v>
      </c>
      <c r="D4" s="15">
        <v>3886</v>
      </c>
      <c r="E4" s="37"/>
      <c r="F4" s="37"/>
      <c r="G4" s="37"/>
      <c r="H4" s="37"/>
      <c r="I4" s="37"/>
      <c r="J4" s="37"/>
    </row>
    <row r="5" spans="1:10" x14ac:dyDescent="0.3">
      <c r="E5" s="37"/>
      <c r="F5" s="37"/>
      <c r="G5" s="37"/>
      <c r="H5" s="37"/>
      <c r="I5" s="37"/>
      <c r="J5" s="37"/>
    </row>
    <row r="6" spans="1:10" x14ac:dyDescent="0.3">
      <c r="E6" s="37"/>
      <c r="F6" s="37"/>
      <c r="G6" s="37"/>
      <c r="H6" s="37"/>
      <c r="I6" s="37"/>
      <c r="J6" s="37"/>
    </row>
    <row r="9" spans="1:10" x14ac:dyDescent="0.3">
      <c r="A9" s="43" t="s">
        <v>55</v>
      </c>
      <c r="B9" s="43"/>
      <c r="C9" s="43"/>
      <c r="D9" s="43"/>
      <c r="E9" s="15"/>
    </row>
    <row r="10" spans="1:10" x14ac:dyDescent="0.3">
      <c r="A10" s="16"/>
      <c r="B10" s="16">
        <v>32</v>
      </c>
      <c r="C10" s="16">
        <v>64</v>
      </c>
      <c r="D10" s="16">
        <v>128</v>
      </c>
      <c r="E10" s="16">
        <v>256</v>
      </c>
    </row>
    <row r="11" spans="1:10" x14ac:dyDescent="0.3">
      <c r="A11" s="15" t="s">
        <v>50</v>
      </c>
      <c r="B11" s="15">
        <v>6772</v>
      </c>
      <c r="C11" s="15">
        <v>11670</v>
      </c>
      <c r="D11" s="15">
        <v>20181</v>
      </c>
      <c r="E11" s="15">
        <v>33387</v>
      </c>
    </row>
    <row r="12" spans="1:10" x14ac:dyDescent="0.3">
      <c r="A12" s="15" t="s">
        <v>51</v>
      </c>
      <c r="B12" s="15">
        <v>6671</v>
      </c>
      <c r="C12" s="15">
        <v>11512</v>
      </c>
      <c r="D12" s="15">
        <v>20396</v>
      </c>
      <c r="E12" s="15">
        <v>32874</v>
      </c>
    </row>
    <row r="14" spans="1:10" x14ac:dyDescent="0.3">
      <c r="A14" s="6" t="s">
        <v>52</v>
      </c>
      <c r="B14" s="7" t="s">
        <v>46</v>
      </c>
      <c r="C14" s="7" t="s">
        <v>47</v>
      </c>
      <c r="D14" s="8" t="s">
        <v>48</v>
      </c>
    </row>
    <row r="15" spans="1:10" x14ac:dyDescent="0.3">
      <c r="A15" s="9" t="s">
        <v>44</v>
      </c>
      <c r="B15" s="14">
        <v>6795</v>
      </c>
      <c r="C15" s="14">
        <v>2798</v>
      </c>
      <c r="D15" s="10">
        <v>3953</v>
      </c>
    </row>
    <row r="16" spans="1:10" x14ac:dyDescent="0.3">
      <c r="A16" s="11" t="s">
        <v>45</v>
      </c>
      <c r="B16" s="12">
        <v>6830</v>
      </c>
      <c r="C16" s="12">
        <v>2847</v>
      </c>
      <c r="D16" s="13">
        <v>4017</v>
      </c>
    </row>
    <row r="19" spans="1:8" x14ac:dyDescent="0.3">
      <c r="A19" s="43" t="s">
        <v>53</v>
      </c>
      <c r="B19" s="43"/>
      <c r="C19" s="43"/>
      <c r="D19" s="43"/>
      <c r="E19" s="15"/>
      <c r="F19" s="15"/>
      <c r="G19" s="21"/>
      <c r="H19" s="21"/>
    </row>
    <row r="20" spans="1:8" x14ac:dyDescent="0.3">
      <c r="A20" s="16"/>
      <c r="B20" s="16">
        <v>32</v>
      </c>
      <c r="C20" s="16">
        <v>64</v>
      </c>
      <c r="D20" s="16">
        <v>128</v>
      </c>
      <c r="E20" s="18">
        <v>256</v>
      </c>
      <c r="F20" s="22">
        <v>512</v>
      </c>
      <c r="G20" s="20"/>
      <c r="H20" s="20"/>
    </row>
    <row r="21" spans="1:8" x14ac:dyDescent="0.3">
      <c r="A21" s="15" t="s">
        <v>44</v>
      </c>
      <c r="B21" s="15">
        <v>6795</v>
      </c>
      <c r="C21" s="15">
        <v>12004</v>
      </c>
      <c r="D21" s="15">
        <v>21713</v>
      </c>
      <c r="E21" s="19">
        <v>34918</v>
      </c>
      <c r="F21" s="15">
        <v>38638</v>
      </c>
      <c r="G21" s="21"/>
      <c r="H21" s="21"/>
    </row>
    <row r="22" spans="1:8" x14ac:dyDescent="0.3">
      <c r="A22" s="15" t="s">
        <v>45</v>
      </c>
      <c r="B22" s="15">
        <v>6830</v>
      </c>
      <c r="C22" s="15">
        <v>12467</v>
      </c>
      <c r="D22" s="15">
        <v>21332</v>
      </c>
      <c r="E22" s="19">
        <v>35258</v>
      </c>
      <c r="F22" s="23">
        <v>29419</v>
      </c>
      <c r="G22" s="21"/>
      <c r="H22" s="21"/>
    </row>
    <row r="23" spans="1:8" x14ac:dyDescent="0.3">
      <c r="B23">
        <f>(B22-B21)/B21 *100</f>
        <v>0.51508462104488595</v>
      </c>
      <c r="C23">
        <f t="shared" ref="C23:F23" si="0">(C22-C21)/C21 *100</f>
        <v>3.857047650783072</v>
      </c>
      <c r="D23">
        <f t="shared" si="0"/>
        <v>-1.754709160410814</v>
      </c>
      <c r="E23">
        <f t="shared" si="0"/>
        <v>0.97370983446932824</v>
      </c>
      <c r="F23">
        <f t="shared" si="0"/>
        <v>-23.859930638231795</v>
      </c>
      <c r="G23" s="21"/>
      <c r="H23" s="21"/>
    </row>
    <row r="24" spans="1:8" x14ac:dyDescent="0.3">
      <c r="G24" s="21"/>
      <c r="H24" s="21"/>
    </row>
    <row r="25" spans="1:8" x14ac:dyDescent="0.3">
      <c r="G25" s="21"/>
      <c r="H25" s="21"/>
    </row>
    <row r="26" spans="1:8" x14ac:dyDescent="0.3">
      <c r="G26" s="21"/>
      <c r="H26" s="21"/>
    </row>
    <row r="27" spans="1:8" x14ac:dyDescent="0.3">
      <c r="G27" s="21"/>
      <c r="H27" s="21"/>
    </row>
  </sheetData>
  <mergeCells count="3">
    <mergeCell ref="E2:J6"/>
    <mergeCell ref="A9:D9"/>
    <mergeCell ref="A19:D1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CF7C-9CCE-4E1F-AE63-209F232DDD15}">
  <dimension ref="A3:G9"/>
  <sheetViews>
    <sheetView zoomScale="130" zoomScaleNormal="130" workbookViewId="0">
      <selection activeCell="B13" sqref="B13"/>
    </sheetView>
  </sheetViews>
  <sheetFormatPr defaultRowHeight="16.5" x14ac:dyDescent="0.3"/>
  <sheetData>
    <row r="3" spans="1:7" x14ac:dyDescent="0.3">
      <c r="A3" s="24" t="s">
        <v>56</v>
      </c>
      <c r="B3" s="16" t="s">
        <v>57</v>
      </c>
      <c r="C3" s="16" t="s">
        <v>58</v>
      </c>
      <c r="D3" s="16" t="s">
        <v>59</v>
      </c>
      <c r="E3" s="16" t="s">
        <v>60</v>
      </c>
      <c r="F3" s="16" t="s">
        <v>61</v>
      </c>
      <c r="G3" s="16" t="s">
        <v>62</v>
      </c>
    </row>
    <row r="4" spans="1:7" x14ac:dyDescent="0.3">
      <c r="A4" s="16" t="s">
        <v>44</v>
      </c>
      <c r="B4" s="16">
        <v>32395.15</v>
      </c>
      <c r="C4" s="16">
        <v>54752.464999999997</v>
      </c>
      <c r="D4" s="16">
        <v>88104.351999999999</v>
      </c>
      <c r="E4" s="16">
        <v>96688.116999999998</v>
      </c>
      <c r="F4" s="16" t="s">
        <v>64</v>
      </c>
      <c r="G4" s="16" t="s">
        <v>64</v>
      </c>
    </row>
    <row r="5" spans="1:7" x14ac:dyDescent="0.3">
      <c r="A5" s="16" t="s">
        <v>45</v>
      </c>
      <c r="B5" s="16">
        <v>32526.018</v>
      </c>
      <c r="C5" s="16">
        <v>55277.25</v>
      </c>
      <c r="D5" s="16">
        <v>84247.085999999996</v>
      </c>
      <c r="E5" s="16">
        <v>91284.468999999997</v>
      </c>
      <c r="F5" s="16" t="s">
        <v>64</v>
      </c>
      <c r="G5" s="16" t="s">
        <v>64</v>
      </c>
    </row>
    <row r="7" spans="1:7" x14ac:dyDescent="0.3">
      <c r="A7" s="24" t="s">
        <v>63</v>
      </c>
      <c r="B7" s="16" t="s">
        <v>57</v>
      </c>
      <c r="C7" s="16" t="s">
        <v>58</v>
      </c>
      <c r="D7" s="16" t="s">
        <v>59</v>
      </c>
      <c r="E7" s="16" t="s">
        <v>60</v>
      </c>
      <c r="F7" s="16" t="s">
        <v>61</v>
      </c>
      <c r="G7" s="16" t="s">
        <v>62</v>
      </c>
    </row>
    <row r="8" spans="1:7" x14ac:dyDescent="0.3">
      <c r="A8" s="16" t="s">
        <v>44</v>
      </c>
      <c r="B8" s="15">
        <v>30495.133000000002</v>
      </c>
      <c r="C8" s="15">
        <v>51912.184000000001</v>
      </c>
      <c r="D8" s="15">
        <v>82359.883000000002</v>
      </c>
      <c r="E8" s="15">
        <v>92774.414000000004</v>
      </c>
      <c r="F8" s="17" t="s">
        <v>65</v>
      </c>
      <c r="G8" s="17" t="s">
        <v>65</v>
      </c>
    </row>
    <row r="9" spans="1:7" x14ac:dyDescent="0.3">
      <c r="A9" s="16" t="s">
        <v>45</v>
      </c>
      <c r="B9" s="15">
        <v>31075.232</v>
      </c>
      <c r="C9" s="15">
        <v>52994.582000000002</v>
      </c>
      <c r="D9" s="15">
        <v>82113.866999999998</v>
      </c>
      <c r="E9" s="15">
        <v>91480.414000000004</v>
      </c>
      <c r="F9" s="17" t="s">
        <v>65</v>
      </c>
      <c r="G9" s="17" t="s">
        <v>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3254-A189-428B-80A4-5DFCC47A89A8}">
  <dimension ref="B2:Q33"/>
  <sheetViews>
    <sheetView topLeftCell="A7" zoomScale="85" zoomScaleNormal="85" workbookViewId="0">
      <selection activeCell="D39" sqref="D39"/>
    </sheetView>
  </sheetViews>
  <sheetFormatPr defaultRowHeight="16.5" x14ac:dyDescent="0.3"/>
  <cols>
    <col min="2" max="2" width="28.625" customWidth="1"/>
    <col min="3" max="6" width="12.625" customWidth="1"/>
    <col min="7" max="7" width="13" customWidth="1"/>
    <col min="8" max="8" width="12.5" customWidth="1"/>
    <col min="11" max="11" width="16.375" customWidth="1"/>
  </cols>
  <sheetData>
    <row r="2" spans="2:17" x14ac:dyDescent="0.3">
      <c r="B2" s="27" t="s">
        <v>68</v>
      </c>
      <c r="J2" s="27" t="s">
        <v>71</v>
      </c>
    </row>
    <row r="3" spans="2:17" x14ac:dyDescent="0.3">
      <c r="B3" s="25"/>
      <c r="C3" s="25">
        <v>32</v>
      </c>
      <c r="D3" s="25">
        <v>64</v>
      </c>
      <c r="E3" s="25">
        <v>128</v>
      </c>
      <c r="F3" s="18">
        <v>256</v>
      </c>
      <c r="G3" s="22">
        <v>512</v>
      </c>
      <c r="J3" s="15"/>
      <c r="K3" s="25">
        <v>32</v>
      </c>
      <c r="L3" s="25">
        <v>64</v>
      </c>
      <c r="M3" s="25">
        <v>128</v>
      </c>
      <c r="N3" s="18">
        <v>256</v>
      </c>
      <c r="O3" s="22">
        <v>512</v>
      </c>
      <c r="P3" s="25">
        <v>1024</v>
      </c>
    </row>
    <row r="4" spans="2:17" x14ac:dyDescent="0.3">
      <c r="B4" s="15" t="s">
        <v>44</v>
      </c>
      <c r="C4" s="15"/>
      <c r="D4" s="15">
        <v>11596</v>
      </c>
      <c r="E4" s="15">
        <v>20960</v>
      </c>
      <c r="F4" s="15">
        <v>34134</v>
      </c>
      <c r="G4" s="15"/>
      <c r="J4" s="15" t="s">
        <v>44</v>
      </c>
      <c r="K4" s="15"/>
      <c r="L4" s="15"/>
      <c r="M4" s="15"/>
      <c r="N4" s="15"/>
      <c r="O4" s="15"/>
      <c r="P4" s="15"/>
    </row>
    <row r="5" spans="2:17" x14ac:dyDescent="0.3">
      <c r="B5" s="15" t="s">
        <v>45</v>
      </c>
      <c r="C5" s="15">
        <v>6830</v>
      </c>
      <c r="D5" s="15">
        <v>12467</v>
      </c>
      <c r="E5" s="15">
        <v>21332</v>
      </c>
      <c r="F5" s="19">
        <v>35258</v>
      </c>
      <c r="G5" s="23">
        <v>29419</v>
      </c>
      <c r="J5" s="15" t="s">
        <v>45</v>
      </c>
      <c r="K5" s="15">
        <v>43.96</v>
      </c>
      <c r="L5" s="15">
        <v>63.64</v>
      </c>
      <c r="M5" s="15">
        <v>69.91</v>
      </c>
      <c r="N5" s="15">
        <v>74.92</v>
      </c>
      <c r="O5" s="15">
        <v>76.86</v>
      </c>
      <c r="P5" s="15">
        <v>78.75</v>
      </c>
    </row>
    <row r="8" spans="2:17" x14ac:dyDescent="0.3">
      <c r="B8" s="27" t="s">
        <v>69</v>
      </c>
    </row>
    <row r="9" spans="2:17" x14ac:dyDescent="0.3">
      <c r="B9" s="15"/>
      <c r="C9" s="25">
        <v>32</v>
      </c>
      <c r="D9" s="25">
        <v>64</v>
      </c>
      <c r="E9" s="25">
        <v>128</v>
      </c>
      <c r="F9" s="18">
        <v>256</v>
      </c>
      <c r="G9" s="22">
        <v>512</v>
      </c>
      <c r="H9" s="25">
        <v>1024</v>
      </c>
      <c r="I9" s="20"/>
    </row>
    <row r="10" spans="2:17" x14ac:dyDescent="0.3">
      <c r="B10" s="15" t="s">
        <v>44</v>
      </c>
      <c r="C10" s="15">
        <v>1209.53</v>
      </c>
      <c r="D10" s="15">
        <v>1990.6</v>
      </c>
      <c r="E10" s="15">
        <v>3216.91</v>
      </c>
      <c r="F10" s="15">
        <v>3641.5</v>
      </c>
      <c r="G10" s="15">
        <v>3286.43</v>
      </c>
      <c r="H10" s="15">
        <v>2516.86</v>
      </c>
    </row>
    <row r="11" spans="2:17" x14ac:dyDescent="0.3">
      <c r="B11" s="15" t="s">
        <v>45</v>
      </c>
      <c r="C11" s="15">
        <v>1234.29</v>
      </c>
      <c r="D11" s="15">
        <v>2000.65</v>
      </c>
      <c r="E11" s="15">
        <v>3161.8</v>
      </c>
      <c r="F11" s="15">
        <v>4013</v>
      </c>
      <c r="G11" s="15">
        <v>3282</v>
      </c>
      <c r="H11" s="15">
        <v>2536.13</v>
      </c>
    </row>
    <row r="14" spans="2:17" x14ac:dyDescent="0.3">
      <c r="B14" s="27" t="s">
        <v>70</v>
      </c>
    </row>
    <row r="15" spans="2:17" x14ac:dyDescent="0.3">
      <c r="B15" s="15"/>
      <c r="C15" s="25">
        <v>32</v>
      </c>
      <c r="D15" s="25">
        <v>64</v>
      </c>
      <c r="E15" s="25">
        <v>128</v>
      </c>
      <c r="F15" s="18">
        <v>256</v>
      </c>
      <c r="G15" s="22">
        <v>512</v>
      </c>
      <c r="H15" s="25">
        <v>1024</v>
      </c>
      <c r="K15" s="15"/>
      <c r="L15" s="26">
        <v>32</v>
      </c>
      <c r="M15" s="26">
        <v>64</v>
      </c>
      <c r="N15" s="26">
        <v>128</v>
      </c>
      <c r="O15" s="26">
        <v>256</v>
      </c>
      <c r="P15" s="22">
        <v>512</v>
      </c>
      <c r="Q15" s="26">
        <v>1024</v>
      </c>
    </row>
    <row r="16" spans="2:17" x14ac:dyDescent="0.3">
      <c r="B16" s="15" t="s">
        <v>44</v>
      </c>
      <c r="C16" s="15">
        <v>1181.55</v>
      </c>
      <c r="D16" s="15">
        <v>1802.57</v>
      </c>
      <c r="E16" s="15">
        <v>2662.94</v>
      </c>
      <c r="F16" s="15">
        <v>2214</v>
      </c>
      <c r="G16" s="15">
        <v>1453.57</v>
      </c>
      <c r="H16" s="15">
        <v>788.57</v>
      </c>
      <c r="K16" s="15" t="s">
        <v>80</v>
      </c>
      <c r="L16" s="15">
        <v>1181.55</v>
      </c>
      <c r="M16" s="15">
        <v>1802.57</v>
      </c>
      <c r="N16" s="15">
        <v>2662.94</v>
      </c>
      <c r="O16" s="15">
        <v>2214</v>
      </c>
      <c r="P16" s="15">
        <v>1453.57</v>
      </c>
      <c r="Q16" s="15">
        <v>788.57</v>
      </c>
    </row>
    <row r="17" spans="2:17" x14ac:dyDescent="0.3">
      <c r="B17" s="15" t="s">
        <v>45</v>
      </c>
      <c r="C17" s="15">
        <v>1110.93</v>
      </c>
      <c r="D17" s="15">
        <v>1761.97</v>
      </c>
      <c r="E17" s="15">
        <v>2469.39</v>
      </c>
      <c r="F17" s="15">
        <v>1939.95</v>
      </c>
      <c r="G17" s="15">
        <v>995.56</v>
      </c>
      <c r="H17" s="15">
        <v>433.89</v>
      </c>
      <c r="K17" s="15" t="s">
        <v>81</v>
      </c>
      <c r="L17" s="15">
        <v>1110.93</v>
      </c>
      <c r="M17" s="15">
        <v>1761.97</v>
      </c>
      <c r="N17" s="15">
        <v>2469.39</v>
      </c>
      <c r="O17" s="15">
        <v>1939.95</v>
      </c>
      <c r="P17" s="15">
        <v>995.56</v>
      </c>
      <c r="Q17" s="15">
        <v>433.89</v>
      </c>
    </row>
    <row r="18" spans="2:17" x14ac:dyDescent="0.3">
      <c r="K18" s="15" t="s">
        <v>82</v>
      </c>
      <c r="L18" s="15">
        <v>2415.86</v>
      </c>
      <c r="M18" s="15">
        <v>2271</v>
      </c>
      <c r="N18" s="15">
        <v>2075.92</v>
      </c>
      <c r="O18" s="15">
        <v>1824.35</v>
      </c>
      <c r="P18" s="15">
        <v>1303.49</v>
      </c>
      <c r="Q18" s="15">
        <v>760.33</v>
      </c>
    </row>
    <row r="19" spans="2:17" x14ac:dyDescent="0.3">
      <c r="B19" t="s">
        <v>74</v>
      </c>
      <c r="K19" s="15" t="s">
        <v>83</v>
      </c>
      <c r="L19" s="15">
        <v>2661.69</v>
      </c>
      <c r="M19" s="15">
        <v>2670.24</v>
      </c>
      <c r="N19" s="15">
        <v>2407.15</v>
      </c>
      <c r="O19" s="15">
        <v>1887.79</v>
      </c>
      <c r="P19" s="15">
        <v>909.44</v>
      </c>
      <c r="Q19" s="15">
        <v>407.1</v>
      </c>
    </row>
    <row r="20" spans="2:17" x14ac:dyDescent="0.3">
      <c r="B20" s="27" t="s">
        <v>72</v>
      </c>
    </row>
    <row r="21" spans="2:17" x14ac:dyDescent="0.3">
      <c r="B21" s="15"/>
      <c r="C21" s="15">
        <v>32</v>
      </c>
      <c r="D21" s="15">
        <v>64</v>
      </c>
      <c r="E21" s="15">
        <v>128</v>
      </c>
      <c r="F21" s="15">
        <v>256</v>
      </c>
      <c r="G21" s="15">
        <v>512</v>
      </c>
      <c r="H21" s="15">
        <v>1024</v>
      </c>
    </row>
    <row r="22" spans="2:17" x14ac:dyDescent="0.3">
      <c r="B22" s="15" t="s">
        <v>66</v>
      </c>
      <c r="C22" s="15">
        <v>2415.86</v>
      </c>
      <c r="D22" s="15">
        <v>2271</v>
      </c>
      <c r="E22" s="15">
        <v>2075.92</v>
      </c>
      <c r="F22" s="15">
        <v>1824.35</v>
      </c>
      <c r="G22" s="15">
        <v>1303.49</v>
      </c>
      <c r="H22" s="15">
        <v>760.33</v>
      </c>
    </row>
    <row r="23" spans="2:17" x14ac:dyDescent="0.3">
      <c r="B23" s="15" t="s">
        <v>67</v>
      </c>
      <c r="C23" s="15">
        <v>2661.69</v>
      </c>
      <c r="D23" s="15">
        <v>2670.24</v>
      </c>
      <c r="E23" s="15">
        <v>2407.15</v>
      </c>
      <c r="F23" s="15">
        <v>1887.79</v>
      </c>
      <c r="G23" s="15">
        <v>909.44</v>
      </c>
      <c r="H23" s="15">
        <v>407.1</v>
      </c>
    </row>
    <row r="25" spans="2:17" x14ac:dyDescent="0.3">
      <c r="B25" s="27" t="s">
        <v>73</v>
      </c>
    </row>
    <row r="26" spans="2:17" x14ac:dyDescent="0.3">
      <c r="B26" s="15"/>
      <c r="C26" s="15">
        <v>32</v>
      </c>
      <c r="D26" s="15">
        <v>64</v>
      </c>
      <c r="E26" s="15">
        <v>128</v>
      </c>
      <c r="F26" s="15">
        <v>256</v>
      </c>
      <c r="G26" s="15">
        <v>512</v>
      </c>
      <c r="H26" s="15">
        <v>1024</v>
      </c>
    </row>
    <row r="27" spans="2:17" x14ac:dyDescent="0.3">
      <c r="B27" s="15" t="s">
        <v>66</v>
      </c>
      <c r="C27" s="15"/>
      <c r="D27" s="15"/>
      <c r="E27" s="15"/>
      <c r="F27" s="15"/>
      <c r="G27" s="15"/>
      <c r="H27" s="15"/>
    </row>
    <row r="28" spans="2:17" x14ac:dyDescent="0.3">
      <c r="B28" s="15" t="s">
        <v>67</v>
      </c>
      <c r="C28" s="15">
        <v>76168.398000000001</v>
      </c>
      <c r="D28" s="15">
        <v>102550.5</v>
      </c>
      <c r="E28" s="15">
        <v>99379.797000000006</v>
      </c>
      <c r="F28" s="15">
        <v>86934.398000000001</v>
      </c>
      <c r="G28" s="15"/>
      <c r="H28" s="15"/>
    </row>
    <row r="30" spans="2:17" x14ac:dyDescent="0.3">
      <c r="B30" s="27" t="s">
        <v>75</v>
      </c>
    </row>
    <row r="31" spans="2:17" x14ac:dyDescent="0.3">
      <c r="C31" t="s">
        <v>78</v>
      </c>
      <c r="D31" t="s">
        <v>79</v>
      </c>
      <c r="E31" t="s">
        <v>76</v>
      </c>
    </row>
    <row r="32" spans="2:17" x14ac:dyDescent="0.3">
      <c r="B32" t="s">
        <v>76</v>
      </c>
      <c r="D32">
        <v>23350</v>
      </c>
    </row>
    <row r="33" spans="2:4" x14ac:dyDescent="0.3">
      <c r="B33" t="s">
        <v>77</v>
      </c>
      <c r="D33">
        <v>1167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EA06-EC8A-4D81-81CB-7C62CF65853D}">
  <dimension ref="B2:H77"/>
  <sheetViews>
    <sheetView zoomScale="40" zoomScaleNormal="40" workbookViewId="0">
      <selection activeCell="R46" sqref="R46"/>
    </sheetView>
  </sheetViews>
  <sheetFormatPr defaultRowHeight="16.5" x14ac:dyDescent="0.3"/>
  <cols>
    <col min="2" max="2" width="19.625" customWidth="1"/>
    <col min="3" max="8" width="10.625" customWidth="1"/>
  </cols>
  <sheetData>
    <row r="2" spans="2:8" x14ac:dyDescent="0.3">
      <c r="B2" s="15"/>
      <c r="C2" s="26">
        <v>32</v>
      </c>
      <c r="D2" s="26">
        <v>64</v>
      </c>
      <c r="E2" s="26">
        <v>128</v>
      </c>
      <c r="F2" s="26">
        <v>256</v>
      </c>
      <c r="G2" s="26">
        <v>512</v>
      </c>
      <c r="H2" s="26">
        <v>1024</v>
      </c>
    </row>
    <row r="3" spans="2:8" x14ac:dyDescent="0.3">
      <c r="B3" s="15" t="s">
        <v>84</v>
      </c>
      <c r="C3" s="15">
        <v>2244.7199999999998</v>
      </c>
      <c r="D3" s="15">
        <v>2299.41</v>
      </c>
      <c r="E3" s="29">
        <v>1928.07</v>
      </c>
      <c r="F3" s="15">
        <v>1707.24</v>
      </c>
      <c r="G3" s="15">
        <v>1226.93</v>
      </c>
      <c r="H3" s="15">
        <v>726.81</v>
      </c>
    </row>
    <row r="4" spans="2:8" x14ac:dyDescent="0.3">
      <c r="B4" s="15" t="s">
        <v>85</v>
      </c>
      <c r="C4" s="15">
        <v>2521.81</v>
      </c>
      <c r="D4" s="15">
        <v>2278.7800000000002</v>
      </c>
      <c r="E4" s="15">
        <v>2231.56</v>
      </c>
      <c r="F4" s="15">
        <v>1587.41</v>
      </c>
      <c r="G4" s="15">
        <v>881.52</v>
      </c>
      <c r="H4" s="15">
        <v>378.4</v>
      </c>
    </row>
    <row r="5" spans="2:8" x14ac:dyDescent="0.3">
      <c r="B5" s="15" t="s">
        <v>80</v>
      </c>
      <c r="C5" s="15">
        <v>1131.8</v>
      </c>
      <c r="D5" s="15">
        <v>1772.06</v>
      </c>
      <c r="E5" s="15">
        <v>2135.63</v>
      </c>
      <c r="F5" s="15">
        <v>1760.25</v>
      </c>
      <c r="G5" s="15">
        <v>1221.17</v>
      </c>
      <c r="H5" s="15">
        <v>789.06</v>
      </c>
    </row>
    <row r="6" spans="2:8" x14ac:dyDescent="0.3">
      <c r="B6" s="15" t="s">
        <v>81</v>
      </c>
      <c r="C6" s="15">
        <v>1138.6300000000001</v>
      </c>
      <c r="D6" s="15">
        <v>1854.67</v>
      </c>
      <c r="E6" s="15">
        <v>2085.48</v>
      </c>
      <c r="F6" s="15">
        <v>1705.35</v>
      </c>
      <c r="G6" s="15">
        <v>879.61</v>
      </c>
      <c r="H6" s="15">
        <v>379.72</v>
      </c>
    </row>
    <row r="8" spans="2:8" x14ac:dyDescent="0.3">
      <c r="B8" s="15"/>
      <c r="C8" s="26">
        <v>32</v>
      </c>
      <c r="D8" s="26">
        <v>64</v>
      </c>
      <c r="E8" s="26">
        <v>128</v>
      </c>
      <c r="F8" s="26">
        <v>256</v>
      </c>
      <c r="G8" s="26">
        <v>512</v>
      </c>
      <c r="H8" s="26">
        <v>1024</v>
      </c>
    </row>
    <row r="9" spans="2:8" x14ac:dyDescent="0.3">
      <c r="B9" s="15" t="s">
        <v>80</v>
      </c>
      <c r="C9" s="15">
        <v>1131.8</v>
      </c>
      <c r="D9" s="15">
        <v>1772.06</v>
      </c>
      <c r="E9" s="15">
        <v>2135.63</v>
      </c>
      <c r="F9" s="15">
        <v>1760.25</v>
      </c>
      <c r="G9" s="15">
        <v>1221.17</v>
      </c>
      <c r="H9" s="15">
        <v>789.06</v>
      </c>
    </row>
    <row r="10" spans="2:8" x14ac:dyDescent="0.3">
      <c r="B10" s="15" t="s">
        <v>81</v>
      </c>
      <c r="C10" s="15">
        <v>1138.6300000000001</v>
      </c>
      <c r="D10" s="15">
        <v>1854.67</v>
      </c>
      <c r="E10" s="15">
        <v>2085.48</v>
      </c>
      <c r="F10" s="15">
        <v>1705.35</v>
      </c>
      <c r="G10" s="15">
        <v>879.61</v>
      </c>
      <c r="H10" s="15">
        <v>379.72</v>
      </c>
    </row>
    <row r="14" spans="2:8" x14ac:dyDescent="0.3">
      <c r="B14" s="15"/>
      <c r="C14" s="26">
        <v>32</v>
      </c>
      <c r="D14" s="26">
        <v>64</v>
      </c>
      <c r="E14" s="26">
        <v>128</v>
      </c>
      <c r="F14" s="26">
        <v>256</v>
      </c>
      <c r="G14" s="26">
        <v>512</v>
      </c>
      <c r="H14" s="26">
        <v>1024</v>
      </c>
    </row>
    <row r="15" spans="2:8" x14ac:dyDescent="0.3">
      <c r="B15" s="15" t="s">
        <v>84</v>
      </c>
      <c r="C15" s="15">
        <v>47.47</v>
      </c>
      <c r="D15" s="15">
        <v>116.8</v>
      </c>
      <c r="E15" s="15">
        <v>215.44</v>
      </c>
      <c r="F15" s="15">
        <v>530.08000000000004</v>
      </c>
      <c r="G15" s="15">
        <v>1427.08</v>
      </c>
      <c r="H15" s="15">
        <v>3639.94</v>
      </c>
    </row>
    <row r="16" spans="2:8" x14ac:dyDescent="0.3">
      <c r="B16" s="15" t="s">
        <v>85</v>
      </c>
      <c r="C16" s="15">
        <v>36.24</v>
      </c>
      <c r="D16" s="15">
        <v>123.28</v>
      </c>
      <c r="E16" s="15">
        <v>303.33</v>
      </c>
      <c r="F16" s="15">
        <v>1050.76</v>
      </c>
      <c r="G16" s="15">
        <v>3773.42</v>
      </c>
      <c r="H16" s="15">
        <v>9452.83</v>
      </c>
    </row>
    <row r="17" spans="2:8" x14ac:dyDescent="0.3">
      <c r="B17" s="15" t="s">
        <v>80</v>
      </c>
      <c r="C17" s="15">
        <v>66.84</v>
      </c>
      <c r="D17" s="15">
        <v>102.97</v>
      </c>
      <c r="E17" s="15">
        <v>186.54</v>
      </c>
      <c r="F17" s="15">
        <v>450.77</v>
      </c>
      <c r="G17" s="15">
        <v>1327.91</v>
      </c>
      <c r="H17" s="15">
        <v>3574.99</v>
      </c>
    </row>
    <row r="18" spans="2:8" x14ac:dyDescent="0.3">
      <c r="B18" s="15" t="s">
        <v>81</v>
      </c>
      <c r="C18" s="15">
        <v>74.459999999999994</v>
      </c>
      <c r="D18" s="15">
        <v>106.75</v>
      </c>
      <c r="E18" s="15">
        <v>167.44</v>
      </c>
      <c r="F18" s="15">
        <v>773.68</v>
      </c>
      <c r="G18" s="15">
        <v>3706.08</v>
      </c>
      <c r="H18" s="15">
        <v>9624.59</v>
      </c>
    </row>
    <row r="19" spans="2:8" x14ac:dyDescent="0.3">
      <c r="C19">
        <f>C18/C17</f>
        <v>1.1140035906642727</v>
      </c>
      <c r="D19">
        <f t="shared" ref="D19:H19" si="0">D18/D17</f>
        <v>1.0367097212780421</v>
      </c>
      <c r="E19">
        <f t="shared" si="0"/>
        <v>0.89760909188377835</v>
      </c>
      <c r="F19">
        <f t="shared" si="0"/>
        <v>1.7163520198770992</v>
      </c>
      <c r="G19">
        <f t="shared" si="0"/>
        <v>2.7909120347011469</v>
      </c>
      <c r="H19">
        <f t="shared" si="0"/>
        <v>2.6922005376238816</v>
      </c>
    </row>
    <row r="20" spans="2:8" x14ac:dyDescent="0.3">
      <c r="C20">
        <f>C16/C15</f>
        <v>0.76342953444280603</v>
      </c>
      <c r="D20">
        <f t="shared" ref="D20:H20" si="1">D16/D15</f>
        <v>1.0554794520547945</v>
      </c>
      <c r="E20">
        <f t="shared" si="1"/>
        <v>1.4079558113627924</v>
      </c>
      <c r="F20">
        <f t="shared" si="1"/>
        <v>1.9822668276486566</v>
      </c>
      <c r="G20">
        <f t="shared" si="1"/>
        <v>2.6441544972951765</v>
      </c>
      <c r="H20">
        <f t="shared" si="1"/>
        <v>2.5969741259471308</v>
      </c>
    </row>
    <row r="24" spans="2:8" x14ac:dyDescent="0.3">
      <c r="B24" s="15" t="s">
        <v>86</v>
      </c>
      <c r="C24" s="26">
        <v>32</v>
      </c>
      <c r="D24" s="26">
        <v>64</v>
      </c>
      <c r="E24" s="26">
        <v>128</v>
      </c>
      <c r="F24" s="26">
        <v>256</v>
      </c>
      <c r="G24" s="26">
        <v>512</v>
      </c>
      <c r="H24" s="26">
        <v>1024</v>
      </c>
    </row>
    <row r="25" spans="2:8" x14ac:dyDescent="0.3">
      <c r="B25" s="15" t="s">
        <v>84</v>
      </c>
      <c r="C25" s="15">
        <v>2301.6799999999998</v>
      </c>
      <c r="D25" s="15">
        <v>2418.7800000000002</v>
      </c>
      <c r="E25" s="15">
        <v>2060.41</v>
      </c>
      <c r="F25" s="15">
        <v>1693.5</v>
      </c>
      <c r="G25" s="15">
        <v>1225</v>
      </c>
      <c r="H25" s="15">
        <v>805.25</v>
      </c>
    </row>
    <row r="26" spans="2:8" x14ac:dyDescent="0.3">
      <c r="B26" s="15" t="s">
        <v>85</v>
      </c>
      <c r="C26" s="15">
        <v>2521.81</v>
      </c>
      <c r="D26" s="15">
        <v>2278.7800000000002</v>
      </c>
      <c r="E26" s="15">
        <v>2231.56</v>
      </c>
      <c r="F26" s="15">
        <v>1587.41</v>
      </c>
      <c r="G26" s="15">
        <v>881.52</v>
      </c>
      <c r="H26" s="15">
        <v>378.4</v>
      </c>
    </row>
    <row r="27" spans="2:8" x14ac:dyDescent="0.3">
      <c r="B27" s="15" t="s">
        <v>80</v>
      </c>
      <c r="C27" s="15">
        <v>1131.8</v>
      </c>
      <c r="D27" s="15">
        <v>1772.06</v>
      </c>
      <c r="E27" s="15">
        <v>2135.63</v>
      </c>
      <c r="F27" s="15">
        <v>1760.25</v>
      </c>
      <c r="G27" s="15">
        <v>1221.17</v>
      </c>
      <c r="H27" s="15">
        <v>789.06</v>
      </c>
    </row>
    <row r="28" spans="2:8" x14ac:dyDescent="0.3">
      <c r="B28" s="15" t="s">
        <v>81</v>
      </c>
      <c r="C28" s="15">
        <v>1138.6300000000001</v>
      </c>
      <c r="D28" s="15">
        <v>1854.67</v>
      </c>
      <c r="E28" s="15">
        <v>2085.48</v>
      </c>
      <c r="F28" s="15">
        <v>1705.35</v>
      </c>
      <c r="G28" s="15">
        <v>879.61</v>
      </c>
      <c r="H28" s="15">
        <v>379.72</v>
      </c>
    </row>
    <row r="31" spans="2:8" x14ac:dyDescent="0.3">
      <c r="B31" s="29" t="s">
        <v>87</v>
      </c>
      <c r="C31" s="28">
        <v>32</v>
      </c>
      <c r="D31" s="28">
        <v>64</v>
      </c>
      <c r="E31" s="28">
        <v>128</v>
      </c>
      <c r="F31" s="28">
        <v>256</v>
      </c>
      <c r="G31" s="28">
        <v>512</v>
      </c>
      <c r="H31" s="28">
        <v>1024</v>
      </c>
    </row>
    <row r="32" spans="2:8" x14ac:dyDescent="0.3">
      <c r="B32" s="15" t="s">
        <v>82</v>
      </c>
      <c r="C32">
        <v>5014.1400000000003</v>
      </c>
      <c r="D32" s="15">
        <v>4508.67</v>
      </c>
      <c r="E32" s="15">
        <v>3814.57</v>
      </c>
      <c r="F32" s="15">
        <v>3319.18</v>
      </c>
      <c r="G32" s="15">
        <v>2309.6999999999998</v>
      </c>
      <c r="H32" s="15">
        <v>1127.29</v>
      </c>
    </row>
    <row r="33" spans="2:8" x14ac:dyDescent="0.3">
      <c r="B33" s="15" t="s">
        <v>83</v>
      </c>
      <c r="C33" s="15">
        <v>5221.79</v>
      </c>
      <c r="D33" s="15">
        <v>4593.63</v>
      </c>
      <c r="E33" s="15">
        <v>4213.3599999999997</v>
      </c>
      <c r="F33" s="15">
        <v>2998.33</v>
      </c>
      <c r="G33" s="15">
        <v>1234.8800000000001</v>
      </c>
      <c r="H33" s="15">
        <v>243.96</v>
      </c>
    </row>
    <row r="34" spans="2:8" x14ac:dyDescent="0.3">
      <c r="B34" s="15" t="s">
        <v>80</v>
      </c>
      <c r="C34" s="15">
        <v>1364.22</v>
      </c>
      <c r="D34" s="15">
        <v>2377.81</v>
      </c>
      <c r="E34" s="15">
        <v>4057.88</v>
      </c>
      <c r="F34" s="15">
        <v>3864.46</v>
      </c>
      <c r="G34" s="15">
        <v>2475.46</v>
      </c>
      <c r="H34" s="15">
        <v>1093.05</v>
      </c>
    </row>
    <row r="35" spans="2:8" x14ac:dyDescent="0.3">
      <c r="B35" s="15" t="s">
        <v>81</v>
      </c>
      <c r="C35" s="15">
        <v>1414.93</v>
      </c>
      <c r="D35" s="15">
        <v>2426.66</v>
      </c>
      <c r="E35" s="15">
        <v>4125.3599999999997</v>
      </c>
      <c r="F35" s="15">
        <v>3283</v>
      </c>
      <c r="G35" s="15">
        <v>1255.32</v>
      </c>
      <c r="H35" s="15">
        <v>255.07</v>
      </c>
    </row>
    <row r="38" spans="2:8" x14ac:dyDescent="0.3">
      <c r="B38" s="29" t="s">
        <v>88</v>
      </c>
      <c r="C38" s="28">
        <v>32</v>
      </c>
      <c r="D38" s="28">
        <v>64</v>
      </c>
      <c r="E38" s="28">
        <v>128</v>
      </c>
      <c r="F38" s="28">
        <v>256</v>
      </c>
      <c r="G38" s="28">
        <v>512</v>
      </c>
      <c r="H38" s="28">
        <v>1024</v>
      </c>
    </row>
    <row r="39" spans="2:8" x14ac:dyDescent="0.3">
      <c r="B39" s="15" t="s">
        <v>82</v>
      </c>
      <c r="C39">
        <v>5208.62</v>
      </c>
      <c r="D39" s="15">
        <v>4499.08</v>
      </c>
      <c r="E39" s="15">
        <v>3903.81</v>
      </c>
      <c r="F39" s="15">
        <v>3363.14</v>
      </c>
      <c r="G39" s="15">
        <v>2325.38</v>
      </c>
      <c r="H39" s="15">
        <v>1100.04</v>
      </c>
    </row>
    <row r="40" spans="2:8" x14ac:dyDescent="0.3">
      <c r="B40" s="15" t="s">
        <v>83</v>
      </c>
      <c r="C40" s="15">
        <v>5092.4799999999996</v>
      </c>
      <c r="D40" s="15">
        <v>4668.6499999999996</v>
      </c>
      <c r="E40" s="15">
        <v>4196.49</v>
      </c>
      <c r="F40" s="15">
        <v>3008.36</v>
      </c>
      <c r="G40" s="15">
        <v>1245.44</v>
      </c>
      <c r="H40" s="15">
        <v>225.23</v>
      </c>
    </row>
    <row r="41" spans="2:8" x14ac:dyDescent="0.3">
      <c r="B41" s="15" t="s">
        <v>80</v>
      </c>
      <c r="C41" s="15">
        <v>1364.22</v>
      </c>
      <c r="D41" s="15">
        <v>2377.81</v>
      </c>
      <c r="E41" s="15">
        <v>4057.88</v>
      </c>
      <c r="F41" s="15">
        <v>3864.46</v>
      </c>
      <c r="G41" s="15">
        <v>2475.46</v>
      </c>
      <c r="H41" s="15">
        <v>1093.05</v>
      </c>
    </row>
    <row r="42" spans="2:8" x14ac:dyDescent="0.3">
      <c r="B42" s="15" t="s">
        <v>81</v>
      </c>
      <c r="C42" s="15">
        <v>1414.93</v>
      </c>
      <c r="D42" s="15">
        <v>2426.66</v>
      </c>
      <c r="E42" s="15">
        <v>4125.3599999999997</v>
      </c>
      <c r="F42" s="15">
        <v>3283</v>
      </c>
      <c r="G42" s="15">
        <v>1255.32</v>
      </c>
      <c r="H42" s="15">
        <v>255.07</v>
      </c>
    </row>
    <row r="48" spans="2:8" x14ac:dyDescent="0.3">
      <c r="B48" t="s">
        <v>89</v>
      </c>
    </row>
    <row r="49" spans="2:8" x14ac:dyDescent="0.3">
      <c r="B49" s="29" t="s">
        <v>87</v>
      </c>
      <c r="C49" s="28">
        <v>32</v>
      </c>
      <c r="D49" s="28">
        <v>64</v>
      </c>
      <c r="E49" s="28">
        <v>128</v>
      </c>
      <c r="F49" s="28">
        <v>256</v>
      </c>
      <c r="G49" s="28">
        <v>512</v>
      </c>
      <c r="H49" s="28">
        <v>1024</v>
      </c>
    </row>
    <row r="50" spans="2:8" x14ac:dyDescent="0.3">
      <c r="B50" s="15" t="s">
        <v>82</v>
      </c>
      <c r="C50">
        <v>5014.1400000000003</v>
      </c>
      <c r="D50" s="15">
        <v>4508.67</v>
      </c>
      <c r="E50" s="15">
        <v>3814.57</v>
      </c>
      <c r="F50" s="15">
        <v>3319.18</v>
      </c>
      <c r="G50" s="15">
        <v>2309.6999999999998</v>
      </c>
      <c r="H50" s="15">
        <v>1127.29</v>
      </c>
    </row>
    <row r="51" spans="2:8" x14ac:dyDescent="0.3">
      <c r="B51" s="15" t="s">
        <v>83</v>
      </c>
      <c r="C51" s="15">
        <v>5221.79</v>
      </c>
      <c r="D51" s="15">
        <v>4593.63</v>
      </c>
      <c r="E51" s="15">
        <v>4213.3599999999997</v>
      </c>
      <c r="F51" s="15">
        <v>2998.33</v>
      </c>
      <c r="G51" s="15">
        <v>1234.8800000000001</v>
      </c>
      <c r="H51" s="15">
        <v>243.96</v>
      </c>
    </row>
    <row r="53" spans="2:8" x14ac:dyDescent="0.3">
      <c r="B53" s="29" t="s">
        <v>87</v>
      </c>
      <c r="C53" s="28">
        <v>32</v>
      </c>
      <c r="D53" s="28">
        <v>64</v>
      </c>
      <c r="E53" s="28">
        <v>128</v>
      </c>
      <c r="F53" s="28">
        <v>256</v>
      </c>
      <c r="G53" s="28">
        <v>512</v>
      </c>
      <c r="H53" s="28">
        <v>1024</v>
      </c>
    </row>
    <row r="54" spans="2:8" x14ac:dyDescent="0.3">
      <c r="B54" s="15" t="s">
        <v>80</v>
      </c>
      <c r="C54" s="15">
        <v>1364.22</v>
      </c>
      <c r="D54" s="15">
        <v>2377.81</v>
      </c>
      <c r="E54" s="15">
        <v>4057.88</v>
      </c>
      <c r="F54" s="15">
        <v>3864.46</v>
      </c>
      <c r="G54" s="15">
        <v>2475.46</v>
      </c>
      <c r="H54" s="15">
        <v>1093.05</v>
      </c>
    </row>
    <row r="55" spans="2:8" x14ac:dyDescent="0.3">
      <c r="B55" s="15" t="s">
        <v>81</v>
      </c>
      <c r="C55" s="15">
        <v>1414.93</v>
      </c>
      <c r="D55" s="15">
        <v>2426.66</v>
      </c>
      <c r="E55" s="15">
        <v>4125.3599999999997</v>
      </c>
      <c r="F55" s="15">
        <v>3283</v>
      </c>
      <c r="G55" s="15">
        <v>1255.32</v>
      </c>
      <c r="H55" s="15">
        <v>255.07</v>
      </c>
    </row>
    <row r="57" spans="2:8" x14ac:dyDescent="0.3">
      <c r="B57" s="15" t="s">
        <v>103</v>
      </c>
      <c r="C57" s="30">
        <v>32</v>
      </c>
      <c r="D57" s="30">
        <v>64</v>
      </c>
      <c r="E57" s="30">
        <v>128</v>
      </c>
      <c r="F57" s="30">
        <v>256</v>
      </c>
      <c r="G57" s="30">
        <v>512</v>
      </c>
      <c r="H57" s="30">
        <v>1024</v>
      </c>
    </row>
    <row r="58" spans="2:8" x14ac:dyDescent="0.3">
      <c r="B58" s="15" t="s">
        <v>90</v>
      </c>
      <c r="C58" s="15">
        <v>17.32</v>
      </c>
      <c r="D58" s="15">
        <v>48.34</v>
      </c>
      <c r="E58" s="15">
        <v>130.13</v>
      </c>
      <c r="F58" s="15">
        <v>292.60000000000002</v>
      </c>
      <c r="G58" s="15">
        <v>694.45</v>
      </c>
      <c r="H58" s="15">
        <v>2585.31</v>
      </c>
    </row>
    <row r="59" spans="2:8" x14ac:dyDescent="0.3">
      <c r="B59" s="15" t="s">
        <v>91</v>
      </c>
      <c r="C59" s="15">
        <v>15.83</v>
      </c>
      <c r="D59" s="15">
        <v>94.1</v>
      </c>
      <c r="E59" s="15">
        <v>215.44</v>
      </c>
      <c r="F59" s="15">
        <v>682.06</v>
      </c>
      <c r="G59" s="15">
        <v>3386.99</v>
      </c>
      <c r="H59" s="15">
        <v>35830.44</v>
      </c>
    </row>
    <row r="60" spans="2:8" x14ac:dyDescent="0.3">
      <c r="B60" s="15" t="s">
        <v>92</v>
      </c>
      <c r="C60" s="15">
        <v>39.65</v>
      </c>
      <c r="D60" s="15">
        <v>46.63</v>
      </c>
      <c r="E60" s="15">
        <v>56.84</v>
      </c>
      <c r="F60" s="15">
        <v>161.51</v>
      </c>
      <c r="G60" s="15">
        <v>634.66</v>
      </c>
      <c r="H60" s="15">
        <v>2539.17</v>
      </c>
    </row>
    <row r="61" spans="2:8" x14ac:dyDescent="0.3">
      <c r="B61" s="15" t="s">
        <v>93</v>
      </c>
      <c r="C61" s="15">
        <v>38.25</v>
      </c>
      <c r="D61" s="15">
        <v>45.79</v>
      </c>
      <c r="E61" s="15">
        <v>56.84</v>
      </c>
      <c r="F61" s="15">
        <v>467.3</v>
      </c>
      <c r="G61" s="15">
        <v>3208.88</v>
      </c>
      <c r="H61" s="15">
        <v>33340.46</v>
      </c>
    </row>
    <row r="63" spans="2:8" x14ac:dyDescent="0.3">
      <c r="B63" t="s">
        <v>94</v>
      </c>
      <c r="C63">
        <f>C59/C58</f>
        <v>0.91397228637413397</v>
      </c>
      <c r="D63">
        <f t="shared" ref="D63:H63" si="2">D59/D58</f>
        <v>1.9466280513032683</v>
      </c>
      <c r="E63">
        <f t="shared" si="2"/>
        <v>1.6555751940367325</v>
      </c>
      <c r="F63">
        <f t="shared" si="2"/>
        <v>2.3310321257689677</v>
      </c>
      <c r="G63">
        <f t="shared" si="2"/>
        <v>4.8772265821873422</v>
      </c>
      <c r="H63">
        <f t="shared" si="2"/>
        <v>13.859243185536746</v>
      </c>
    </row>
    <row r="64" spans="2:8" x14ac:dyDescent="0.3">
      <c r="B64" t="s">
        <v>95</v>
      </c>
      <c r="C64">
        <f>C61/C60</f>
        <v>0.96469104665825978</v>
      </c>
      <c r="D64">
        <f t="shared" ref="D64:H64" si="3">D61/D60</f>
        <v>0.98198584602187422</v>
      </c>
      <c r="E64">
        <f t="shared" si="3"/>
        <v>1</v>
      </c>
      <c r="F64">
        <f t="shared" si="3"/>
        <v>2.8933192991146059</v>
      </c>
      <c r="G64">
        <f t="shared" si="3"/>
        <v>5.0560615132511897</v>
      </c>
      <c r="H64">
        <f t="shared" si="3"/>
        <v>13.130456015154557</v>
      </c>
    </row>
    <row r="65" spans="2:8" x14ac:dyDescent="0.3">
      <c r="C65">
        <f>C64/C63</f>
        <v>1.0554926676008249</v>
      </c>
      <c r="D65">
        <f t="shared" ref="D65:H65" si="4">D64/D63</f>
        <v>0.50445479061314991</v>
      </c>
      <c r="E65">
        <f t="shared" si="4"/>
        <v>0.60401968065354628</v>
      </c>
      <c r="F65">
        <f t="shared" si="4"/>
        <v>1.2412181141262262</v>
      </c>
      <c r="G65">
        <f t="shared" si="4"/>
        <v>1.0366673411723355</v>
      </c>
      <c r="H65">
        <f t="shared" si="4"/>
        <v>0.94741508171652999</v>
      </c>
    </row>
    <row r="70" spans="2:8" ht="33" x14ac:dyDescent="0.3">
      <c r="B70" s="31" t="s">
        <v>98</v>
      </c>
      <c r="C70" s="30">
        <v>32</v>
      </c>
      <c r="D70" s="30">
        <v>64</v>
      </c>
      <c r="E70" s="30">
        <v>128</v>
      </c>
      <c r="F70" s="30">
        <v>256</v>
      </c>
      <c r="G70" s="30">
        <v>512</v>
      </c>
      <c r="H70" s="30">
        <v>1024</v>
      </c>
    </row>
    <row r="71" spans="2:8" x14ac:dyDescent="0.3">
      <c r="B71" s="15" t="s">
        <v>96</v>
      </c>
      <c r="C71" s="15">
        <v>5067.46</v>
      </c>
      <c r="D71" s="15">
        <v>4735.32</v>
      </c>
      <c r="E71" s="15">
        <v>4307.21</v>
      </c>
      <c r="F71" s="15">
        <v>3051.89</v>
      </c>
      <c r="G71" s="15">
        <v>1240.3800000000001</v>
      </c>
      <c r="H71" s="15">
        <v>218.91</v>
      </c>
    </row>
    <row r="72" spans="2:8" x14ac:dyDescent="0.3">
      <c r="B72" s="15" t="s">
        <v>97</v>
      </c>
      <c r="C72" s="15"/>
      <c r="D72" s="15"/>
      <c r="E72" s="15"/>
      <c r="F72" s="15"/>
      <c r="G72" s="15"/>
      <c r="H72" s="15"/>
    </row>
    <row r="75" spans="2:8" ht="33" x14ac:dyDescent="0.3">
      <c r="B75" s="31" t="s">
        <v>99</v>
      </c>
      <c r="C75" s="30">
        <v>32</v>
      </c>
      <c r="D75" s="30">
        <v>64</v>
      </c>
      <c r="E75" s="30">
        <v>128</v>
      </c>
      <c r="F75" s="30">
        <v>256</v>
      </c>
      <c r="G75" s="30">
        <v>512</v>
      </c>
      <c r="H75" s="30">
        <v>1024</v>
      </c>
    </row>
    <row r="76" spans="2:8" x14ac:dyDescent="0.3">
      <c r="B76" s="15" t="s">
        <v>96</v>
      </c>
      <c r="C76" s="15">
        <v>17.95</v>
      </c>
      <c r="D76" s="15">
        <v>90.78</v>
      </c>
      <c r="E76" s="15">
        <v>211.6</v>
      </c>
      <c r="F76" s="15">
        <v>682.06</v>
      </c>
      <c r="G76" s="15">
        <v>3386.99</v>
      </c>
      <c r="H76" s="15">
        <v>39206.03</v>
      </c>
    </row>
    <row r="77" spans="2:8" x14ac:dyDescent="0.3">
      <c r="B77" s="15" t="s">
        <v>97</v>
      </c>
      <c r="C77" s="15"/>
      <c r="D77" s="15"/>
      <c r="E77" s="15"/>
      <c r="F77" s="15"/>
      <c r="G77" s="15"/>
      <c r="H77" s="15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A968-37CA-41B6-BBC9-1F03CBE29675}">
  <dimension ref="B1:P35"/>
  <sheetViews>
    <sheetView tabSelected="1" zoomScale="70" zoomScaleNormal="70" workbookViewId="0">
      <selection activeCell="C4" sqref="C4:P5"/>
    </sheetView>
  </sheetViews>
  <sheetFormatPr defaultRowHeight="16.5" x14ac:dyDescent="0.3"/>
  <cols>
    <col min="2" max="2" width="14.375" customWidth="1"/>
    <col min="10" max="10" width="14.5" customWidth="1"/>
  </cols>
  <sheetData>
    <row r="1" spans="2:16" x14ac:dyDescent="0.3">
      <c r="B1" s="33" t="s">
        <v>15</v>
      </c>
      <c r="J1" s="33" t="s">
        <v>100</v>
      </c>
    </row>
    <row r="2" spans="2:16" x14ac:dyDescent="0.3">
      <c r="B2" s="35" t="s">
        <v>101</v>
      </c>
      <c r="C2" s="36">
        <v>32</v>
      </c>
      <c r="D2" s="36">
        <v>64</v>
      </c>
      <c r="E2" s="36">
        <v>128</v>
      </c>
      <c r="F2" s="36">
        <v>256</v>
      </c>
      <c r="G2" s="36">
        <v>512</v>
      </c>
      <c r="H2" s="36">
        <v>1024</v>
      </c>
      <c r="J2" s="35" t="s">
        <v>101</v>
      </c>
      <c r="K2" s="36">
        <v>32</v>
      </c>
      <c r="L2" s="36">
        <v>64</v>
      </c>
      <c r="M2" s="36">
        <v>128</v>
      </c>
      <c r="N2" s="36">
        <v>256</v>
      </c>
      <c r="O2" s="36">
        <v>512</v>
      </c>
      <c r="P2" s="36">
        <v>1024</v>
      </c>
    </row>
    <row r="3" spans="2:16" x14ac:dyDescent="0.3">
      <c r="B3" s="34" t="s">
        <v>82</v>
      </c>
      <c r="C3">
        <v>546.1</v>
      </c>
      <c r="D3" s="15">
        <v>819.48</v>
      </c>
      <c r="E3" s="15">
        <v>1230.4000000000001</v>
      </c>
      <c r="F3" s="15">
        <v>1578.46</v>
      </c>
      <c r="G3" s="15">
        <v>1852.74</v>
      </c>
      <c r="H3" s="15">
        <v>934.16</v>
      </c>
      <c r="J3" s="34" t="s">
        <v>82</v>
      </c>
      <c r="K3" s="15">
        <v>196.89</v>
      </c>
      <c r="L3" s="15">
        <v>277.20999999999998</v>
      </c>
      <c r="M3" s="15">
        <v>383.33</v>
      </c>
      <c r="N3" s="15">
        <v>612.21</v>
      </c>
      <c r="O3" s="15">
        <v>960.3</v>
      </c>
      <c r="P3" s="15">
        <v>3574.99</v>
      </c>
    </row>
    <row r="4" spans="2:16" x14ac:dyDescent="0.3">
      <c r="B4" s="34" t="s">
        <v>83</v>
      </c>
      <c r="C4">
        <v>496.62</v>
      </c>
      <c r="D4" s="15">
        <v>191.79</v>
      </c>
      <c r="E4" s="15">
        <v>194.1</v>
      </c>
      <c r="F4" s="15">
        <v>194.78</v>
      </c>
      <c r="G4" s="15">
        <v>193.57</v>
      </c>
      <c r="H4" s="15">
        <v>174.35</v>
      </c>
      <c r="J4" s="34" t="s">
        <v>83</v>
      </c>
      <c r="K4">
        <v>219.36</v>
      </c>
      <c r="L4" s="32">
        <v>2828.87</v>
      </c>
      <c r="M4" s="15">
        <v>5217.92</v>
      </c>
      <c r="N4" s="15">
        <v>11115.87</v>
      </c>
      <c r="O4" s="15">
        <v>21641.55</v>
      </c>
      <c r="P4" s="15">
        <v>48662.51</v>
      </c>
    </row>
    <row r="5" spans="2:16" x14ac:dyDescent="0.3">
      <c r="B5" s="34" t="s">
        <v>80</v>
      </c>
      <c r="C5" s="15">
        <v>370</v>
      </c>
      <c r="D5" s="15">
        <v>712.79</v>
      </c>
      <c r="E5" s="15">
        <v>712.79</v>
      </c>
      <c r="F5" s="15">
        <v>1513.04</v>
      </c>
      <c r="G5" s="15">
        <v>1799.17</v>
      </c>
      <c r="H5" s="15">
        <v>919.85</v>
      </c>
      <c r="J5" s="34" t="s">
        <v>80</v>
      </c>
      <c r="K5" s="15">
        <v>262.64</v>
      </c>
      <c r="L5" s="15">
        <v>282.25</v>
      </c>
      <c r="M5" s="15">
        <v>282.25</v>
      </c>
      <c r="N5" s="15">
        <v>580.02</v>
      </c>
      <c r="O5" s="15">
        <v>1013.6</v>
      </c>
      <c r="P5" s="15">
        <v>3574.99</v>
      </c>
    </row>
    <row r="6" spans="2:16" x14ac:dyDescent="0.3">
      <c r="B6" s="34" t="s">
        <v>81</v>
      </c>
      <c r="C6" s="15"/>
      <c r="D6" s="15"/>
      <c r="E6" s="15"/>
      <c r="F6" s="15"/>
      <c r="G6" s="15"/>
      <c r="H6" s="15">
        <v>141.16</v>
      </c>
      <c r="J6" s="34" t="s">
        <v>81</v>
      </c>
      <c r="K6" s="15"/>
      <c r="L6" s="15"/>
      <c r="M6" s="15"/>
      <c r="N6" s="15"/>
      <c r="O6" s="15"/>
      <c r="P6" s="15">
        <v>50446.94</v>
      </c>
    </row>
    <row r="11" spans="2:16" x14ac:dyDescent="0.3">
      <c r="B11" t="s">
        <v>102</v>
      </c>
      <c r="J11" t="s">
        <v>102</v>
      </c>
    </row>
    <row r="12" spans="2:16" x14ac:dyDescent="0.3">
      <c r="B12" s="34" t="s">
        <v>83</v>
      </c>
      <c r="C12" s="15">
        <v>478.07</v>
      </c>
      <c r="D12" s="15">
        <v>195.81</v>
      </c>
      <c r="E12" s="15">
        <v>197.23</v>
      </c>
      <c r="F12" s="15">
        <v>194.76</v>
      </c>
      <c r="G12" s="15">
        <v>196.24</v>
      </c>
      <c r="H12" s="15">
        <v>175.13</v>
      </c>
      <c r="J12" s="34" t="s">
        <v>83</v>
      </c>
      <c r="K12" s="15">
        <v>219.36</v>
      </c>
      <c r="L12" s="15">
        <v>2680.11</v>
      </c>
      <c r="M12" s="15">
        <v>5033.3500000000004</v>
      </c>
      <c r="N12" s="15">
        <v>10722.67</v>
      </c>
      <c r="O12" s="15">
        <v>21255.38</v>
      </c>
      <c r="P12" s="15">
        <v>48662.51</v>
      </c>
    </row>
    <row r="13" spans="2:16" x14ac:dyDescent="0.3">
      <c r="B13" s="34" t="s">
        <v>81</v>
      </c>
      <c r="C13" s="15">
        <v>432.41</v>
      </c>
      <c r="D13" s="15">
        <v>165.7</v>
      </c>
      <c r="E13" s="15">
        <v>166.71</v>
      </c>
      <c r="F13" s="15">
        <v>162.83000000000001</v>
      </c>
      <c r="G13" s="15">
        <v>158.72</v>
      </c>
      <c r="H13" s="15">
        <v>144.78</v>
      </c>
      <c r="J13" s="34" t="s">
        <v>81</v>
      </c>
      <c r="K13" s="15">
        <v>223.34</v>
      </c>
      <c r="L13" s="15">
        <v>3208.88</v>
      </c>
      <c r="M13" s="15">
        <v>6135.91</v>
      </c>
      <c r="N13" s="15">
        <v>13308.98</v>
      </c>
      <c r="O13" s="15">
        <v>26382.13</v>
      </c>
      <c r="P13" s="15">
        <v>50446.94</v>
      </c>
    </row>
    <row r="35" spans="2:3" x14ac:dyDescent="0.3">
      <c r="B35" s="2" t="s">
        <v>104</v>
      </c>
      <c r="C35" s="2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실험 설정</vt:lpstr>
      <vt:lpstr>실험 결과</vt:lpstr>
      <vt:lpstr>TPS 비교</vt:lpstr>
      <vt:lpstr>TPC-C</vt:lpstr>
      <vt:lpstr>8.0 FIFO vs CATS</vt:lpstr>
      <vt:lpstr>SYSBENCH </vt:lpstr>
      <vt:lpstr>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pjh</dc:creator>
  <cp:lastModifiedBy>pjh</cp:lastModifiedBy>
  <dcterms:created xsi:type="dcterms:W3CDTF">2018-04-13T10:05:00Z</dcterms:created>
  <dcterms:modified xsi:type="dcterms:W3CDTF">2018-05-02T12:10:42Z</dcterms:modified>
</cp:coreProperties>
</file>