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75" yWindow="-30" windowWidth="13620" windowHeight="11355" activeTab="2"/>
  </bookViews>
  <sheets>
    <sheet name="국적별 외국인인구 현황" sheetId="1" r:id="rId1"/>
    <sheet name="거주지역-국적별 등록외국인 통계" sheetId="7" state="hidden" r:id="rId2"/>
    <sheet name="거주지역-국적별 등록외국인" sheetId="8" r:id="rId3"/>
  </sheets>
  <definedNames>
    <definedName name="_xlnm.Print_Area" localSheetId="0">'국적별 외국인인구 현황'!$A$1:$M$28</definedName>
  </definedNames>
  <calcPr calcId="145621"/>
</workbook>
</file>

<file path=xl/calcChain.xml><?xml version="1.0" encoding="utf-8"?>
<calcChain xmlns="http://schemas.openxmlformats.org/spreadsheetml/2006/main">
  <c r="J21" i="1" l="1"/>
  <c r="J22" i="1"/>
  <c r="J23" i="1"/>
  <c r="J24" i="1"/>
  <c r="J25" i="1"/>
  <c r="J26" i="1"/>
  <c r="J27" i="1"/>
  <c r="I28" i="1"/>
  <c r="I27" i="1"/>
  <c r="I26" i="1"/>
  <c r="I25" i="1"/>
  <c r="I21" i="1"/>
  <c r="I22" i="1"/>
  <c r="I23" i="1"/>
  <c r="G25" i="1"/>
  <c r="D28" i="1"/>
  <c r="D27" i="1"/>
  <c r="D26" i="1"/>
  <c r="D21" i="1"/>
  <c r="D22" i="1"/>
  <c r="D23" i="1"/>
  <c r="C28" i="1"/>
  <c r="C27" i="1"/>
  <c r="C26" i="1"/>
  <c r="C21" i="1"/>
  <c r="C22" i="1"/>
  <c r="C23" i="1"/>
  <c r="L7" i="1"/>
  <c r="L8" i="1"/>
  <c r="L14" i="1"/>
  <c r="L13" i="1"/>
  <c r="L12" i="1"/>
  <c r="L10" i="1"/>
  <c r="J14" i="1"/>
  <c r="J13" i="1"/>
  <c r="J12" i="1"/>
  <c r="J11" i="1"/>
  <c r="J10" i="1"/>
  <c r="J7" i="1"/>
  <c r="I14" i="1"/>
  <c r="I13" i="1"/>
  <c r="I12" i="1"/>
  <c r="I11" i="1"/>
  <c r="I10" i="1"/>
  <c r="I7" i="1"/>
  <c r="G14" i="1"/>
  <c r="G13" i="1"/>
  <c r="G12" i="1"/>
  <c r="G11" i="1"/>
  <c r="G10" i="1"/>
  <c r="F14" i="1"/>
  <c r="F13" i="1"/>
  <c r="F12" i="1"/>
  <c r="F11" i="1"/>
  <c r="F7" i="1"/>
  <c r="F8" i="1"/>
  <c r="F25" i="1" l="1"/>
  <c r="D25" i="1"/>
  <c r="C25" i="1"/>
  <c r="M11" i="1"/>
  <c r="L11" i="1"/>
  <c r="B25" i="1" l="1"/>
  <c r="E25" i="1"/>
  <c r="H25" i="1"/>
  <c r="C11" i="1"/>
  <c r="E11" i="1"/>
  <c r="H11" i="1"/>
  <c r="K11" i="1"/>
  <c r="M12" i="1"/>
  <c r="H12" i="1" l="1"/>
  <c r="E12" i="1"/>
  <c r="B11" i="1"/>
  <c r="D11" i="1"/>
  <c r="K12" i="1"/>
  <c r="J28" i="1"/>
  <c r="J20" i="1" s="1"/>
  <c r="I24" i="1"/>
  <c r="I20" i="1" s="1"/>
  <c r="G9" i="1"/>
  <c r="F10" i="1"/>
  <c r="I8" i="1"/>
  <c r="G8" i="1"/>
  <c r="G7" i="1"/>
  <c r="G28" i="1"/>
  <c r="F28" i="1"/>
  <c r="G27" i="1"/>
  <c r="F27" i="1"/>
  <c r="G26" i="1"/>
  <c r="F26" i="1"/>
  <c r="G24" i="1"/>
  <c r="F24" i="1"/>
  <c r="G23" i="1"/>
  <c r="F23" i="1"/>
  <c r="G22" i="1"/>
  <c r="F22" i="1"/>
  <c r="G21" i="1"/>
  <c r="F21" i="1"/>
  <c r="D24" i="1"/>
  <c r="D20" i="1" s="1"/>
  <c r="C24" i="1"/>
  <c r="C20" i="1" s="1"/>
  <c r="M14" i="1"/>
  <c r="M13" i="1"/>
  <c r="M10" i="1"/>
  <c r="M9" i="1"/>
  <c r="L9" i="1"/>
  <c r="M8" i="1"/>
  <c r="M7" i="1"/>
  <c r="J9" i="1"/>
  <c r="I9" i="1"/>
  <c r="J8" i="1"/>
  <c r="F9" i="1"/>
  <c r="J6" i="1" l="1"/>
  <c r="I6" i="1"/>
  <c r="C12" i="1"/>
  <c r="B26" i="1"/>
  <c r="D12" i="1"/>
  <c r="E14" i="1"/>
  <c r="B22" i="1"/>
  <c r="E22" i="1"/>
  <c r="E23" i="1"/>
  <c r="E26" i="1"/>
  <c r="B23" i="1"/>
  <c r="H21" i="1"/>
  <c r="H28" i="1"/>
  <c r="H27" i="1"/>
  <c r="G20" i="1"/>
  <c r="K8" i="1"/>
  <c r="D14" i="1"/>
  <c r="K14" i="1"/>
  <c r="E24" i="1"/>
  <c r="E27" i="1"/>
  <c r="H7" i="1"/>
  <c r="E9" i="1"/>
  <c r="H13" i="1"/>
  <c r="K7" i="1"/>
  <c r="K13" i="1"/>
  <c r="B28" i="1"/>
  <c r="E21" i="1"/>
  <c r="E28" i="1"/>
  <c r="E13" i="1"/>
  <c r="K10" i="1"/>
  <c r="H24" i="1"/>
  <c r="H9" i="1"/>
  <c r="K9" i="1"/>
  <c r="C7" i="1"/>
  <c r="E8" i="1"/>
  <c r="D13" i="1"/>
  <c r="H14" i="1"/>
  <c r="B27" i="1"/>
  <c r="H23" i="1"/>
  <c r="C9" i="1"/>
  <c r="E10" i="1"/>
  <c r="H26" i="1"/>
  <c r="G6" i="1"/>
  <c r="C10" i="1"/>
  <c r="C14" i="1"/>
  <c r="F6" i="1"/>
  <c r="D8" i="1"/>
  <c r="D10" i="1"/>
  <c r="D7" i="1"/>
  <c r="H8" i="1"/>
  <c r="D9" i="1"/>
  <c r="F20" i="1"/>
  <c r="C8" i="1"/>
  <c r="E7" i="1"/>
  <c r="H22" i="1"/>
  <c r="L6" i="1"/>
  <c r="M6" i="1"/>
  <c r="H10" i="1"/>
  <c r="C13" i="1"/>
  <c r="B24" i="1"/>
  <c r="B21" i="1"/>
  <c r="D6" i="1" l="1"/>
  <c r="C6" i="1"/>
  <c r="B12" i="1"/>
  <c r="B14" i="1"/>
  <c r="B9" i="1"/>
  <c r="E20" i="1"/>
  <c r="B13" i="1"/>
  <c r="K6" i="1"/>
  <c r="B20" i="1"/>
  <c r="B10" i="1"/>
  <c r="B8" i="1"/>
  <c r="E6" i="1"/>
  <c r="B7" i="1"/>
  <c r="H6" i="1"/>
  <c r="H20" i="1"/>
  <c r="B6" i="1" l="1"/>
</calcChain>
</file>

<file path=xl/sharedStrings.xml><?xml version="1.0" encoding="utf-8"?>
<sst xmlns="http://schemas.openxmlformats.org/spreadsheetml/2006/main" count="131" uniqueCount="56">
  <si>
    <t>계</t>
    <phoneticPr fontId="1" type="noConversion"/>
  </si>
  <si>
    <t>남</t>
    <phoneticPr fontId="1" type="noConversion"/>
  </si>
  <si>
    <t>여</t>
    <phoneticPr fontId="1" type="noConversion"/>
  </si>
  <si>
    <t>대저1동</t>
  </si>
  <si>
    <t>강동동</t>
  </si>
  <si>
    <t>명지동</t>
  </si>
  <si>
    <t>가락동</t>
  </si>
  <si>
    <t>녹산동</t>
  </si>
  <si>
    <t>가덕도동</t>
  </si>
  <si>
    <t>기타</t>
  </si>
  <si>
    <t>인     구</t>
    <phoneticPr fontId="1" type="noConversion"/>
  </si>
  <si>
    <t>총     계</t>
    <phoneticPr fontId="1" type="noConversion"/>
  </si>
  <si>
    <t>타 이 완</t>
  </si>
  <si>
    <t>(단위 :        명)</t>
    <phoneticPr fontId="1" type="noConversion"/>
  </si>
  <si>
    <t>▣ 국적별 외국인 인구</t>
    <phoneticPr fontId="1" type="noConversion"/>
  </si>
  <si>
    <t>소계</t>
  </si>
  <si>
    <t>미      국</t>
  </si>
  <si>
    <t>일      본</t>
  </si>
  <si>
    <t>필  리  핀</t>
  </si>
  <si>
    <t>중      국</t>
  </si>
  <si>
    <t>(M)</t>
  </si>
  <si>
    <t>(F)</t>
  </si>
  <si>
    <t>동   별</t>
    <phoneticPr fontId="1" type="noConversion"/>
  </si>
  <si>
    <t>강 서 구</t>
    <phoneticPr fontId="1" type="noConversion"/>
  </si>
  <si>
    <t>대저1동</t>
    <phoneticPr fontId="1" type="noConversion"/>
  </si>
  <si>
    <t>대저2동</t>
    <phoneticPr fontId="1" type="noConversion"/>
  </si>
  <si>
    <t>강동동</t>
    <phoneticPr fontId="1" type="noConversion"/>
  </si>
  <si>
    <t>가락동</t>
    <phoneticPr fontId="1" type="noConversion"/>
  </si>
  <si>
    <t>녹산동</t>
    <phoneticPr fontId="1" type="noConversion"/>
  </si>
  <si>
    <t>가덕도동</t>
    <phoneticPr fontId="1" type="noConversion"/>
  </si>
  <si>
    <t>등록외국인현황(거주지역별 국적별)</t>
  </si>
  <si>
    <t>부산광역시 강서구청</t>
  </si>
  <si>
    <t xml:space="preserve">인쇄일 : </t>
  </si>
  <si>
    <t>총 계</t>
  </si>
  <si>
    <t>-</t>
  </si>
  <si>
    <t>대저2동</t>
    <phoneticPr fontId="1" type="noConversion"/>
  </si>
  <si>
    <t/>
  </si>
  <si>
    <t>타  이  완</t>
  </si>
  <si>
    <t>대저2동</t>
  </si>
  <si>
    <t>중     국</t>
    <phoneticPr fontId="1" type="noConversion"/>
  </si>
  <si>
    <t>미     국</t>
    <phoneticPr fontId="1" type="noConversion"/>
  </si>
  <si>
    <t>일     본</t>
    <phoneticPr fontId="1" type="noConversion"/>
  </si>
  <si>
    <t>인     구</t>
    <phoneticPr fontId="1" type="noConversion"/>
  </si>
  <si>
    <t>계</t>
    <phoneticPr fontId="1" type="noConversion"/>
  </si>
  <si>
    <t>남</t>
    <phoneticPr fontId="1" type="noConversion"/>
  </si>
  <si>
    <t>여</t>
    <phoneticPr fontId="1" type="noConversion"/>
  </si>
  <si>
    <t>필 리 핀</t>
    <phoneticPr fontId="1" type="noConversion"/>
  </si>
  <si>
    <t>타 이 완</t>
    <phoneticPr fontId="1" type="noConversion"/>
  </si>
  <si>
    <t>기     타</t>
    <phoneticPr fontId="1" type="noConversion"/>
  </si>
  <si>
    <t>명지1동</t>
    <phoneticPr fontId="1" type="noConversion"/>
  </si>
  <si>
    <t>명지2동</t>
    <phoneticPr fontId="1" type="noConversion"/>
  </si>
  <si>
    <t>명지1동</t>
    <phoneticPr fontId="1" type="noConversion"/>
  </si>
  <si>
    <t>명지2동</t>
    <phoneticPr fontId="1" type="noConversion"/>
  </si>
  <si>
    <t>명지1동</t>
    <phoneticPr fontId="1" type="noConversion"/>
  </si>
  <si>
    <t>명지2동</t>
    <phoneticPr fontId="1" type="noConversion"/>
  </si>
  <si>
    <t>(2021. 10.)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</si>
</sst>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yyyy\.mm\.dd"/>
    <numFmt numFmtId="177" formatCode="#,##0_);[Red]\(#,##0\)"/>
    <numFmt numFmtId="178" formatCode="#,##0_ "/>
    <numFmt numFmtId="179" formatCode="#,##0_);\(#,##0\)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20"/>
      <color indexed="8"/>
      <name val="맑은 고딕"/>
      <family val="3"/>
      <charset val="129"/>
    </font>
    <font>
      <sz val="20"/>
      <color indexed="8"/>
      <name val="맑은 고딕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indexed="8"/>
      <name val="굴림"/>
      <family val="3"/>
      <charset val="129"/>
    </font>
    <font>
      <b/>
      <sz val="12"/>
      <color indexed="8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0"/>
    <xf numFmtId="0" fontId="1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0" fontId="0" fillId="0" borderId="0" xfId="0" applyAlignment="1"/>
    <xf numFmtId="0" fontId="10" fillId="0" borderId="0" xfId="3">
      <alignment vertical="center"/>
    </xf>
    <xf numFmtId="41" fontId="0" fillId="0" borderId="0" xfId="1" applyFont="1" applyFill="1" applyBorder="1" applyAlignment="1">
      <alignment horizontal="center" vertical="center"/>
    </xf>
    <xf numFmtId="0" fontId="10" fillId="0" borderId="0" xfId="3" applyFill="1">
      <alignment vertical="center"/>
    </xf>
    <xf numFmtId="49" fontId="11" fillId="0" borderId="5" xfId="3" applyNumberFormat="1" applyFont="1" applyFill="1" applyBorder="1" applyAlignment="1">
      <alignment horizontal="left" vertical="top" wrapText="1"/>
    </xf>
    <xf numFmtId="49" fontId="12" fillId="0" borderId="5" xfId="3" applyNumberFormat="1" applyFont="1" applyFill="1" applyBorder="1" applyAlignment="1">
      <alignment horizontal="center" vertical="center" wrapText="1"/>
    </xf>
    <xf numFmtId="177" fontId="11" fillId="0" borderId="5" xfId="3" applyNumberFormat="1" applyFont="1" applyFill="1" applyBorder="1" applyAlignment="1">
      <alignment horizontal="right" vertical="top" wrapText="1"/>
    </xf>
    <xf numFmtId="177" fontId="11" fillId="4" borderId="5" xfId="3" applyNumberFormat="1" applyFont="1" applyFill="1" applyBorder="1" applyAlignment="1">
      <alignment horizontal="right" vertical="top" wrapText="1"/>
    </xf>
    <xf numFmtId="49" fontId="12" fillId="4" borderId="5" xfId="3" applyNumberFormat="1" applyFont="1" applyFill="1" applyBorder="1" applyAlignment="1">
      <alignment horizontal="center" vertical="center" wrapText="1"/>
    </xf>
    <xf numFmtId="178" fontId="11" fillId="4" borderId="5" xfId="0" applyNumberFormat="1" applyFont="1" applyFill="1" applyBorder="1" applyAlignment="1">
      <alignment horizontal="right" vertical="center" wrapText="1"/>
    </xf>
    <xf numFmtId="49" fontId="12" fillId="5" borderId="5" xfId="3" applyNumberFormat="1" applyFont="1" applyFill="1" applyBorder="1" applyAlignment="1">
      <alignment horizontal="center" vertical="center" wrapText="1"/>
    </xf>
    <xf numFmtId="177" fontId="11" fillId="5" borderId="5" xfId="3" applyNumberFormat="1" applyFont="1" applyFill="1" applyBorder="1" applyAlignment="1">
      <alignment horizontal="right" vertical="top" wrapText="1"/>
    </xf>
    <xf numFmtId="178" fontId="11" fillId="5" borderId="5" xfId="0" applyNumberFormat="1" applyFont="1" applyFill="1" applyBorder="1" applyAlignment="1">
      <alignment horizontal="right" vertical="center" wrapText="1"/>
    </xf>
    <xf numFmtId="179" fontId="11" fillId="5" borderId="5" xfId="0" applyNumberFormat="1" applyFont="1" applyFill="1" applyBorder="1" applyAlignment="1">
      <alignment horizontal="right" vertical="center" wrapText="1"/>
    </xf>
    <xf numFmtId="0" fontId="0" fillId="2" borderId="17" xfId="0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41" fontId="0" fillId="0" borderId="18" xfId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41" fontId="0" fillId="0" borderId="19" xfId="1" applyFont="1" applyBorder="1" applyAlignment="1">
      <alignment horizontal="center" vertical="center"/>
    </xf>
    <xf numFmtId="41" fontId="0" fillId="0" borderId="17" xfId="1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5" fillId="0" borderId="7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right" vertical="center" wrapText="1"/>
    </xf>
    <xf numFmtId="49" fontId="5" fillId="0" borderId="7" xfId="0" applyNumberFormat="1" applyFont="1" applyBorder="1" applyAlignment="1">
      <alignment horizontal="right" vertical="center" wrapText="1"/>
    </xf>
    <xf numFmtId="49" fontId="8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right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0" borderId="7" xfId="0" applyBorder="1" applyAlignment="1"/>
    <xf numFmtId="49" fontId="5" fillId="0" borderId="0" xfId="0" applyNumberFormat="1" applyFont="1" applyAlignment="1">
      <alignment horizontal="center" vertical="center" wrapText="1"/>
    </xf>
    <xf numFmtId="0" fontId="5" fillId="0" borderId="8" xfId="0" applyNumberFormat="1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49" fontId="12" fillId="0" borderId="9" xfId="3" applyNumberFormat="1" applyFont="1" applyFill="1" applyBorder="1" applyAlignment="1">
      <alignment horizontal="center" vertical="center" wrapText="1"/>
    </xf>
    <xf numFmtId="49" fontId="12" fillId="0" borderId="10" xfId="3" applyNumberFormat="1" applyFont="1" applyFill="1" applyBorder="1" applyAlignment="1">
      <alignment horizontal="center" vertical="center" wrapText="1"/>
    </xf>
    <xf numFmtId="49" fontId="12" fillId="3" borderId="9" xfId="3" applyNumberFormat="1" applyFont="1" applyFill="1" applyBorder="1" applyAlignment="1">
      <alignment horizontal="center" vertical="center" wrapText="1"/>
    </xf>
    <xf numFmtId="49" fontId="12" fillId="3" borderId="11" xfId="3" applyNumberFormat="1" applyFont="1" applyFill="1" applyBorder="1" applyAlignment="1">
      <alignment horizontal="center" vertical="center" wrapText="1"/>
    </xf>
    <xf numFmtId="49" fontId="12" fillId="3" borderId="10" xfId="3" applyNumberFormat="1" applyFont="1" applyFill="1" applyBorder="1" applyAlignment="1">
      <alignment horizontal="center" vertical="center" wrapText="1"/>
    </xf>
  </cellXfs>
  <cellStyles count="4">
    <cellStyle name="쉼표 [0]" xfId="1" builtinId="6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A18" workbookViewId="0">
      <selection activeCell="D35" sqref="D35"/>
    </sheetView>
  </sheetViews>
  <sheetFormatPr defaultRowHeight="16.5" x14ac:dyDescent="0.3"/>
  <sheetData>
    <row r="1" spans="1:15" ht="31.5" x14ac:dyDescent="0.3">
      <c r="A1" s="36" t="s">
        <v>14</v>
      </c>
      <c r="B1" s="37"/>
      <c r="C1" s="37"/>
      <c r="D1" s="37"/>
      <c r="E1" s="38" t="s">
        <v>55</v>
      </c>
      <c r="F1" s="38"/>
      <c r="G1" s="38"/>
    </row>
    <row r="2" spans="1:15" ht="17.25" thickBot="1" x14ac:dyDescent="0.35">
      <c r="L2" s="35" t="s">
        <v>13</v>
      </c>
      <c r="M2" s="35"/>
    </row>
    <row r="3" spans="1:15" x14ac:dyDescent="0.3">
      <c r="A3" s="28" t="s">
        <v>22</v>
      </c>
      <c r="B3" s="31" t="s">
        <v>11</v>
      </c>
      <c r="C3" s="31"/>
      <c r="D3" s="31"/>
      <c r="E3" s="31" t="s">
        <v>39</v>
      </c>
      <c r="F3" s="31"/>
      <c r="G3" s="31"/>
      <c r="H3" s="31" t="s">
        <v>40</v>
      </c>
      <c r="I3" s="31"/>
      <c r="J3" s="31"/>
      <c r="K3" s="31" t="s">
        <v>41</v>
      </c>
      <c r="L3" s="31"/>
      <c r="M3" s="33"/>
    </row>
    <row r="4" spans="1:15" x14ac:dyDescent="0.3">
      <c r="A4" s="29"/>
      <c r="B4" s="32" t="s">
        <v>10</v>
      </c>
      <c r="C4" s="32"/>
      <c r="D4" s="32"/>
      <c r="E4" s="32" t="s">
        <v>42</v>
      </c>
      <c r="F4" s="32"/>
      <c r="G4" s="32"/>
      <c r="H4" s="32" t="s">
        <v>42</v>
      </c>
      <c r="I4" s="32"/>
      <c r="J4" s="32"/>
      <c r="K4" s="32" t="s">
        <v>42</v>
      </c>
      <c r="L4" s="32"/>
      <c r="M4" s="34"/>
    </row>
    <row r="5" spans="1:15" ht="17.25" thickBot="1" x14ac:dyDescent="0.35">
      <c r="A5" s="30"/>
      <c r="B5" s="2" t="s">
        <v>0</v>
      </c>
      <c r="C5" s="2" t="s">
        <v>1</v>
      </c>
      <c r="D5" s="2" t="s">
        <v>2</v>
      </c>
      <c r="E5" s="2" t="s">
        <v>43</v>
      </c>
      <c r="F5" s="2" t="s">
        <v>44</v>
      </c>
      <c r="G5" s="2" t="s">
        <v>45</v>
      </c>
      <c r="H5" s="2" t="s">
        <v>43</v>
      </c>
      <c r="I5" s="2" t="s">
        <v>44</v>
      </c>
      <c r="J5" s="2" t="s">
        <v>45</v>
      </c>
      <c r="K5" s="2" t="s">
        <v>43</v>
      </c>
      <c r="L5" s="2" t="s">
        <v>44</v>
      </c>
      <c r="M5" s="20" t="s">
        <v>45</v>
      </c>
    </row>
    <row r="6" spans="1:15" x14ac:dyDescent="0.3">
      <c r="A6" s="21" t="s">
        <v>23</v>
      </c>
      <c r="B6" s="3">
        <f>SUM(B7:B14)</f>
        <v>4101</v>
      </c>
      <c r="C6" s="3">
        <f t="shared" ref="C6:D6" si="0">SUM(C7:C14)</f>
        <v>3429</v>
      </c>
      <c r="D6" s="3">
        <f t="shared" si="0"/>
        <v>672</v>
      </c>
      <c r="E6" s="3">
        <f t="shared" ref="E6:M6" si="1">SUM(E7:E14)</f>
        <v>255</v>
      </c>
      <c r="F6" s="3">
        <f t="shared" si="1"/>
        <v>138</v>
      </c>
      <c r="G6" s="3">
        <f t="shared" si="1"/>
        <v>117</v>
      </c>
      <c r="H6" s="3">
        <f t="shared" si="1"/>
        <v>38</v>
      </c>
      <c r="I6" s="3">
        <f t="shared" si="1"/>
        <v>16</v>
      </c>
      <c r="J6" s="3">
        <f t="shared" si="1"/>
        <v>22</v>
      </c>
      <c r="K6" s="3">
        <f t="shared" si="1"/>
        <v>66</v>
      </c>
      <c r="L6" s="3">
        <f t="shared" si="1"/>
        <v>18</v>
      </c>
      <c r="M6" s="22">
        <f t="shared" si="1"/>
        <v>48</v>
      </c>
      <c r="O6" s="8"/>
    </row>
    <row r="7" spans="1:15" x14ac:dyDescent="0.3">
      <c r="A7" s="23" t="s">
        <v>24</v>
      </c>
      <c r="B7" s="4">
        <f t="shared" ref="B7:B14" si="2">E7+H7+K7+B21+E21+H21</f>
        <v>139</v>
      </c>
      <c r="C7" s="4">
        <f t="shared" ref="C7:C14" si="3">F7+I7+L7+C21+F21+I21</f>
        <v>110</v>
      </c>
      <c r="D7" s="4">
        <f t="shared" ref="D7:D14" si="4">G7+J7+M7+D21+G21+J21</f>
        <v>29</v>
      </c>
      <c r="E7" s="4">
        <f>F7+G7</f>
        <v>6</v>
      </c>
      <c r="F7" s="4">
        <f>'거주지역-국적별 등록외국인'!H6</f>
        <v>0</v>
      </c>
      <c r="G7" s="4">
        <f>'거주지역-국적별 등록외국인'!H5</f>
        <v>6</v>
      </c>
      <c r="H7" s="4">
        <f>I7+J7</f>
        <v>0</v>
      </c>
      <c r="I7" s="4">
        <f>'거주지역-국적별 등록외국인'!E6</f>
        <v>0</v>
      </c>
      <c r="J7" s="4">
        <f>'거주지역-국적별 등록외국인'!E5</f>
        <v>0</v>
      </c>
      <c r="K7" s="4">
        <f>L7+M7</f>
        <v>2</v>
      </c>
      <c r="L7" s="4">
        <f>'거주지역-국적별 등록외국인'!F6</f>
        <v>0</v>
      </c>
      <c r="M7" s="24">
        <f>'거주지역-국적별 등록외국인'!F5</f>
        <v>2</v>
      </c>
    </row>
    <row r="8" spans="1:15" x14ac:dyDescent="0.3">
      <c r="A8" s="23" t="s">
        <v>25</v>
      </c>
      <c r="B8" s="4">
        <f t="shared" si="2"/>
        <v>98</v>
      </c>
      <c r="C8" s="4">
        <f t="shared" si="3"/>
        <v>76</v>
      </c>
      <c r="D8" s="4">
        <f t="shared" si="4"/>
        <v>22</v>
      </c>
      <c r="E8" s="4">
        <f t="shared" ref="E8:E14" si="5">F8+G8</f>
        <v>7</v>
      </c>
      <c r="F8" s="4">
        <f>'거주지역-국적별 등록외국인'!H8</f>
        <v>2</v>
      </c>
      <c r="G8" s="4">
        <f>'거주지역-국적별 등록외국인'!H7</f>
        <v>5</v>
      </c>
      <c r="H8" s="4">
        <f t="shared" ref="H8:H14" si="6">I8+J8</f>
        <v>1</v>
      </c>
      <c r="I8" s="4">
        <f>'거주지역-국적별 등록외국인'!E8</f>
        <v>1</v>
      </c>
      <c r="J8" s="4">
        <f>'거주지역-국적별 등록외국인'!E7</f>
        <v>0</v>
      </c>
      <c r="K8" s="4">
        <f t="shared" ref="K8:K14" si="7">L8+M8</f>
        <v>5</v>
      </c>
      <c r="L8" s="4">
        <f>'거주지역-국적별 등록외국인'!F8</f>
        <v>0</v>
      </c>
      <c r="M8" s="24">
        <f>'거주지역-국적별 등록외국인'!F7</f>
        <v>5</v>
      </c>
    </row>
    <row r="9" spans="1:15" x14ac:dyDescent="0.3">
      <c r="A9" s="23" t="s">
        <v>26</v>
      </c>
      <c r="B9" s="4">
        <f t="shared" si="2"/>
        <v>114</v>
      </c>
      <c r="C9" s="4">
        <f t="shared" si="3"/>
        <v>88</v>
      </c>
      <c r="D9" s="4">
        <f t="shared" si="4"/>
        <v>26</v>
      </c>
      <c r="E9" s="4">
        <f t="shared" si="5"/>
        <v>4</v>
      </c>
      <c r="F9" s="4">
        <f>'거주지역-국적별 등록외국인'!H10</f>
        <v>2</v>
      </c>
      <c r="G9" s="4">
        <f>'거주지역-국적별 등록외국인'!H9</f>
        <v>2</v>
      </c>
      <c r="H9" s="4">
        <f t="shared" si="6"/>
        <v>1</v>
      </c>
      <c r="I9" s="4">
        <f>'거주지역-국적별 등록외국인'!E10</f>
        <v>0</v>
      </c>
      <c r="J9" s="4">
        <f>'거주지역-국적별 등록외국인'!E9</f>
        <v>1</v>
      </c>
      <c r="K9" s="4">
        <f t="shared" si="7"/>
        <v>0</v>
      </c>
      <c r="L9" s="4">
        <f>'거주지역-국적별 등록외국인'!F10</f>
        <v>0</v>
      </c>
      <c r="M9" s="24">
        <f>'거주지역-국적별 등록외국인'!F9</f>
        <v>0</v>
      </c>
    </row>
    <row r="10" spans="1:15" x14ac:dyDescent="0.3">
      <c r="A10" s="23" t="s">
        <v>51</v>
      </c>
      <c r="B10" s="4">
        <f t="shared" si="2"/>
        <v>258</v>
      </c>
      <c r="C10" s="4">
        <f t="shared" si="3"/>
        <v>130</v>
      </c>
      <c r="D10" s="4">
        <f t="shared" si="4"/>
        <v>128</v>
      </c>
      <c r="E10" s="4">
        <f t="shared" si="5"/>
        <v>33</v>
      </c>
      <c r="F10" s="4">
        <f>'거주지역-국적별 등록외국인'!H12</f>
        <v>6</v>
      </c>
      <c r="G10" s="4">
        <f>'거주지역-국적별 등록외국인'!H11</f>
        <v>27</v>
      </c>
      <c r="H10" s="4">
        <f t="shared" si="6"/>
        <v>17</v>
      </c>
      <c r="I10" s="4">
        <f>'거주지역-국적별 등록외국인'!E12</f>
        <v>10</v>
      </c>
      <c r="J10" s="4">
        <f>'거주지역-국적별 등록외국인'!E11</f>
        <v>7</v>
      </c>
      <c r="K10" s="4">
        <f t="shared" si="7"/>
        <v>31</v>
      </c>
      <c r="L10" s="4">
        <f>'거주지역-국적별 등록외국인'!F12</f>
        <v>11</v>
      </c>
      <c r="M10" s="24">
        <f>'거주지역-국적별 등록외국인'!F11</f>
        <v>20</v>
      </c>
    </row>
    <row r="11" spans="1:15" x14ac:dyDescent="0.3">
      <c r="A11" s="23" t="s">
        <v>52</v>
      </c>
      <c r="B11" s="4">
        <f t="shared" si="2"/>
        <v>114</v>
      </c>
      <c r="C11" s="4">
        <f t="shared" si="3"/>
        <v>34</v>
      </c>
      <c r="D11" s="4">
        <f t="shared" si="4"/>
        <v>80</v>
      </c>
      <c r="E11" s="4">
        <f t="shared" ref="E11" si="8">F11+G11</f>
        <v>30</v>
      </c>
      <c r="F11" s="4">
        <f>'거주지역-국적별 등록외국인'!H14</f>
        <v>5</v>
      </c>
      <c r="G11" s="4">
        <f>'거주지역-국적별 등록외국인'!H13</f>
        <v>25</v>
      </c>
      <c r="H11" s="4">
        <f t="shared" ref="H11" si="9">I11+J11</f>
        <v>8</v>
      </c>
      <c r="I11" s="4">
        <f>'거주지역-국적별 등록외국인'!E14</f>
        <v>1</v>
      </c>
      <c r="J11" s="4">
        <f>'거주지역-국적별 등록외국인'!E13</f>
        <v>7</v>
      </c>
      <c r="K11" s="4">
        <f t="shared" ref="K11" si="10">L11+M11</f>
        <v>14</v>
      </c>
      <c r="L11" s="4">
        <f>'거주지역-국적별 등록외국인'!F14</f>
        <v>5</v>
      </c>
      <c r="M11" s="24">
        <f>'거주지역-국적별 등록외국인'!F13</f>
        <v>9</v>
      </c>
    </row>
    <row r="12" spans="1:15" x14ac:dyDescent="0.3">
      <c r="A12" s="23" t="s">
        <v>27</v>
      </c>
      <c r="B12" s="4">
        <f t="shared" si="2"/>
        <v>79</v>
      </c>
      <c r="C12" s="4">
        <f t="shared" si="3"/>
        <v>68</v>
      </c>
      <c r="D12" s="4">
        <f t="shared" si="4"/>
        <v>11</v>
      </c>
      <c r="E12" s="4">
        <f t="shared" si="5"/>
        <v>1</v>
      </c>
      <c r="F12" s="4">
        <f>'거주지역-국적별 등록외국인'!H16</f>
        <v>0</v>
      </c>
      <c r="G12" s="4">
        <f>'거주지역-국적별 등록외국인'!H15</f>
        <v>1</v>
      </c>
      <c r="H12" s="4">
        <f t="shared" si="6"/>
        <v>0</v>
      </c>
      <c r="I12" s="4">
        <f>'거주지역-국적별 등록외국인'!E16</f>
        <v>0</v>
      </c>
      <c r="J12" s="4">
        <f>'거주지역-국적별 등록외국인'!E15</f>
        <v>0</v>
      </c>
      <c r="K12" s="4">
        <f t="shared" si="7"/>
        <v>0</v>
      </c>
      <c r="L12" s="4">
        <f>'거주지역-국적별 등록외국인'!F16</f>
        <v>0</v>
      </c>
      <c r="M12" s="24">
        <f>'거주지역-국적별 등록외국인'!F15</f>
        <v>0</v>
      </c>
    </row>
    <row r="13" spans="1:15" x14ac:dyDescent="0.3">
      <c r="A13" s="23" t="s">
        <v>28</v>
      </c>
      <c r="B13" s="4">
        <f t="shared" si="2"/>
        <v>3273</v>
      </c>
      <c r="C13" s="4">
        <f t="shared" si="3"/>
        <v>2910</v>
      </c>
      <c r="D13" s="4">
        <f t="shared" si="4"/>
        <v>363</v>
      </c>
      <c r="E13" s="4">
        <f t="shared" si="5"/>
        <v>172</v>
      </c>
      <c r="F13" s="4">
        <f>'거주지역-국적별 등록외국인'!H18</f>
        <v>123</v>
      </c>
      <c r="G13" s="4">
        <f>'거주지역-국적별 등록외국인'!H17</f>
        <v>49</v>
      </c>
      <c r="H13" s="4">
        <f t="shared" si="6"/>
        <v>9</v>
      </c>
      <c r="I13" s="4">
        <f>'거주지역-국적별 등록외국인'!E18</f>
        <v>3</v>
      </c>
      <c r="J13" s="4">
        <f>'거주지역-국적별 등록외국인'!E17</f>
        <v>6</v>
      </c>
      <c r="K13" s="4">
        <f t="shared" si="7"/>
        <v>14</v>
      </c>
      <c r="L13" s="4">
        <f>'거주지역-국적별 등록외국인'!F18</f>
        <v>2</v>
      </c>
      <c r="M13" s="24">
        <f>'거주지역-국적별 등록외국인'!F17</f>
        <v>12</v>
      </c>
    </row>
    <row r="14" spans="1:15" ht="17.25" thickBot="1" x14ac:dyDescent="0.35">
      <c r="A14" s="25" t="s">
        <v>29</v>
      </c>
      <c r="B14" s="5">
        <f t="shared" si="2"/>
        <v>26</v>
      </c>
      <c r="C14" s="5">
        <f t="shared" si="3"/>
        <v>13</v>
      </c>
      <c r="D14" s="5">
        <f t="shared" si="4"/>
        <v>13</v>
      </c>
      <c r="E14" s="5">
        <f t="shared" si="5"/>
        <v>2</v>
      </c>
      <c r="F14" s="5">
        <f>'거주지역-국적별 등록외국인'!H20</f>
        <v>0</v>
      </c>
      <c r="G14" s="5">
        <f>'거주지역-국적별 등록외국인'!H19</f>
        <v>2</v>
      </c>
      <c r="H14" s="5">
        <f t="shared" si="6"/>
        <v>2</v>
      </c>
      <c r="I14" s="5">
        <f>'거주지역-국적별 등록외국인'!E20</f>
        <v>1</v>
      </c>
      <c r="J14" s="5">
        <f>'거주지역-국적별 등록외국인'!E19</f>
        <v>1</v>
      </c>
      <c r="K14" s="5">
        <f t="shared" si="7"/>
        <v>0</v>
      </c>
      <c r="L14" s="5">
        <f>'거주지역-국적별 등록외국인'!F20</f>
        <v>0</v>
      </c>
      <c r="M14" s="26">
        <f>'거주지역-국적별 등록외국인'!F19</f>
        <v>0</v>
      </c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5" ht="17.25" thickBot="1" x14ac:dyDescent="0.35">
      <c r="A16" s="1"/>
      <c r="B16" s="1"/>
      <c r="C16" s="1"/>
      <c r="D16" s="1"/>
      <c r="E16" s="1"/>
      <c r="F16" s="1"/>
      <c r="G16" s="1"/>
      <c r="H16" s="1"/>
      <c r="I16" s="35" t="s">
        <v>13</v>
      </c>
      <c r="J16" s="35"/>
      <c r="K16" s="1"/>
      <c r="L16" s="1"/>
      <c r="M16" s="1"/>
    </row>
    <row r="17" spans="1:13" x14ac:dyDescent="0.3">
      <c r="A17" s="28" t="s">
        <v>22</v>
      </c>
      <c r="B17" s="31" t="s">
        <v>46</v>
      </c>
      <c r="C17" s="31"/>
      <c r="D17" s="31"/>
      <c r="E17" s="31" t="s">
        <v>47</v>
      </c>
      <c r="F17" s="31"/>
      <c r="G17" s="31"/>
      <c r="H17" s="31" t="s">
        <v>48</v>
      </c>
      <c r="I17" s="31"/>
      <c r="J17" s="33"/>
      <c r="K17" s="1"/>
      <c r="L17" s="1"/>
      <c r="M17" s="1"/>
    </row>
    <row r="18" spans="1:13" x14ac:dyDescent="0.3">
      <c r="A18" s="29"/>
      <c r="B18" s="32" t="s">
        <v>42</v>
      </c>
      <c r="C18" s="32"/>
      <c r="D18" s="32"/>
      <c r="E18" s="32" t="s">
        <v>42</v>
      </c>
      <c r="F18" s="32"/>
      <c r="G18" s="32"/>
      <c r="H18" s="32" t="s">
        <v>42</v>
      </c>
      <c r="I18" s="32"/>
      <c r="J18" s="34"/>
      <c r="K18" s="1"/>
      <c r="L18" s="1"/>
      <c r="M18" s="1"/>
    </row>
    <row r="19" spans="1:13" ht="17.25" thickBot="1" x14ac:dyDescent="0.35">
      <c r="A19" s="30"/>
      <c r="B19" s="2" t="s">
        <v>43</v>
      </c>
      <c r="C19" s="2" t="s">
        <v>44</v>
      </c>
      <c r="D19" s="2" t="s">
        <v>45</v>
      </c>
      <c r="E19" s="2" t="s">
        <v>43</v>
      </c>
      <c r="F19" s="2" t="s">
        <v>44</v>
      </c>
      <c r="G19" s="2" t="s">
        <v>45</v>
      </c>
      <c r="H19" s="2" t="s">
        <v>43</v>
      </c>
      <c r="I19" s="2" t="s">
        <v>44</v>
      </c>
      <c r="J19" s="20" t="s">
        <v>45</v>
      </c>
      <c r="K19" s="1"/>
      <c r="L19" s="1"/>
      <c r="M19" s="1"/>
    </row>
    <row r="20" spans="1:13" x14ac:dyDescent="0.3">
      <c r="A20" s="21" t="s">
        <v>23</v>
      </c>
      <c r="B20" s="3">
        <f t="shared" ref="B20:J20" si="11">SUM(B21:B28)</f>
        <v>328</v>
      </c>
      <c r="C20" s="3">
        <f t="shared" si="11"/>
        <v>294</v>
      </c>
      <c r="D20" s="3">
        <f t="shared" si="11"/>
        <v>34</v>
      </c>
      <c r="E20" s="3">
        <f t="shared" si="11"/>
        <v>16</v>
      </c>
      <c r="F20" s="3">
        <f t="shared" si="11"/>
        <v>6</v>
      </c>
      <c r="G20" s="3">
        <f t="shared" si="11"/>
        <v>10</v>
      </c>
      <c r="H20" s="3">
        <f t="shared" si="11"/>
        <v>3398</v>
      </c>
      <c r="I20" s="3">
        <f t="shared" si="11"/>
        <v>2957</v>
      </c>
      <c r="J20" s="3">
        <f t="shared" si="11"/>
        <v>441</v>
      </c>
      <c r="K20" s="1"/>
      <c r="L20" s="1"/>
      <c r="M20" s="1"/>
    </row>
    <row r="21" spans="1:13" ht="17.25" thickBot="1" x14ac:dyDescent="0.35">
      <c r="A21" s="23" t="s">
        <v>24</v>
      </c>
      <c r="B21" s="4">
        <f>C21+D21</f>
        <v>6</v>
      </c>
      <c r="C21" s="4">
        <f>'거주지역-국적별 등록외국인'!G6</f>
        <v>4</v>
      </c>
      <c r="D21" s="4">
        <f>'거주지역-국적별 등록외국인'!G5</f>
        <v>2</v>
      </c>
      <c r="E21" s="4">
        <f>F21+G21</f>
        <v>2</v>
      </c>
      <c r="F21" s="4">
        <f>'거주지역-국적별 등록외국인'!D6</f>
        <v>1</v>
      </c>
      <c r="G21" s="4">
        <f>'거주지역-국적별 등록외국인'!D5</f>
        <v>1</v>
      </c>
      <c r="H21" s="4">
        <f>I21+J21</f>
        <v>123</v>
      </c>
      <c r="I21" s="4">
        <f>'거주지역-국적별 등록외국인'!I6</f>
        <v>105</v>
      </c>
      <c r="J21" s="27">
        <f>'거주지역-국적별 등록외국인'!I5</f>
        <v>18</v>
      </c>
      <c r="K21" s="1"/>
      <c r="L21" s="1"/>
      <c r="M21" s="1"/>
    </row>
    <row r="22" spans="1:13" ht="17.25" thickBot="1" x14ac:dyDescent="0.35">
      <c r="A22" s="23" t="s">
        <v>25</v>
      </c>
      <c r="B22" s="4">
        <f t="shared" ref="B22:B28" si="12">C22+D22</f>
        <v>3</v>
      </c>
      <c r="C22" s="4">
        <f>'거주지역-국적별 등록외국인'!G8</f>
        <v>3</v>
      </c>
      <c r="D22" s="4">
        <f>'거주지역-국적별 등록외국인'!G7</f>
        <v>0</v>
      </c>
      <c r="E22" s="4">
        <f t="shared" ref="E22:E28" si="13">F22+G22</f>
        <v>0</v>
      </c>
      <c r="F22" s="4">
        <f>'거주지역-국적별 등록외국인'!D8</f>
        <v>0</v>
      </c>
      <c r="G22" s="4">
        <f>'거주지역-국적별 등록외국인'!D7</f>
        <v>0</v>
      </c>
      <c r="H22" s="4">
        <f t="shared" ref="H22:H28" si="14">I22+J22</f>
        <v>82</v>
      </c>
      <c r="I22" s="4">
        <f>'거주지역-국적별 등록외국인'!I8</f>
        <v>70</v>
      </c>
      <c r="J22" s="27">
        <f>'거주지역-국적별 등록외국인'!I7</f>
        <v>12</v>
      </c>
      <c r="K22" s="1"/>
      <c r="L22" s="1"/>
      <c r="M22" s="1"/>
    </row>
    <row r="23" spans="1:13" ht="17.25" thickBot="1" x14ac:dyDescent="0.35">
      <c r="A23" s="23" t="s">
        <v>26</v>
      </c>
      <c r="B23" s="4">
        <f t="shared" si="12"/>
        <v>5</v>
      </c>
      <c r="C23" s="4">
        <f>'거주지역-국적별 등록외국인'!G10</f>
        <v>5</v>
      </c>
      <c r="D23" s="4">
        <f>'거주지역-국적별 등록외국인'!G9</f>
        <v>0</v>
      </c>
      <c r="E23" s="4">
        <f t="shared" si="13"/>
        <v>0</v>
      </c>
      <c r="F23" s="4">
        <f>'거주지역-국적별 등록외국인'!D10</f>
        <v>0</v>
      </c>
      <c r="G23" s="4">
        <f>'거주지역-국적별 등록외국인'!D9</f>
        <v>0</v>
      </c>
      <c r="H23" s="4">
        <f t="shared" si="14"/>
        <v>104</v>
      </c>
      <c r="I23" s="4">
        <f>'거주지역-국적별 등록외국인'!I10</f>
        <v>81</v>
      </c>
      <c r="J23" s="27">
        <f>'거주지역-국적별 등록외국인'!I9</f>
        <v>23</v>
      </c>
      <c r="K23" s="1"/>
      <c r="L23" s="1"/>
      <c r="M23" s="1"/>
    </row>
    <row r="24" spans="1:13" ht="17.25" thickBot="1" x14ac:dyDescent="0.35">
      <c r="A24" s="23" t="s">
        <v>53</v>
      </c>
      <c r="B24" s="4">
        <f t="shared" si="12"/>
        <v>7</v>
      </c>
      <c r="C24" s="4">
        <f>'거주지역-국적별 등록외국인'!G12</f>
        <v>3</v>
      </c>
      <c r="D24" s="4">
        <f>'거주지역-국적별 등록외국인'!G11</f>
        <v>4</v>
      </c>
      <c r="E24" s="4">
        <f t="shared" si="13"/>
        <v>7</v>
      </c>
      <c r="F24" s="4">
        <f>'거주지역-국적별 등록외국인'!D12</f>
        <v>2</v>
      </c>
      <c r="G24" s="4">
        <f>'거주지역-국적별 등록외국인'!D11</f>
        <v>5</v>
      </c>
      <c r="H24" s="4">
        <f t="shared" si="14"/>
        <v>163</v>
      </c>
      <c r="I24" s="4">
        <f>'거주지역-국적별 등록외국인'!I12</f>
        <v>98</v>
      </c>
      <c r="J24" s="27">
        <f>'거주지역-국적별 등록외국인'!I11</f>
        <v>65</v>
      </c>
      <c r="K24" s="1"/>
      <c r="L24" s="1"/>
      <c r="M24" s="1"/>
    </row>
    <row r="25" spans="1:13" ht="17.25" thickBot="1" x14ac:dyDescent="0.35">
      <c r="A25" s="23" t="s">
        <v>54</v>
      </c>
      <c r="B25" s="4">
        <f t="shared" ref="B25" si="15">C25+D25</f>
        <v>6</v>
      </c>
      <c r="C25" s="4">
        <f>'거주지역-국적별 등록외국인'!G14</f>
        <v>2</v>
      </c>
      <c r="D25" s="4">
        <f>'거주지역-국적별 등록외국인'!G13</f>
        <v>4</v>
      </c>
      <c r="E25" s="4">
        <f t="shared" ref="E25" si="16">F25+G25</f>
        <v>2</v>
      </c>
      <c r="F25" s="4">
        <f>'거주지역-국적별 등록외국인'!D14</f>
        <v>1</v>
      </c>
      <c r="G25" s="4">
        <f>'거주지역-국적별 등록외국인'!D13</f>
        <v>1</v>
      </c>
      <c r="H25" s="4">
        <f t="shared" ref="H25" si="17">I25+J25</f>
        <v>54</v>
      </c>
      <c r="I25" s="4">
        <f>'거주지역-국적별 등록외국인'!I14</f>
        <v>20</v>
      </c>
      <c r="J25" s="27">
        <f>'거주지역-국적별 등록외국인'!I13</f>
        <v>34</v>
      </c>
      <c r="K25" s="1"/>
      <c r="L25" s="1"/>
      <c r="M25" s="1"/>
    </row>
    <row r="26" spans="1:13" ht="17.25" thickBot="1" x14ac:dyDescent="0.35">
      <c r="A26" s="23" t="s">
        <v>27</v>
      </c>
      <c r="B26" s="4">
        <f t="shared" si="12"/>
        <v>4</v>
      </c>
      <c r="C26" s="4">
        <f>'거주지역-국적별 등록외국인'!G16</f>
        <v>4</v>
      </c>
      <c r="D26" s="4">
        <f>'거주지역-국적별 등록외국인'!G15</f>
        <v>0</v>
      </c>
      <c r="E26" s="4">
        <f t="shared" si="13"/>
        <v>0</v>
      </c>
      <c r="F26" s="4">
        <f>'거주지역-국적별 등록외국인'!D16</f>
        <v>0</v>
      </c>
      <c r="G26" s="4">
        <f>'거주지역-국적별 등록외국인'!D15</f>
        <v>0</v>
      </c>
      <c r="H26" s="4">
        <f t="shared" si="14"/>
        <v>74</v>
      </c>
      <c r="I26" s="4">
        <f>'거주지역-국적별 등록외국인'!I16</f>
        <v>64</v>
      </c>
      <c r="J26" s="27">
        <f>'거주지역-국적별 등록외국인'!I15</f>
        <v>10</v>
      </c>
      <c r="K26" s="1"/>
      <c r="L26" s="1"/>
      <c r="M26" s="1"/>
    </row>
    <row r="27" spans="1:13" ht="17.25" thickBot="1" x14ac:dyDescent="0.35">
      <c r="A27" s="23" t="s">
        <v>28</v>
      </c>
      <c r="B27" s="4">
        <f t="shared" si="12"/>
        <v>295</v>
      </c>
      <c r="C27" s="4">
        <f>'거주지역-국적별 등록외국인'!G18</f>
        <v>273</v>
      </c>
      <c r="D27" s="4">
        <f>'거주지역-국적별 등록외국인'!G17</f>
        <v>22</v>
      </c>
      <c r="E27" s="4">
        <f t="shared" si="13"/>
        <v>5</v>
      </c>
      <c r="F27" s="4">
        <f>'거주지역-국적별 등록외국인'!D18</f>
        <v>2</v>
      </c>
      <c r="G27" s="4">
        <f>'거주지역-국적별 등록외국인'!D17</f>
        <v>3</v>
      </c>
      <c r="H27" s="4">
        <f t="shared" si="14"/>
        <v>2778</v>
      </c>
      <c r="I27" s="4">
        <f>'거주지역-국적별 등록외국인'!I18</f>
        <v>2507</v>
      </c>
      <c r="J27" s="27">
        <f>'거주지역-국적별 등록외국인'!I17</f>
        <v>271</v>
      </c>
      <c r="K27" s="1"/>
      <c r="L27" s="1"/>
      <c r="M27" s="1"/>
    </row>
    <row r="28" spans="1:13" ht="17.25" thickBot="1" x14ac:dyDescent="0.35">
      <c r="A28" s="25" t="s">
        <v>29</v>
      </c>
      <c r="B28" s="5">
        <f t="shared" si="12"/>
        <v>2</v>
      </c>
      <c r="C28" s="5">
        <f>'거주지역-국적별 등록외국인'!G20</f>
        <v>0</v>
      </c>
      <c r="D28" s="5">
        <f>'거주지역-국적별 등록외국인'!G19</f>
        <v>2</v>
      </c>
      <c r="E28" s="5">
        <f t="shared" si="13"/>
        <v>0</v>
      </c>
      <c r="F28" s="5">
        <f>'거주지역-국적별 등록외국인'!D20</f>
        <v>0</v>
      </c>
      <c r="G28" s="5">
        <f>'거주지역-국적별 등록외국인'!D19</f>
        <v>0</v>
      </c>
      <c r="H28" s="5">
        <f t="shared" si="14"/>
        <v>20</v>
      </c>
      <c r="I28" s="5">
        <f>'거주지역-국적별 등록외국인'!I20</f>
        <v>12</v>
      </c>
      <c r="J28" s="27">
        <f>'거주지역-국적별 등록외국인'!I19</f>
        <v>8</v>
      </c>
      <c r="K28" s="1"/>
      <c r="L28" s="1"/>
      <c r="M28" s="1"/>
    </row>
  </sheetData>
  <mergeCells count="20">
    <mergeCell ref="L2:M2"/>
    <mergeCell ref="I16:J16"/>
    <mergeCell ref="A1:D1"/>
    <mergeCell ref="E1:G1"/>
    <mergeCell ref="K3:M3"/>
    <mergeCell ref="K4:M4"/>
    <mergeCell ref="A3:A5"/>
    <mergeCell ref="A17:A19"/>
    <mergeCell ref="B17:D17"/>
    <mergeCell ref="E17:G17"/>
    <mergeCell ref="E4:G4"/>
    <mergeCell ref="H3:J3"/>
    <mergeCell ref="H4:J4"/>
    <mergeCell ref="H17:J17"/>
    <mergeCell ref="B18:D18"/>
    <mergeCell ref="E18:G18"/>
    <mergeCell ref="H18:J18"/>
    <mergeCell ref="B3:D3"/>
    <mergeCell ref="B4:D4"/>
    <mergeCell ref="E3:G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>
      <selection activeCell="K9" sqref="K9:L9"/>
    </sheetView>
  </sheetViews>
  <sheetFormatPr defaultRowHeight="16.5" x14ac:dyDescent="0.3"/>
  <cols>
    <col min="1" max="25" width="4.375" customWidth="1"/>
  </cols>
  <sheetData>
    <row r="1" spans="1:25" ht="20.25" x14ac:dyDescent="0.3">
      <c r="A1" s="6"/>
      <c r="B1" s="6"/>
      <c r="C1" s="6"/>
      <c r="D1" s="6"/>
      <c r="E1" s="6"/>
      <c r="F1" s="6"/>
      <c r="G1" s="6"/>
      <c r="H1" s="6"/>
      <c r="I1" s="42" t="s">
        <v>30</v>
      </c>
      <c r="J1" s="42"/>
      <c r="K1" s="42"/>
      <c r="L1" s="42"/>
      <c r="M1" s="42"/>
      <c r="N1" s="42"/>
      <c r="O1" s="42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">
      <c r="A2" s="43"/>
      <c r="B2" s="4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3">
      <c r="A3" s="45" t="s">
        <v>31</v>
      </c>
      <c r="B3" s="45"/>
      <c r="C3" s="45"/>
      <c r="D3" s="45"/>
      <c r="E3" s="45"/>
      <c r="F3" s="45"/>
      <c r="G3" s="45"/>
      <c r="H3" s="45"/>
      <c r="I3" s="45"/>
      <c r="J3" s="6"/>
      <c r="K3" s="6"/>
      <c r="L3" s="6"/>
      <c r="M3" s="6"/>
      <c r="N3" s="6"/>
      <c r="O3" s="6"/>
      <c r="P3" s="6"/>
      <c r="Q3" s="6"/>
      <c r="R3" s="6"/>
      <c r="S3" s="46" t="s">
        <v>32</v>
      </c>
      <c r="T3" s="46"/>
      <c r="U3" s="46"/>
      <c r="V3" s="46"/>
      <c r="W3" s="47"/>
      <c r="X3" s="47"/>
      <c r="Y3" s="47"/>
    </row>
    <row r="4" spans="1:25" x14ac:dyDescent="0.3">
      <c r="A4" s="48"/>
      <c r="B4" s="48"/>
      <c r="C4" s="48"/>
      <c r="D4" s="48"/>
      <c r="E4" s="48"/>
      <c r="F4" s="39" t="s">
        <v>15</v>
      </c>
      <c r="G4" s="39"/>
      <c r="H4" s="39" t="s">
        <v>12</v>
      </c>
      <c r="I4" s="39"/>
      <c r="J4" s="39"/>
      <c r="K4" s="39" t="s">
        <v>16</v>
      </c>
      <c r="L4" s="39"/>
      <c r="M4" s="39" t="s">
        <v>17</v>
      </c>
      <c r="N4" s="39"/>
      <c r="O4" s="39" t="s">
        <v>18</v>
      </c>
      <c r="P4" s="39"/>
      <c r="Q4" s="39" t="s">
        <v>19</v>
      </c>
      <c r="R4" s="39"/>
      <c r="S4" s="39"/>
      <c r="T4" s="39"/>
      <c r="U4" s="39" t="s">
        <v>9</v>
      </c>
      <c r="V4" s="39"/>
      <c r="W4" s="39"/>
      <c r="X4" s="6"/>
      <c r="Y4" s="6"/>
    </row>
    <row r="5" spans="1:25" x14ac:dyDescent="0.3">
      <c r="A5" s="39" t="s">
        <v>33</v>
      </c>
      <c r="B5" s="39"/>
      <c r="C5" s="39"/>
      <c r="D5" s="39" t="s">
        <v>20</v>
      </c>
      <c r="E5" s="39"/>
      <c r="F5" s="52">
        <v>4846</v>
      </c>
      <c r="G5" s="52"/>
      <c r="H5" s="50">
        <v>4</v>
      </c>
      <c r="I5" s="50"/>
      <c r="J5" s="50"/>
      <c r="K5" s="50">
        <v>12</v>
      </c>
      <c r="L5" s="50"/>
      <c r="M5" s="40">
        <v>20</v>
      </c>
      <c r="N5" s="41"/>
      <c r="O5" s="40">
        <v>478</v>
      </c>
      <c r="P5" s="41"/>
      <c r="Q5" s="40">
        <v>94</v>
      </c>
      <c r="R5" s="41"/>
      <c r="S5" s="41"/>
      <c r="T5" s="41"/>
      <c r="U5" s="51">
        <v>4238</v>
      </c>
      <c r="V5" s="41"/>
      <c r="W5" s="41"/>
      <c r="X5" s="6"/>
      <c r="Y5" s="6"/>
    </row>
    <row r="6" spans="1:25" x14ac:dyDescent="0.3">
      <c r="A6" s="49"/>
      <c r="B6" s="49"/>
      <c r="C6" s="49"/>
      <c r="D6" s="39" t="s">
        <v>21</v>
      </c>
      <c r="E6" s="39"/>
      <c r="F6" s="50">
        <v>617</v>
      </c>
      <c r="G6" s="50"/>
      <c r="H6" s="50">
        <v>7</v>
      </c>
      <c r="I6" s="50"/>
      <c r="J6" s="50"/>
      <c r="K6" s="50">
        <v>5</v>
      </c>
      <c r="L6" s="50"/>
      <c r="M6" s="40">
        <v>20</v>
      </c>
      <c r="N6" s="41"/>
      <c r="O6" s="40">
        <v>43</v>
      </c>
      <c r="P6" s="41"/>
      <c r="Q6" s="40">
        <v>118</v>
      </c>
      <c r="R6" s="41"/>
      <c r="S6" s="41"/>
      <c r="T6" s="41"/>
      <c r="U6" s="40">
        <v>424</v>
      </c>
      <c r="V6" s="41"/>
      <c r="W6" s="41"/>
      <c r="X6" s="6"/>
      <c r="Y6" s="6"/>
    </row>
    <row r="7" spans="1:25" x14ac:dyDescent="0.3">
      <c r="A7" s="49"/>
      <c r="B7" s="49"/>
      <c r="C7" s="49"/>
      <c r="D7" s="39" t="s">
        <v>34</v>
      </c>
      <c r="E7" s="39"/>
      <c r="F7" s="52">
        <v>5463</v>
      </c>
      <c r="G7" s="52"/>
      <c r="H7" s="50">
        <v>11</v>
      </c>
      <c r="I7" s="50"/>
      <c r="J7" s="50"/>
      <c r="K7" s="50">
        <v>17</v>
      </c>
      <c r="L7" s="50"/>
      <c r="M7" s="40">
        <v>40</v>
      </c>
      <c r="N7" s="41"/>
      <c r="O7" s="40">
        <v>521</v>
      </c>
      <c r="P7" s="41"/>
      <c r="Q7" s="40">
        <v>212</v>
      </c>
      <c r="R7" s="41"/>
      <c r="S7" s="41"/>
      <c r="T7" s="41"/>
      <c r="U7" s="51">
        <v>4662</v>
      </c>
      <c r="V7" s="41"/>
      <c r="W7" s="41"/>
      <c r="X7" s="6"/>
      <c r="Y7" s="6"/>
    </row>
    <row r="8" spans="1:25" x14ac:dyDescent="0.3">
      <c r="A8" s="39" t="s">
        <v>3</v>
      </c>
      <c r="B8" s="39"/>
      <c r="C8" s="39"/>
      <c r="D8" s="39" t="s">
        <v>20</v>
      </c>
      <c r="E8" s="39"/>
      <c r="F8" s="50">
        <v>141</v>
      </c>
      <c r="G8" s="50"/>
      <c r="H8" s="50">
        <v>1</v>
      </c>
      <c r="I8" s="50"/>
      <c r="J8" s="50"/>
      <c r="K8" s="50">
        <v>0</v>
      </c>
      <c r="L8" s="50"/>
      <c r="M8" s="40">
        <v>1</v>
      </c>
      <c r="N8" s="41"/>
      <c r="O8" s="40">
        <v>8</v>
      </c>
      <c r="P8" s="41"/>
      <c r="Q8" s="40">
        <v>2</v>
      </c>
      <c r="R8" s="41"/>
      <c r="S8" s="41"/>
      <c r="T8" s="41"/>
      <c r="U8" s="40">
        <v>129</v>
      </c>
      <c r="V8" s="41"/>
      <c r="W8" s="41"/>
      <c r="X8" s="6"/>
      <c r="Y8" s="6"/>
    </row>
    <row r="9" spans="1:25" x14ac:dyDescent="0.3">
      <c r="A9" s="49"/>
      <c r="B9" s="49"/>
      <c r="C9" s="49"/>
      <c r="D9" s="39" t="s">
        <v>21</v>
      </c>
      <c r="E9" s="39"/>
      <c r="F9" s="50">
        <v>39</v>
      </c>
      <c r="G9" s="50"/>
      <c r="H9" s="50">
        <v>1</v>
      </c>
      <c r="I9" s="50"/>
      <c r="J9" s="50"/>
      <c r="K9" s="50">
        <v>0</v>
      </c>
      <c r="L9" s="50"/>
      <c r="M9" s="40">
        <v>2</v>
      </c>
      <c r="N9" s="41"/>
      <c r="O9" s="40">
        <v>2</v>
      </c>
      <c r="P9" s="41"/>
      <c r="Q9" s="40">
        <v>5</v>
      </c>
      <c r="R9" s="41"/>
      <c r="S9" s="41"/>
      <c r="T9" s="41"/>
      <c r="U9" s="40">
        <v>29</v>
      </c>
      <c r="V9" s="41"/>
      <c r="W9" s="41"/>
      <c r="X9" s="6"/>
      <c r="Y9" s="6"/>
    </row>
    <row r="10" spans="1:25" x14ac:dyDescent="0.3">
      <c r="A10" s="39" t="s">
        <v>35</v>
      </c>
      <c r="B10" s="39"/>
      <c r="C10" s="39"/>
      <c r="D10" s="39" t="s">
        <v>20</v>
      </c>
      <c r="E10" s="39"/>
      <c r="F10" s="50">
        <v>182</v>
      </c>
      <c r="G10" s="50"/>
      <c r="H10" s="50">
        <v>0</v>
      </c>
      <c r="I10" s="50"/>
      <c r="J10" s="50"/>
      <c r="K10" s="50">
        <v>2</v>
      </c>
      <c r="L10" s="50"/>
      <c r="M10" s="40">
        <v>0</v>
      </c>
      <c r="N10" s="41"/>
      <c r="O10" s="40">
        <v>8</v>
      </c>
      <c r="P10" s="41"/>
      <c r="Q10" s="40">
        <v>4</v>
      </c>
      <c r="R10" s="41"/>
      <c r="S10" s="41"/>
      <c r="T10" s="41"/>
      <c r="U10" s="40">
        <v>168</v>
      </c>
      <c r="V10" s="41"/>
      <c r="W10" s="41"/>
      <c r="X10" s="6"/>
      <c r="Y10" s="6"/>
    </row>
    <row r="11" spans="1:25" x14ac:dyDescent="0.3">
      <c r="A11" s="49"/>
      <c r="B11" s="49"/>
      <c r="C11" s="49"/>
      <c r="D11" s="39" t="s">
        <v>21</v>
      </c>
      <c r="E11" s="39"/>
      <c r="F11" s="50">
        <v>42</v>
      </c>
      <c r="G11" s="50"/>
      <c r="H11" s="50">
        <v>0</v>
      </c>
      <c r="I11" s="50"/>
      <c r="J11" s="50"/>
      <c r="K11" s="50">
        <v>0</v>
      </c>
      <c r="L11" s="50"/>
      <c r="M11" s="40">
        <v>1</v>
      </c>
      <c r="N11" s="41"/>
      <c r="O11" s="40">
        <v>0</v>
      </c>
      <c r="P11" s="41"/>
      <c r="Q11" s="40">
        <v>8</v>
      </c>
      <c r="R11" s="41"/>
      <c r="S11" s="41"/>
      <c r="T11" s="41"/>
      <c r="U11" s="40">
        <v>33</v>
      </c>
      <c r="V11" s="41"/>
      <c r="W11" s="41"/>
      <c r="X11" s="6"/>
      <c r="Y11" s="6"/>
    </row>
    <row r="12" spans="1:25" x14ac:dyDescent="0.3">
      <c r="A12" s="39" t="s">
        <v>4</v>
      </c>
      <c r="B12" s="39"/>
      <c r="C12" s="39"/>
      <c r="D12" s="39" t="s">
        <v>20</v>
      </c>
      <c r="E12" s="39"/>
      <c r="F12" s="50">
        <v>156</v>
      </c>
      <c r="G12" s="50"/>
      <c r="H12" s="50">
        <v>0</v>
      </c>
      <c r="I12" s="50"/>
      <c r="J12" s="50"/>
      <c r="K12" s="50">
        <v>0</v>
      </c>
      <c r="L12" s="50"/>
      <c r="M12" s="40">
        <v>0</v>
      </c>
      <c r="N12" s="41"/>
      <c r="O12" s="40">
        <v>6</v>
      </c>
      <c r="P12" s="41"/>
      <c r="Q12" s="40">
        <v>1</v>
      </c>
      <c r="R12" s="41"/>
      <c r="S12" s="41"/>
      <c r="T12" s="41"/>
      <c r="U12" s="40">
        <v>149</v>
      </c>
      <c r="V12" s="41"/>
      <c r="W12" s="41"/>
      <c r="X12" s="6"/>
      <c r="Y12" s="6"/>
    </row>
    <row r="13" spans="1:25" x14ac:dyDescent="0.3">
      <c r="A13" s="49"/>
      <c r="B13" s="49"/>
      <c r="C13" s="49"/>
      <c r="D13" s="39" t="s">
        <v>21</v>
      </c>
      <c r="E13" s="39"/>
      <c r="F13" s="50">
        <v>26</v>
      </c>
      <c r="G13" s="50"/>
      <c r="H13" s="50">
        <v>0</v>
      </c>
      <c r="I13" s="50"/>
      <c r="J13" s="50"/>
      <c r="K13" s="50">
        <v>0</v>
      </c>
      <c r="L13" s="50"/>
      <c r="M13" s="40">
        <v>0</v>
      </c>
      <c r="N13" s="41"/>
      <c r="O13" s="40">
        <v>2</v>
      </c>
      <c r="P13" s="41"/>
      <c r="Q13" s="40">
        <v>5</v>
      </c>
      <c r="R13" s="41"/>
      <c r="S13" s="41"/>
      <c r="T13" s="41"/>
      <c r="U13" s="40">
        <v>19</v>
      </c>
      <c r="V13" s="41"/>
      <c r="W13" s="41"/>
      <c r="X13" s="6"/>
      <c r="Y13" s="6"/>
    </row>
    <row r="14" spans="1:25" x14ac:dyDescent="0.3">
      <c r="A14" s="39" t="s">
        <v>5</v>
      </c>
      <c r="B14" s="39"/>
      <c r="C14" s="39"/>
      <c r="D14" s="39" t="s">
        <v>20</v>
      </c>
      <c r="E14" s="39"/>
      <c r="F14" s="50">
        <v>129</v>
      </c>
      <c r="G14" s="50"/>
      <c r="H14" s="50">
        <v>2</v>
      </c>
      <c r="I14" s="50"/>
      <c r="J14" s="50"/>
      <c r="K14" s="50">
        <v>4</v>
      </c>
      <c r="L14" s="50"/>
      <c r="M14" s="40">
        <v>14</v>
      </c>
      <c r="N14" s="41"/>
      <c r="O14" s="40">
        <v>3</v>
      </c>
      <c r="P14" s="41"/>
      <c r="Q14" s="40">
        <v>9</v>
      </c>
      <c r="R14" s="41"/>
      <c r="S14" s="41"/>
      <c r="T14" s="41"/>
      <c r="U14" s="40">
        <v>97</v>
      </c>
      <c r="V14" s="41"/>
      <c r="W14" s="41"/>
      <c r="X14" s="6"/>
      <c r="Y14" s="6"/>
    </row>
    <row r="15" spans="1:25" x14ac:dyDescent="0.3">
      <c r="A15" s="49"/>
      <c r="B15" s="49"/>
      <c r="C15" s="49"/>
      <c r="D15" s="39" t="s">
        <v>21</v>
      </c>
      <c r="E15" s="39"/>
      <c r="F15" s="50">
        <v>118</v>
      </c>
      <c r="G15" s="50"/>
      <c r="H15" s="50">
        <v>4</v>
      </c>
      <c r="I15" s="50"/>
      <c r="J15" s="50"/>
      <c r="K15" s="50">
        <v>2</v>
      </c>
      <c r="L15" s="50"/>
      <c r="M15" s="40">
        <v>11</v>
      </c>
      <c r="N15" s="41"/>
      <c r="O15" s="40">
        <v>6</v>
      </c>
      <c r="P15" s="41"/>
      <c r="Q15" s="40">
        <v>37</v>
      </c>
      <c r="R15" s="41"/>
      <c r="S15" s="41"/>
      <c r="T15" s="41"/>
      <c r="U15" s="40">
        <v>58</v>
      </c>
      <c r="V15" s="41"/>
      <c r="W15" s="41"/>
      <c r="X15" s="6"/>
      <c r="Y15" s="6"/>
    </row>
    <row r="16" spans="1:25" x14ac:dyDescent="0.3">
      <c r="A16" s="39" t="s">
        <v>6</v>
      </c>
      <c r="B16" s="39"/>
      <c r="C16" s="39"/>
      <c r="D16" s="39" t="s">
        <v>20</v>
      </c>
      <c r="E16" s="39"/>
      <c r="F16" s="50">
        <v>80</v>
      </c>
      <c r="G16" s="50"/>
      <c r="H16" s="50">
        <v>0</v>
      </c>
      <c r="I16" s="50"/>
      <c r="J16" s="50"/>
      <c r="K16" s="50">
        <v>0</v>
      </c>
      <c r="L16" s="50"/>
      <c r="M16" s="40">
        <v>0</v>
      </c>
      <c r="N16" s="41"/>
      <c r="O16" s="40">
        <v>5</v>
      </c>
      <c r="P16" s="41"/>
      <c r="Q16" s="40">
        <v>2</v>
      </c>
      <c r="R16" s="41"/>
      <c r="S16" s="41"/>
      <c r="T16" s="41"/>
      <c r="U16" s="40">
        <v>73</v>
      </c>
      <c r="V16" s="41"/>
      <c r="W16" s="41"/>
    </row>
    <row r="17" spans="1:23" x14ac:dyDescent="0.3">
      <c r="A17" s="49"/>
      <c r="B17" s="49"/>
      <c r="C17" s="49"/>
      <c r="D17" s="39" t="s">
        <v>21</v>
      </c>
      <c r="E17" s="39"/>
      <c r="F17" s="50">
        <v>16</v>
      </c>
      <c r="G17" s="50"/>
      <c r="H17" s="50">
        <v>0</v>
      </c>
      <c r="I17" s="50"/>
      <c r="J17" s="50"/>
      <c r="K17" s="50">
        <v>0</v>
      </c>
      <c r="L17" s="50"/>
      <c r="M17" s="40">
        <v>0</v>
      </c>
      <c r="N17" s="41"/>
      <c r="O17" s="40">
        <v>2</v>
      </c>
      <c r="P17" s="41"/>
      <c r="Q17" s="40">
        <v>1</v>
      </c>
      <c r="R17" s="41"/>
      <c r="S17" s="41"/>
      <c r="T17" s="41"/>
      <c r="U17" s="40">
        <v>13</v>
      </c>
      <c r="V17" s="41"/>
      <c r="W17" s="41"/>
    </row>
    <row r="18" spans="1:23" x14ac:dyDescent="0.3">
      <c r="A18" s="39" t="s">
        <v>7</v>
      </c>
      <c r="B18" s="39"/>
      <c r="C18" s="39"/>
      <c r="D18" s="39" t="s">
        <v>20</v>
      </c>
      <c r="E18" s="39"/>
      <c r="F18" s="52">
        <v>4145</v>
      </c>
      <c r="G18" s="52"/>
      <c r="H18" s="50">
        <v>1</v>
      </c>
      <c r="I18" s="50"/>
      <c r="J18" s="50"/>
      <c r="K18" s="50">
        <v>5</v>
      </c>
      <c r="L18" s="50"/>
      <c r="M18" s="40">
        <v>5</v>
      </c>
      <c r="N18" s="41"/>
      <c r="O18" s="40">
        <v>448</v>
      </c>
      <c r="P18" s="41"/>
      <c r="Q18" s="40">
        <v>74</v>
      </c>
      <c r="R18" s="41"/>
      <c r="S18" s="41"/>
      <c r="T18" s="41"/>
      <c r="U18" s="51">
        <v>3612</v>
      </c>
      <c r="V18" s="41"/>
      <c r="W18" s="41"/>
    </row>
    <row r="19" spans="1:23" x14ac:dyDescent="0.3">
      <c r="A19" s="49"/>
      <c r="B19" s="49"/>
      <c r="C19" s="49"/>
      <c r="D19" s="39" t="s">
        <v>21</v>
      </c>
      <c r="E19" s="39"/>
      <c r="F19" s="50">
        <v>357</v>
      </c>
      <c r="G19" s="50"/>
      <c r="H19" s="50">
        <v>2</v>
      </c>
      <c r="I19" s="50"/>
      <c r="J19" s="50"/>
      <c r="K19" s="50">
        <v>3</v>
      </c>
      <c r="L19" s="50"/>
      <c r="M19" s="40">
        <v>6</v>
      </c>
      <c r="N19" s="41"/>
      <c r="O19" s="40">
        <v>30</v>
      </c>
      <c r="P19" s="41"/>
      <c r="Q19" s="40">
        <v>59</v>
      </c>
      <c r="R19" s="41"/>
      <c r="S19" s="41"/>
      <c r="T19" s="41"/>
      <c r="U19" s="40">
        <v>257</v>
      </c>
      <c r="V19" s="41"/>
      <c r="W19" s="41"/>
    </row>
    <row r="20" spans="1:23" x14ac:dyDescent="0.3">
      <c r="A20" s="39" t="s">
        <v>8</v>
      </c>
      <c r="B20" s="39"/>
      <c r="C20" s="39"/>
      <c r="D20" s="39" t="s">
        <v>20</v>
      </c>
      <c r="E20" s="39"/>
      <c r="F20" s="50">
        <v>13</v>
      </c>
      <c r="G20" s="50"/>
      <c r="H20" s="50">
        <v>0</v>
      </c>
      <c r="I20" s="50"/>
      <c r="J20" s="50"/>
      <c r="K20" s="50">
        <v>1</v>
      </c>
      <c r="L20" s="50"/>
      <c r="M20" s="40">
        <v>0</v>
      </c>
      <c r="N20" s="41"/>
      <c r="O20" s="40">
        <v>0</v>
      </c>
      <c r="P20" s="41"/>
      <c r="Q20" s="40">
        <v>2</v>
      </c>
      <c r="R20" s="41"/>
      <c r="S20" s="41"/>
      <c r="T20" s="41"/>
      <c r="U20" s="40">
        <v>10</v>
      </c>
      <c r="V20" s="41"/>
      <c r="W20" s="41"/>
    </row>
    <row r="21" spans="1:23" x14ac:dyDescent="0.3">
      <c r="A21" s="49"/>
      <c r="B21" s="49"/>
      <c r="C21" s="49"/>
      <c r="D21" s="39" t="s">
        <v>21</v>
      </c>
      <c r="E21" s="39"/>
      <c r="F21" s="40">
        <v>19</v>
      </c>
      <c r="G21" s="40"/>
      <c r="H21" s="40">
        <v>0</v>
      </c>
      <c r="I21" s="40"/>
      <c r="J21" s="40"/>
      <c r="K21" s="40">
        <v>0</v>
      </c>
      <c r="L21" s="40"/>
      <c r="M21" s="40">
        <v>0</v>
      </c>
      <c r="N21" s="41"/>
      <c r="O21" s="40">
        <v>1</v>
      </c>
      <c r="P21" s="41"/>
      <c r="Q21" s="40">
        <v>3</v>
      </c>
      <c r="R21" s="41"/>
      <c r="S21" s="41"/>
      <c r="T21" s="41"/>
      <c r="U21" s="40">
        <v>15</v>
      </c>
      <c r="V21" s="41"/>
      <c r="W21" s="41"/>
    </row>
  </sheetData>
  <mergeCells count="157">
    <mergeCell ref="A16:C17"/>
    <mergeCell ref="Q19:T19"/>
    <mergeCell ref="K18:L18"/>
    <mergeCell ref="M18:N18"/>
    <mergeCell ref="O18:P18"/>
    <mergeCell ref="K19:L19"/>
    <mergeCell ref="A18:C19"/>
    <mergeCell ref="D18:E18"/>
    <mergeCell ref="F18:G18"/>
    <mergeCell ref="H18:J18"/>
    <mergeCell ref="D19:E19"/>
    <mergeCell ref="F19:G19"/>
    <mergeCell ref="H19:J19"/>
    <mergeCell ref="Q16:T16"/>
    <mergeCell ref="M16:N16"/>
    <mergeCell ref="D17:E17"/>
    <mergeCell ref="F17:G17"/>
    <mergeCell ref="H17:J17"/>
    <mergeCell ref="K17:L17"/>
    <mergeCell ref="D16:E16"/>
    <mergeCell ref="F16:G16"/>
    <mergeCell ref="H16:J16"/>
    <mergeCell ref="K16:L16"/>
    <mergeCell ref="A20:C21"/>
    <mergeCell ref="D20:E20"/>
    <mergeCell ref="F20:G20"/>
    <mergeCell ref="H20:J20"/>
    <mergeCell ref="K20:L20"/>
    <mergeCell ref="M20:N20"/>
    <mergeCell ref="O20:P20"/>
    <mergeCell ref="Q21:T21"/>
    <mergeCell ref="Q20:T20"/>
    <mergeCell ref="D21:E21"/>
    <mergeCell ref="F21:G21"/>
    <mergeCell ref="H21:J21"/>
    <mergeCell ref="K21:L21"/>
    <mergeCell ref="U17:W17"/>
    <mergeCell ref="M21:N21"/>
    <mergeCell ref="O21:P21"/>
    <mergeCell ref="U21:W21"/>
    <mergeCell ref="U20:W20"/>
    <mergeCell ref="U16:W16"/>
    <mergeCell ref="Q17:T17"/>
    <mergeCell ref="Q18:T18"/>
    <mergeCell ref="U18:W18"/>
    <mergeCell ref="M19:N19"/>
    <mergeCell ref="O19:P19"/>
    <mergeCell ref="M17:N17"/>
    <mergeCell ref="O17:P17"/>
    <mergeCell ref="O16:P16"/>
    <mergeCell ref="U19:W19"/>
    <mergeCell ref="M14:N14"/>
    <mergeCell ref="O14:P14"/>
    <mergeCell ref="Q14:T14"/>
    <mergeCell ref="A14:C15"/>
    <mergeCell ref="D14:E14"/>
    <mergeCell ref="F14:G14"/>
    <mergeCell ref="H14:J14"/>
    <mergeCell ref="Q15:T15"/>
    <mergeCell ref="U15:W15"/>
    <mergeCell ref="U14:W14"/>
    <mergeCell ref="D15:E15"/>
    <mergeCell ref="F15:G15"/>
    <mergeCell ref="H15:J15"/>
    <mergeCell ref="K15:L15"/>
    <mergeCell ref="M15:N15"/>
    <mergeCell ref="O15:P15"/>
    <mergeCell ref="K14:L14"/>
    <mergeCell ref="A10:C11"/>
    <mergeCell ref="Q13:T13"/>
    <mergeCell ref="U13:W13"/>
    <mergeCell ref="D13:E13"/>
    <mergeCell ref="F13:G13"/>
    <mergeCell ref="H13:J13"/>
    <mergeCell ref="K13:L13"/>
    <mergeCell ref="M13:N13"/>
    <mergeCell ref="O13:P13"/>
    <mergeCell ref="A12:C13"/>
    <mergeCell ref="D12:E12"/>
    <mergeCell ref="F12:G12"/>
    <mergeCell ref="H12:J12"/>
    <mergeCell ref="K12:L12"/>
    <mergeCell ref="M12:N12"/>
    <mergeCell ref="O12:P12"/>
    <mergeCell ref="Q12:T12"/>
    <mergeCell ref="U12:W12"/>
    <mergeCell ref="U10:W10"/>
    <mergeCell ref="D11:E11"/>
    <mergeCell ref="F11:G11"/>
    <mergeCell ref="H11:J11"/>
    <mergeCell ref="K11:L11"/>
    <mergeCell ref="M11:N11"/>
    <mergeCell ref="U11:W11"/>
    <mergeCell ref="U8:W8"/>
    <mergeCell ref="D9:E9"/>
    <mergeCell ref="F9:G9"/>
    <mergeCell ref="H9:J9"/>
    <mergeCell ref="K9:L9"/>
    <mergeCell ref="M9:N9"/>
    <mergeCell ref="O9:P9"/>
    <mergeCell ref="Q9:T9"/>
    <mergeCell ref="U9:W9"/>
    <mergeCell ref="Q8:T8"/>
    <mergeCell ref="O11:P11"/>
    <mergeCell ref="Q11:T11"/>
    <mergeCell ref="D10:E10"/>
    <mergeCell ref="F10:G10"/>
    <mergeCell ref="H10:J10"/>
    <mergeCell ref="K10:L10"/>
    <mergeCell ref="O10:P10"/>
    <mergeCell ref="Q10:T10"/>
    <mergeCell ref="M10:N10"/>
    <mergeCell ref="A8:C9"/>
    <mergeCell ref="D8:E8"/>
    <mergeCell ref="F8:G8"/>
    <mergeCell ref="H8:J8"/>
    <mergeCell ref="U5:W5"/>
    <mergeCell ref="D6:E6"/>
    <mergeCell ref="F6:G6"/>
    <mergeCell ref="H6:J6"/>
    <mergeCell ref="K6:L6"/>
    <mergeCell ref="F7:G7"/>
    <mergeCell ref="H7:J7"/>
    <mergeCell ref="K7:L7"/>
    <mergeCell ref="K8:L8"/>
    <mergeCell ref="M8:N8"/>
    <mergeCell ref="O8:P8"/>
    <mergeCell ref="M7:N7"/>
    <mergeCell ref="O7:P7"/>
    <mergeCell ref="A5:C7"/>
    <mergeCell ref="D5:E5"/>
    <mergeCell ref="F5:G5"/>
    <mergeCell ref="H5:J5"/>
    <mergeCell ref="K5:L5"/>
    <mergeCell ref="M5:N5"/>
    <mergeCell ref="U7:W7"/>
    <mergeCell ref="I1:O1"/>
    <mergeCell ref="A2:B2"/>
    <mergeCell ref="A3:I3"/>
    <mergeCell ref="S3:V3"/>
    <mergeCell ref="W3:Y3"/>
    <mergeCell ref="A4:E4"/>
    <mergeCell ref="F4:G4"/>
    <mergeCell ref="H4:J4"/>
    <mergeCell ref="K4:L4"/>
    <mergeCell ref="D7:E7"/>
    <mergeCell ref="Q7:T7"/>
    <mergeCell ref="M6:N6"/>
    <mergeCell ref="O6:P6"/>
    <mergeCell ref="Q6:T6"/>
    <mergeCell ref="U6:W6"/>
    <mergeCell ref="Q5:T5"/>
    <mergeCell ref="M4:N4"/>
    <mergeCell ref="O4:P4"/>
    <mergeCell ref="Q4:T4"/>
    <mergeCell ref="U4:W4"/>
    <mergeCell ref="O5:P5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C1" workbookViewId="0">
      <selection activeCell="J20" sqref="J20"/>
    </sheetView>
  </sheetViews>
  <sheetFormatPr defaultRowHeight="16.5" x14ac:dyDescent="0.3"/>
  <cols>
    <col min="1" max="3" width="9.375" style="7" customWidth="1"/>
    <col min="4" max="4" width="11.25" style="7" bestFit="1" customWidth="1"/>
    <col min="5" max="6" width="11.375" style="7" bestFit="1" customWidth="1"/>
    <col min="7" max="7" width="11.25" style="7" bestFit="1" customWidth="1"/>
    <col min="8" max="8" width="11.375" style="7" bestFit="1" customWidth="1"/>
    <col min="9" max="9" width="9.375" style="7" customWidth="1"/>
    <col min="10" max="10" width="47.375" style="7" customWidth="1"/>
    <col min="11" max="16384" width="9" style="7"/>
  </cols>
  <sheetData>
    <row r="1" spans="1:9" ht="14.45" customHeight="1" x14ac:dyDescent="0.3">
      <c r="A1" s="10" t="s">
        <v>36</v>
      </c>
      <c r="B1" s="10" t="s">
        <v>36</v>
      </c>
      <c r="C1" s="11" t="s">
        <v>15</v>
      </c>
      <c r="D1" s="11" t="s">
        <v>37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9</v>
      </c>
    </row>
    <row r="2" spans="1:9" ht="14.45" customHeight="1" x14ac:dyDescent="0.3">
      <c r="A2" s="55" t="s">
        <v>33</v>
      </c>
      <c r="B2" s="14" t="s">
        <v>21</v>
      </c>
      <c r="C2" s="13">
        <v>672</v>
      </c>
      <c r="D2" s="13">
        <v>10</v>
      </c>
      <c r="E2" s="13">
        <v>22</v>
      </c>
      <c r="F2" s="13">
        <v>48</v>
      </c>
      <c r="G2" s="13">
        <v>34</v>
      </c>
      <c r="H2" s="13">
        <v>117</v>
      </c>
      <c r="I2" s="13">
        <v>441</v>
      </c>
    </row>
    <row r="3" spans="1:9" s="9" customFormat="1" ht="14.45" customHeight="1" x14ac:dyDescent="0.3">
      <c r="A3" s="56"/>
      <c r="B3" s="16" t="s">
        <v>20</v>
      </c>
      <c r="C3" s="17">
        <v>3429</v>
      </c>
      <c r="D3" s="17">
        <v>6</v>
      </c>
      <c r="E3" s="17">
        <v>16</v>
      </c>
      <c r="F3" s="17">
        <v>18</v>
      </c>
      <c r="G3" s="17">
        <v>294</v>
      </c>
      <c r="H3" s="17">
        <v>138</v>
      </c>
      <c r="I3" s="17">
        <v>2957</v>
      </c>
    </row>
    <row r="4" spans="1:9" s="9" customFormat="1" ht="14.45" customHeight="1" x14ac:dyDescent="0.3">
      <c r="A4" s="57"/>
      <c r="B4" s="11" t="s">
        <v>34</v>
      </c>
      <c r="C4" s="12">
        <v>4101</v>
      </c>
      <c r="D4" s="12">
        <v>16</v>
      </c>
      <c r="E4" s="12">
        <v>38</v>
      </c>
      <c r="F4" s="12">
        <v>66</v>
      </c>
      <c r="G4" s="12">
        <v>328</v>
      </c>
      <c r="H4" s="12">
        <v>255</v>
      </c>
      <c r="I4" s="12">
        <v>3398</v>
      </c>
    </row>
    <row r="5" spans="1:9" s="9" customFormat="1" ht="14.45" customHeight="1" x14ac:dyDescent="0.3">
      <c r="A5" s="53" t="s">
        <v>3</v>
      </c>
      <c r="B5" s="14" t="s">
        <v>21</v>
      </c>
      <c r="C5" s="13">
        <v>29</v>
      </c>
      <c r="D5" s="15">
        <v>1</v>
      </c>
      <c r="E5" s="15">
        <v>0</v>
      </c>
      <c r="F5" s="15">
        <v>2</v>
      </c>
      <c r="G5" s="15">
        <v>2</v>
      </c>
      <c r="H5" s="15">
        <v>6</v>
      </c>
      <c r="I5" s="15">
        <v>18</v>
      </c>
    </row>
    <row r="6" spans="1:9" s="9" customFormat="1" ht="14.45" customHeight="1" x14ac:dyDescent="0.3">
      <c r="A6" s="54"/>
      <c r="B6" s="16" t="s">
        <v>20</v>
      </c>
      <c r="C6" s="17">
        <v>110</v>
      </c>
      <c r="D6" s="18">
        <v>1</v>
      </c>
      <c r="E6" s="18">
        <v>0</v>
      </c>
      <c r="F6" s="18">
        <v>0</v>
      </c>
      <c r="G6" s="18">
        <v>4</v>
      </c>
      <c r="H6" s="18">
        <v>0</v>
      </c>
      <c r="I6" s="18">
        <v>105</v>
      </c>
    </row>
    <row r="7" spans="1:9" s="9" customFormat="1" ht="14.45" customHeight="1" x14ac:dyDescent="0.3">
      <c r="A7" s="53" t="s">
        <v>38</v>
      </c>
      <c r="B7" s="14" t="s">
        <v>21</v>
      </c>
      <c r="C7" s="13">
        <v>22</v>
      </c>
      <c r="D7" s="15">
        <v>0</v>
      </c>
      <c r="E7" s="15">
        <v>0</v>
      </c>
      <c r="F7" s="15">
        <v>5</v>
      </c>
      <c r="G7" s="15">
        <v>0</v>
      </c>
      <c r="H7" s="15">
        <v>5</v>
      </c>
      <c r="I7" s="15">
        <v>12</v>
      </c>
    </row>
    <row r="8" spans="1:9" s="9" customFormat="1" ht="14.45" customHeight="1" x14ac:dyDescent="0.3">
      <c r="A8" s="54"/>
      <c r="B8" s="16" t="s">
        <v>20</v>
      </c>
      <c r="C8" s="17">
        <v>75</v>
      </c>
      <c r="D8" s="18">
        <v>0</v>
      </c>
      <c r="E8" s="18">
        <v>1</v>
      </c>
      <c r="F8" s="18">
        <v>0</v>
      </c>
      <c r="G8" s="18">
        <v>3</v>
      </c>
      <c r="H8" s="18">
        <v>2</v>
      </c>
      <c r="I8" s="18">
        <v>70</v>
      </c>
    </row>
    <row r="9" spans="1:9" s="9" customFormat="1" ht="14.45" customHeight="1" x14ac:dyDescent="0.3">
      <c r="A9" s="53" t="s">
        <v>4</v>
      </c>
      <c r="B9" s="14" t="s">
        <v>21</v>
      </c>
      <c r="C9" s="13">
        <v>26</v>
      </c>
      <c r="D9" s="15">
        <v>0</v>
      </c>
      <c r="E9" s="15">
        <v>1</v>
      </c>
      <c r="F9" s="15">
        <v>0</v>
      </c>
      <c r="G9" s="15">
        <v>0</v>
      </c>
      <c r="H9" s="15">
        <v>2</v>
      </c>
      <c r="I9" s="15">
        <v>23</v>
      </c>
    </row>
    <row r="10" spans="1:9" s="9" customFormat="1" ht="14.45" customHeight="1" x14ac:dyDescent="0.3">
      <c r="A10" s="54"/>
      <c r="B10" s="16" t="s">
        <v>20</v>
      </c>
      <c r="C10" s="17">
        <v>88</v>
      </c>
      <c r="D10" s="18">
        <v>0</v>
      </c>
      <c r="E10" s="18">
        <v>0</v>
      </c>
      <c r="F10" s="18">
        <v>0</v>
      </c>
      <c r="G10" s="18">
        <v>5</v>
      </c>
      <c r="H10" s="18">
        <v>2</v>
      </c>
      <c r="I10" s="18">
        <v>81</v>
      </c>
    </row>
    <row r="11" spans="1:9" s="9" customFormat="1" ht="14.45" customHeight="1" x14ac:dyDescent="0.3">
      <c r="A11" s="53" t="s">
        <v>49</v>
      </c>
      <c r="B11" s="14" t="s">
        <v>21</v>
      </c>
      <c r="C11" s="13">
        <v>128</v>
      </c>
      <c r="D11" s="15">
        <v>5</v>
      </c>
      <c r="E11" s="15">
        <v>7</v>
      </c>
      <c r="F11" s="15">
        <v>20</v>
      </c>
      <c r="G11" s="15">
        <v>4</v>
      </c>
      <c r="H11" s="15">
        <v>27</v>
      </c>
      <c r="I11" s="15">
        <v>65</v>
      </c>
    </row>
    <row r="12" spans="1:9" s="9" customFormat="1" ht="14.45" customHeight="1" x14ac:dyDescent="0.3">
      <c r="A12" s="54"/>
      <c r="B12" s="16" t="s">
        <v>20</v>
      </c>
      <c r="C12" s="17">
        <v>130</v>
      </c>
      <c r="D12" s="18">
        <v>2</v>
      </c>
      <c r="E12" s="18">
        <v>10</v>
      </c>
      <c r="F12" s="18">
        <v>11</v>
      </c>
      <c r="G12" s="18">
        <v>3</v>
      </c>
      <c r="H12" s="18">
        <v>6</v>
      </c>
      <c r="I12" s="18">
        <v>98</v>
      </c>
    </row>
    <row r="13" spans="1:9" s="9" customFormat="1" ht="14.45" customHeight="1" x14ac:dyDescent="0.3">
      <c r="A13" s="53" t="s">
        <v>50</v>
      </c>
      <c r="B13" s="14" t="s">
        <v>21</v>
      </c>
      <c r="C13" s="13">
        <v>80</v>
      </c>
      <c r="D13" s="15">
        <v>1</v>
      </c>
      <c r="E13" s="15">
        <v>7</v>
      </c>
      <c r="F13" s="15">
        <v>9</v>
      </c>
      <c r="G13" s="15">
        <v>4</v>
      </c>
      <c r="H13" s="15">
        <v>25</v>
      </c>
      <c r="I13" s="15">
        <v>34</v>
      </c>
    </row>
    <row r="14" spans="1:9" s="9" customFormat="1" ht="14.45" customHeight="1" x14ac:dyDescent="0.3">
      <c r="A14" s="54"/>
      <c r="B14" s="16" t="s">
        <v>20</v>
      </c>
      <c r="C14" s="17">
        <v>34</v>
      </c>
      <c r="D14" s="18">
        <v>1</v>
      </c>
      <c r="E14" s="18">
        <v>1</v>
      </c>
      <c r="F14" s="18">
        <v>5</v>
      </c>
      <c r="G14" s="18">
        <v>2</v>
      </c>
      <c r="H14" s="18">
        <v>5</v>
      </c>
      <c r="I14" s="18">
        <v>20</v>
      </c>
    </row>
    <row r="15" spans="1:9" s="9" customFormat="1" ht="14.45" customHeight="1" x14ac:dyDescent="0.3">
      <c r="A15" s="53" t="s">
        <v>6</v>
      </c>
      <c r="B15" s="14" t="s">
        <v>21</v>
      </c>
      <c r="C15" s="13">
        <v>11</v>
      </c>
      <c r="D15" s="15">
        <v>0</v>
      </c>
      <c r="E15" s="15">
        <v>0</v>
      </c>
      <c r="F15" s="15">
        <v>0</v>
      </c>
      <c r="G15" s="15">
        <v>0</v>
      </c>
      <c r="H15" s="15">
        <v>1</v>
      </c>
      <c r="I15" s="15">
        <v>10</v>
      </c>
    </row>
    <row r="16" spans="1:9" s="9" customFormat="1" ht="14.45" customHeight="1" x14ac:dyDescent="0.3">
      <c r="A16" s="54"/>
      <c r="B16" s="16" t="s">
        <v>20</v>
      </c>
      <c r="C16" s="17">
        <v>68</v>
      </c>
      <c r="D16" s="18">
        <v>0</v>
      </c>
      <c r="E16" s="18">
        <v>0</v>
      </c>
      <c r="F16" s="18">
        <v>0</v>
      </c>
      <c r="G16" s="18">
        <v>4</v>
      </c>
      <c r="H16" s="18">
        <v>0</v>
      </c>
      <c r="I16" s="18">
        <v>64</v>
      </c>
    </row>
    <row r="17" spans="1:9" s="9" customFormat="1" ht="14.45" customHeight="1" x14ac:dyDescent="0.3">
      <c r="A17" s="53" t="s">
        <v>7</v>
      </c>
      <c r="B17" s="14" t="s">
        <v>21</v>
      </c>
      <c r="C17" s="13">
        <v>363</v>
      </c>
      <c r="D17" s="15">
        <v>3</v>
      </c>
      <c r="E17" s="15">
        <v>6</v>
      </c>
      <c r="F17" s="15">
        <v>12</v>
      </c>
      <c r="G17" s="15">
        <v>22</v>
      </c>
      <c r="H17" s="15">
        <v>49</v>
      </c>
      <c r="I17" s="15">
        <v>271</v>
      </c>
    </row>
    <row r="18" spans="1:9" s="9" customFormat="1" ht="14.45" customHeight="1" x14ac:dyDescent="0.3">
      <c r="A18" s="54"/>
      <c r="B18" s="16" t="s">
        <v>20</v>
      </c>
      <c r="C18" s="17">
        <v>2910</v>
      </c>
      <c r="D18" s="18">
        <v>2</v>
      </c>
      <c r="E18" s="18">
        <v>3</v>
      </c>
      <c r="F18" s="18">
        <v>2</v>
      </c>
      <c r="G18" s="18">
        <v>273</v>
      </c>
      <c r="H18" s="18">
        <v>123</v>
      </c>
      <c r="I18" s="19">
        <v>2507</v>
      </c>
    </row>
    <row r="19" spans="1:9" s="9" customFormat="1" ht="14.45" customHeight="1" x14ac:dyDescent="0.3">
      <c r="A19" s="53" t="s">
        <v>8</v>
      </c>
      <c r="B19" s="14" t="s">
        <v>21</v>
      </c>
      <c r="C19" s="13">
        <v>13</v>
      </c>
      <c r="D19" s="15">
        <v>0</v>
      </c>
      <c r="E19" s="15">
        <v>1</v>
      </c>
      <c r="F19" s="15">
        <v>0</v>
      </c>
      <c r="G19" s="15">
        <v>2</v>
      </c>
      <c r="H19" s="15">
        <v>2</v>
      </c>
      <c r="I19" s="15">
        <v>8</v>
      </c>
    </row>
    <row r="20" spans="1:9" s="9" customFormat="1" ht="14.45" customHeight="1" x14ac:dyDescent="0.3">
      <c r="A20" s="54"/>
      <c r="B20" s="16" t="s">
        <v>20</v>
      </c>
      <c r="C20" s="17">
        <v>13</v>
      </c>
      <c r="D20" s="18">
        <v>0</v>
      </c>
      <c r="E20" s="18">
        <v>1</v>
      </c>
      <c r="F20" s="18">
        <v>0</v>
      </c>
      <c r="G20" s="18">
        <v>0</v>
      </c>
      <c r="H20" s="18">
        <v>0</v>
      </c>
      <c r="I20" s="18">
        <v>12</v>
      </c>
    </row>
    <row r="22" spans="1:9" ht="11.65" customHeight="1" x14ac:dyDescent="0.3"/>
  </sheetData>
  <mergeCells count="9">
    <mergeCell ref="A17:A18"/>
    <mergeCell ref="A19:A20"/>
    <mergeCell ref="A2:A4"/>
    <mergeCell ref="A5:A6"/>
    <mergeCell ref="A7:A8"/>
    <mergeCell ref="A9:A10"/>
    <mergeCell ref="A11:A12"/>
    <mergeCell ref="A15:A16"/>
    <mergeCell ref="A13:A14"/>
  </mergeCells>
  <phoneticPr fontId="1" type="noConversion"/>
  <pageMargins left="0.31496062992125984" right="0.31496062992125984" top="0.98425196850393704" bottom="0.39370078740157483" header="0" footer="0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국적별 외국인인구 현황</vt:lpstr>
      <vt:lpstr>거주지역-국적별 등록외국인 통계</vt:lpstr>
      <vt:lpstr>거주지역-국적별 등록외국인</vt:lpstr>
      <vt:lpstr>'국적별 외국인인구 현황'!Print_Area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user</cp:lastModifiedBy>
  <cp:lastPrinted>2017-08-08T07:28:23Z</cp:lastPrinted>
  <dcterms:created xsi:type="dcterms:W3CDTF">2015-07-08T02:45:26Z</dcterms:created>
  <dcterms:modified xsi:type="dcterms:W3CDTF">2022-03-11T00:05:22Z</dcterms:modified>
</cp:coreProperties>
</file>