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1_plots\8.0_css_comparisons\"/>
    </mc:Choice>
  </mc:AlternateContent>
  <xr:revisionPtr revIDLastSave="0" documentId="13_ncr:1_{8B328422-909C-4023-9AF8-5C82E23536E6}" xr6:coauthVersionLast="47" xr6:coauthVersionMax="47" xr10:uidLastSave="{00000000-0000-0000-0000-000000000000}"/>
  <bookViews>
    <workbookView xWindow="-108" yWindow="-108" windowWidth="23256" windowHeight="13176" activeTab="1" xr2:uid="{EAFE1014-9F5F-4131-970F-58F315BD01A8}"/>
  </bookViews>
  <sheets>
    <sheet name="yang (flow+time)" sheetId="1" r:id="rId1"/>
    <sheet name="yang (flow+event)" sheetId="6" r:id="rId2"/>
    <sheet name="yang (pres.+time)" sheetId="2" r:id="rId3"/>
    <sheet name="yang (pres.+event)" sheetId="4" r:id="rId4"/>
    <sheet name="comparisons" sheetId="5" r:id="rId5"/>
  </sheets>
  <definedNames>
    <definedName name="_xlnm.Print_Area" localSheetId="1">'yang (flow+event)'!$B$2:$K$55</definedName>
    <definedName name="_xlnm.Print_Area" localSheetId="0">'yang (flow+time)'!$B$2:$K$66</definedName>
    <definedName name="_xlnm.Print_Area" localSheetId="3">'yang (pres.+event)'!$B$2:$K$62</definedName>
    <definedName name="_xlnm.Print_Area" localSheetId="2">'yang (pres.+time)'!$B$2:$K$55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5" i="5"/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5" i="5"/>
  <c r="B46" i="5" l="1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F37" i="5"/>
  <c r="F38" i="5"/>
  <c r="F39" i="5"/>
  <c r="F40" i="5"/>
  <c r="F41" i="5"/>
  <c r="F42" i="5"/>
  <c r="F43" i="5"/>
  <c r="F44" i="5"/>
  <c r="F45" i="5"/>
  <c r="F46" i="5"/>
  <c r="F30" i="5" l="1"/>
  <c r="F31" i="5"/>
  <c r="F32" i="5"/>
  <c r="F33" i="5"/>
  <c r="F34" i="5"/>
  <c r="F35" i="5"/>
  <c r="F36" i="5"/>
  <c r="F23" i="5" l="1"/>
  <c r="F24" i="5"/>
  <c r="F25" i="5"/>
  <c r="F26" i="5"/>
  <c r="F27" i="5"/>
  <c r="F28" i="5"/>
  <c r="F29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D43" i="6"/>
  <c r="H42" i="6"/>
  <c r="H41" i="6"/>
  <c r="H40" i="6"/>
  <c r="H39" i="6"/>
  <c r="H38" i="6"/>
  <c r="H43" i="6" l="1"/>
  <c r="D50" i="4"/>
  <c r="H49" i="4"/>
  <c r="H48" i="4"/>
  <c r="H47" i="4"/>
  <c r="H46" i="4"/>
  <c r="H45" i="4"/>
  <c r="D43" i="2"/>
  <c r="H42" i="2"/>
  <c r="H41" i="2"/>
  <c r="H40" i="2"/>
  <c r="H39" i="2"/>
  <c r="H38" i="2"/>
  <c r="H50" i="4" l="1"/>
  <c r="H43" i="2"/>
  <c r="D54" i="1" l="1"/>
  <c r="H53" i="1"/>
  <c r="H52" i="1"/>
  <c r="H51" i="1"/>
  <c r="H50" i="1"/>
  <c r="H49" i="1"/>
  <c r="H54" i="1" l="1"/>
</calcChain>
</file>

<file path=xl/sharedStrings.xml><?xml version="1.0" encoding="utf-8"?>
<sst xmlns="http://schemas.openxmlformats.org/spreadsheetml/2006/main" count="39" uniqueCount="15">
  <si>
    <t>css conv.</t>
  </si>
  <si>
    <t>sim. No.</t>
  </si>
  <si>
    <t>CPU time</t>
  </si>
  <si>
    <t>tolerance</t>
  </si>
  <si>
    <t>css cycle no.</t>
  </si>
  <si>
    <t>CPU time/cycle-adsorber</t>
  </si>
  <si>
    <t>no. adsorber</t>
  </si>
  <si>
    <t>cycle no. (End of nth PSA Cycle)</t>
  </si>
  <si>
    <t>comparisons</t>
  </si>
  <si>
    <t>FT</t>
  </si>
  <si>
    <t>FE</t>
  </si>
  <si>
    <t>PT</t>
  </si>
  <si>
    <t>PE</t>
  </si>
  <si>
    <t>cycNo.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</si>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</sst>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0" borderId="0" xfId="0" applyNumberFormat="1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</a:t>
            </a:r>
            <a:r>
              <a:rPr lang="en-US" baseline="0"/>
              <a:t> vs. Cycle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comparisons!$B$4</c:f>
              <c:strCache>
                <c:ptCount val="1"/>
                <c:pt idx="0">
                  <c:v>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comparisons!$A$5:$A$46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comparisons!$B$5:$B$46</c:f>
              <c:numCache>
                <c:formatCode>General</c:formatCode>
                <c:ptCount val="42"/>
                <c:pt idx="0">
                  <c:v>9.0645639303730801E-3</c:v>
                </c:pt>
                <c:pt idx="1">
                  <c:v>4.8494882259608101E-4</c:v>
                </c:pt>
                <c:pt idx="2">
                  <c:v>6.1647930741714495E-5</c:v>
                </c:pt>
                <c:pt idx="3">
                  <c:v>1.2109054116809501E-5</c:v>
                </c:pt>
                <c:pt idx="4">
                  <c:v>3.84620545391188E-6</c:v>
                </c:pt>
                <c:pt idx="5">
                  <c:v>1.9211661829017799E-6</c:v>
                </c:pt>
                <c:pt idx="6">
                  <c:v>1.27355974756811E-6</c:v>
                </c:pt>
                <c:pt idx="7">
                  <c:v>9.689083460462581E-7</c:v>
                </c:pt>
                <c:pt idx="8">
                  <c:v>7.8292398807427297E-7</c:v>
                </c:pt>
                <c:pt idx="9">
                  <c:v>6.4971914041207399E-7</c:v>
                </c:pt>
                <c:pt idx="10">
                  <c:v>5.4573212913636097E-7</c:v>
                </c:pt>
                <c:pt idx="11">
                  <c:v>4.6170305178640203E-7</c:v>
                </c:pt>
                <c:pt idx="12">
                  <c:v>3.9195875036619398E-7</c:v>
                </c:pt>
                <c:pt idx="13">
                  <c:v>3.3385894687318402E-7</c:v>
                </c:pt>
                <c:pt idx="14">
                  <c:v>2.8522749792658802E-7</c:v>
                </c:pt>
                <c:pt idx="15">
                  <c:v>2.4361464736355302E-7</c:v>
                </c:pt>
                <c:pt idx="16">
                  <c:v>2.0108339072730999E-7</c:v>
                </c:pt>
                <c:pt idx="17">
                  <c:v>1.7700074086085999E-7</c:v>
                </c:pt>
                <c:pt idx="18">
                  <c:v>1.5304942682833E-7</c:v>
                </c:pt>
                <c:pt idx="19">
                  <c:v>1.3561024518096501E-7</c:v>
                </c:pt>
                <c:pt idx="20">
                  <c:v>1.1509915944738E-7</c:v>
                </c:pt>
                <c:pt idx="21">
                  <c:v>9.8986130988037402E-8</c:v>
                </c:pt>
                <c:pt idx="22">
                  <c:v>8.5634019496327797E-8</c:v>
                </c:pt>
                <c:pt idx="23">
                  <c:v>7.4266953440042895E-8</c:v>
                </c:pt>
                <c:pt idx="24">
                  <c:v>6.4639400503281999E-8</c:v>
                </c:pt>
                <c:pt idx="25">
                  <c:v>5.6254372316289502E-8</c:v>
                </c:pt>
                <c:pt idx="26">
                  <c:v>4.9183281698979501E-8</c:v>
                </c:pt>
                <c:pt idx="27">
                  <c:v>4.3124650710294002E-8</c:v>
                </c:pt>
                <c:pt idx="28">
                  <c:v>3.78819302640894E-8</c:v>
                </c:pt>
                <c:pt idx="29">
                  <c:v>3.3567012086772102E-8</c:v>
                </c:pt>
                <c:pt idx="30">
                  <c:v>2.9497709746373799E-8</c:v>
                </c:pt>
                <c:pt idx="31">
                  <c:v>2.60500767258345E-8</c:v>
                </c:pt>
                <c:pt idx="32">
                  <c:v>2.31325485416189E-8</c:v>
                </c:pt>
                <c:pt idx="33">
                  <c:v>2.0609933338497499E-8</c:v>
                </c:pt>
                <c:pt idx="34">
                  <c:v>1.84367304734062E-8</c:v>
                </c:pt>
                <c:pt idx="35">
                  <c:v>1.6542312630688901E-8</c:v>
                </c:pt>
                <c:pt idx="36">
                  <c:v>1.4907017906797201E-8</c:v>
                </c:pt>
                <c:pt idx="37">
                  <c:v>1.3502329088975901E-8</c:v>
                </c:pt>
                <c:pt idx="38">
                  <c:v>1.2244756374042999E-8</c:v>
                </c:pt>
                <c:pt idx="39">
                  <c:v>1.11491045100028E-8</c:v>
                </c:pt>
                <c:pt idx="40">
                  <c:v>1.0197149136051199E-8</c:v>
                </c:pt>
                <c:pt idx="41">
                  <c:v>9.3657640566856205E-9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B-4B71-9BB5-1B24AF3FEBD2}"/>
            </c:ext>
          </c:extLst>
        </c:ser>
        <c:ser>
          <c:idx val="1"/>
          <c:order val="1"/>
          <c:tx>
            <c:strRef>
              <c:f>comparisons!$C$4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comparisons!$A$5:$A$38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comparisons!$C$5:$C$38</c:f>
              <c:numCache>
                <c:formatCode>General</c:formatCode>
                <c:ptCount val="34"/>
                <c:pt idx="0">
                  <c:v>1.1458790545155299E-2</c:v>
                </c:pt>
                <c:pt idx="1">
                  <c:v>1.6943617354941701E-5</c:v>
                </c:pt>
                <c:pt idx="2">
                  <c:v>4.5329741567603598E-6</c:v>
                </c:pt>
                <c:pt idx="3">
                  <c:v>2.8485952052823E-6</c:v>
                </c:pt>
                <c:pt idx="4">
                  <c:v>2.1212934562308401E-6</c:v>
                </c:pt>
                <c:pt idx="5">
                  <c:v>1.63499267595737E-6</c:v>
                </c:pt>
                <c:pt idx="6">
                  <c:v>1.2745521218004401E-6</c:v>
                </c:pt>
                <c:pt idx="7">
                  <c:v>9.9983279978049302E-7</c:v>
                </c:pt>
                <c:pt idx="8">
                  <c:v>7.8559073019632803E-7</c:v>
                </c:pt>
                <c:pt idx="9">
                  <c:v>6.2000464325960903E-7</c:v>
                </c:pt>
                <c:pt idx="10">
                  <c:v>4.91287677448832E-7</c:v>
                </c:pt>
                <c:pt idx="11">
                  <c:v>3.9042235274584902E-7</c:v>
                </c:pt>
                <c:pt idx="12">
                  <c:v>3.1104997703788502E-7</c:v>
                </c:pt>
                <c:pt idx="13">
                  <c:v>2.48423172113745E-7</c:v>
                </c:pt>
                <c:pt idx="14">
                  <c:v>1.9890278052585199E-7</c:v>
                </c:pt>
                <c:pt idx="15">
                  <c:v>1.59658928120499E-7</c:v>
                </c:pt>
                <c:pt idx="16">
                  <c:v>1.28495866538801E-7</c:v>
                </c:pt>
                <c:pt idx="17">
                  <c:v>1.0370391253102E-7</c:v>
                </c:pt>
                <c:pt idx="18">
                  <c:v>8.3950802112128996E-8</c:v>
                </c:pt>
                <c:pt idx="19">
                  <c:v>6.8184004371335497E-8</c:v>
                </c:pt>
                <c:pt idx="20">
                  <c:v>5.5591237286661E-8</c:v>
                </c:pt>
                <c:pt idx="21">
                  <c:v>4.5479584425397099E-8</c:v>
                </c:pt>
                <c:pt idx="22">
                  <c:v>3.7384731863298201E-8</c:v>
                </c:pt>
                <c:pt idx="23">
                  <c:v>3.0879177730406299E-8</c:v>
                </c:pt>
                <c:pt idx="24">
                  <c:v>2.56438493830155E-8</c:v>
                </c:pt>
                <c:pt idx="25">
                  <c:v>2.1421559191718999E-8</c:v>
                </c:pt>
                <c:pt idx="26">
                  <c:v>1.8011750887347099E-8</c:v>
                </c:pt>
                <c:pt idx="27">
                  <c:v>1.5253330328367301E-8</c:v>
                </c:pt>
                <c:pt idx="28">
                  <c:v>1.30160614455253E-8</c:v>
                </c:pt>
                <c:pt idx="29">
                  <c:v>1.11968582146459E-8</c:v>
                </c:pt>
                <c:pt idx="30">
                  <c:v>9.7146797126877199E-9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B-4B71-9BB5-1B24AF3FEBD2}"/>
            </c:ext>
          </c:extLst>
        </c:ser>
        <c:ser>
          <c:idx val="2"/>
          <c:order val="2"/>
          <c:tx>
            <c:strRef>
              <c:f>comparisons!$D$4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comparisons!$A$5:$A$36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comparisons!$D$5:$D$36</c:f>
              <c:numCache>
                <c:formatCode>General</c:formatCode>
                <c:ptCount val="32"/>
                <c:pt idx="0">
                  <c:v>1.0831835053885E-2</c:v>
                </c:pt>
                <c:pt idx="1">
                  <c:v>4.8095424653246698E-4</c:v>
                </c:pt>
                <c:pt idx="2">
                  <c:v>5.3013278633031099E-5</c:v>
                </c:pt>
                <c:pt idx="3">
                  <c:v>7.8041700514839502E-6</c:v>
                </c:pt>
                <c:pt idx="4">
                  <c:v>1.9618461767615201E-6</c:v>
                </c:pt>
                <c:pt idx="5">
                  <c:v>9.3576303643415104E-7</c:v>
                </c:pt>
                <c:pt idx="6">
                  <c:v>6.4157127524716698E-7</c:v>
                </c:pt>
                <c:pt idx="7">
                  <c:v>4.9326161320973297E-7</c:v>
                </c:pt>
                <c:pt idx="8">
                  <c:v>4.0859005671857402E-7</c:v>
                </c:pt>
                <c:pt idx="9">
                  <c:v>3.3950433279754201E-7</c:v>
                </c:pt>
                <c:pt idx="10">
                  <c:v>2.8186388282054899E-7</c:v>
                </c:pt>
                <c:pt idx="11">
                  <c:v>2.38817715536678E-7</c:v>
                </c:pt>
                <c:pt idx="12">
                  <c:v>2.0002023491715199E-7</c:v>
                </c:pt>
                <c:pt idx="13">
                  <c:v>1.6711454024358499E-7</c:v>
                </c:pt>
                <c:pt idx="14">
                  <c:v>1.42528971099536E-7</c:v>
                </c:pt>
                <c:pt idx="15">
                  <c:v>1.2152270479162101E-7</c:v>
                </c:pt>
                <c:pt idx="16">
                  <c:v>9.9061361557608197E-8</c:v>
                </c:pt>
                <c:pt idx="17">
                  <c:v>8.5392628877543606E-8</c:v>
                </c:pt>
                <c:pt idx="18">
                  <c:v>7.3444145500327303E-8</c:v>
                </c:pt>
                <c:pt idx="19">
                  <c:v>5.8430933109564801E-8</c:v>
                </c:pt>
                <c:pt idx="20">
                  <c:v>5.3406178890292898E-8</c:v>
                </c:pt>
                <c:pt idx="21">
                  <c:v>4.6360321238453598E-8</c:v>
                </c:pt>
                <c:pt idx="22">
                  <c:v>3.61300883575176E-8</c:v>
                </c:pt>
                <c:pt idx="23">
                  <c:v>3.0035999000882299E-8</c:v>
                </c:pt>
                <c:pt idx="24">
                  <c:v>2.7158174902487701E-8</c:v>
                </c:pt>
                <c:pt idx="25">
                  <c:v>2.0976464193207899E-8</c:v>
                </c:pt>
                <c:pt idx="26">
                  <c:v>1.84260731426924E-8</c:v>
                </c:pt>
                <c:pt idx="27">
                  <c:v>1.5711840766939299E-8</c:v>
                </c:pt>
                <c:pt idx="28">
                  <c:v>1.385131115105E-8</c:v>
                </c:pt>
                <c:pt idx="29">
                  <c:v>1.21240752099985E-8</c:v>
                </c:pt>
                <c:pt idx="30">
                  <c:v>9.6980839842130203E-9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B-4B71-9BB5-1B24AF3FEBD2}"/>
            </c:ext>
          </c:extLst>
        </c:ser>
        <c:ser>
          <c:idx val="3"/>
          <c:order val="3"/>
          <c:tx>
            <c:strRef>
              <c:f>comparisons!$E$4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comparisons!$A$5:$A$22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comparisons!$E$5:$E$22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9B-4B71-9BB5-1B24AF3FEBD2}"/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comparisons!$A$5:$A$46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comparisons!$F$5:$F$46</c:f>
              <c:numCache>
                <c:formatCode>General</c:formatCode>
                <c:ptCount val="42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  <c:pt idx="13">
                  <c:v>1E-8</c:v>
                </c:pt>
                <c:pt idx="14">
                  <c:v>1E-8</c:v>
                </c:pt>
                <c:pt idx="15">
                  <c:v>1E-8</c:v>
                </c:pt>
                <c:pt idx="16">
                  <c:v>1E-8</c:v>
                </c:pt>
                <c:pt idx="17">
                  <c:v>1E-8</c:v>
                </c:pt>
                <c:pt idx="18">
                  <c:v>1E-8</c:v>
                </c:pt>
                <c:pt idx="19">
                  <c:v>1E-8</c:v>
                </c:pt>
                <c:pt idx="20">
                  <c:v>1E-8</c:v>
                </c:pt>
                <c:pt idx="21">
                  <c:v>1E-8</c:v>
                </c:pt>
                <c:pt idx="22">
                  <c:v>1E-8</c:v>
                </c:pt>
                <c:pt idx="23">
                  <c:v>1E-8</c:v>
                </c:pt>
                <c:pt idx="24">
                  <c:v>1E-8</c:v>
                </c:pt>
                <c:pt idx="25">
                  <c:v>1E-8</c:v>
                </c:pt>
                <c:pt idx="26">
                  <c:v>1E-8</c:v>
                </c:pt>
                <c:pt idx="27">
                  <c:v>1E-8</c:v>
                </c:pt>
                <c:pt idx="28">
                  <c:v>1E-8</c:v>
                </c:pt>
                <c:pt idx="29">
                  <c:v>1E-8</c:v>
                </c:pt>
                <c:pt idx="30">
                  <c:v>1E-8</c:v>
                </c:pt>
                <c:pt idx="31">
                  <c:v>1E-8</c:v>
                </c:pt>
                <c:pt idx="32">
                  <c:v>1E-8</c:v>
                </c:pt>
                <c:pt idx="33">
                  <c:v>1E-8</c:v>
                </c:pt>
                <c:pt idx="34">
                  <c:v>1E-8</c:v>
                </c:pt>
                <c:pt idx="35">
                  <c:v>1E-8</c:v>
                </c:pt>
                <c:pt idx="36">
                  <c:v>1E-8</c:v>
                </c:pt>
                <c:pt idx="37">
                  <c:v>1E-8</c:v>
                </c:pt>
                <c:pt idx="38">
                  <c:v>1E-8</c:v>
                </c:pt>
                <c:pt idx="39">
                  <c:v>1E-8</c:v>
                </c:pt>
                <c:pt idx="40">
                  <c:v>1E-8</c:v>
                </c:pt>
                <c:pt idx="41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9B-4B71-9BB5-1B24AF3F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2080"/>
        <c:axId val="1229420192"/>
      </c:scatterChart>
      <c:valAx>
        <c:axId val="454142080"/>
        <c:scaling>
          <c:orientation val="minMax"/>
          <c:max val="4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0192"/>
        <c:crosses val="autoZero"/>
        <c:crossBetween val="midCat"/>
      </c:valAx>
      <c:valAx>
        <c:axId val="122942019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CSS</a:t>
                </a:r>
                <a:r>
                  <a:rPr lang="en-US" baseline="0"/>
                  <a:t> Conv. [-]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0</xdr:rowOff>
    </xdr:from>
    <xdr:to>
      <xdr:col>15</xdr:col>
      <xdr:colOff>228600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4E8A1-288A-44C5-96D0-DF387A9AE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FB9B-CB38-4C95-8CD4-288B065D8CBF}">
  <dimension ref="B4:H54"/>
  <sheetViews>
    <sheetView showGridLines="0" view="pageBreakPreview" topLeftCell="A28" zoomScaleNormal="100" zoomScaleSheetLayoutView="100" workbookViewId="0">
      <selection activeCell="H44" sqref="H44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2:4" x14ac:dyDescent="0.3">
      <c r="C4" s="1" t="s">
        <v>7</v>
      </c>
      <c r="D4" s="1" t="s">
        <v>0</v>
      </c>
    </row>
    <row r="5" spans="2:4" x14ac:dyDescent="0.3">
      <c r="C5" s="2">
        <v>1</v>
      </c>
      <c r="D5" s="2">
        <v>9.0645639303730801E-3</v>
      </c>
    </row>
    <row r="6" spans="2:4" x14ac:dyDescent="0.3">
      <c r="C6" s="2">
        <v>2</v>
      </c>
      <c r="D6" s="3">
        <v>4.8494882259608101E-4</v>
      </c>
    </row>
    <row r="7" spans="2:4" x14ac:dyDescent="0.3">
      <c r="B7" s="5"/>
      <c r="C7" s="2">
        <v>3</v>
      </c>
      <c r="D7" s="3">
        <v>6.1647930741714495E-5</v>
      </c>
    </row>
    <row r="8" spans="2:4" x14ac:dyDescent="0.3">
      <c r="B8" s="5"/>
      <c r="C8" s="2">
        <v>4</v>
      </c>
      <c r="D8" s="3">
        <v>1.2109054116809501E-5</v>
      </c>
    </row>
    <row r="9" spans="2:4" x14ac:dyDescent="0.3">
      <c r="B9" s="5"/>
      <c r="C9" s="2">
        <v>5</v>
      </c>
      <c r="D9" s="3">
        <v>3.84620545391188E-6</v>
      </c>
    </row>
    <row r="10" spans="2:4" x14ac:dyDescent="0.3">
      <c r="B10" s="5"/>
      <c r="C10" s="2">
        <v>6</v>
      </c>
      <c r="D10" s="3">
        <v>1.9211661829017799E-6</v>
      </c>
    </row>
    <row r="11" spans="2:4" x14ac:dyDescent="0.3">
      <c r="B11" s="5"/>
      <c r="C11" s="2">
        <v>7</v>
      </c>
      <c r="D11" s="3">
        <v>1.27355974756811E-6</v>
      </c>
    </row>
    <row r="12" spans="2:4" x14ac:dyDescent="0.3">
      <c r="B12" s="5"/>
      <c r="C12" s="2">
        <v>8</v>
      </c>
      <c r="D12" s="3">
        <v>9.689083460462581E-7</v>
      </c>
    </row>
    <row r="13" spans="2:4" x14ac:dyDescent="0.3">
      <c r="B13" s="5"/>
      <c r="C13" s="2">
        <v>9</v>
      </c>
      <c r="D13" s="3">
        <v>7.8292398807427297E-7</v>
      </c>
    </row>
    <row r="14" spans="2:4" x14ac:dyDescent="0.3">
      <c r="B14" s="5"/>
      <c r="C14" s="2">
        <v>10</v>
      </c>
      <c r="D14" s="3">
        <v>6.4971914041207399E-7</v>
      </c>
    </row>
    <row r="15" spans="2:4" x14ac:dyDescent="0.3">
      <c r="B15" s="5"/>
      <c r="C15" s="2">
        <v>11</v>
      </c>
      <c r="D15" s="3">
        <v>5.4573212913636097E-7</v>
      </c>
    </row>
    <row r="16" spans="2:4" x14ac:dyDescent="0.3">
      <c r="B16" s="5"/>
      <c r="C16" s="2">
        <v>12</v>
      </c>
      <c r="D16" s="3">
        <v>4.6170305178640203E-7</v>
      </c>
    </row>
    <row r="17" spans="2:4" x14ac:dyDescent="0.3">
      <c r="B17" s="5"/>
      <c r="C17" s="2">
        <v>13</v>
      </c>
      <c r="D17" s="3">
        <v>3.9195875036619398E-7</v>
      </c>
    </row>
    <row r="18" spans="2:4" x14ac:dyDescent="0.3">
      <c r="B18" s="5"/>
      <c r="C18" s="2">
        <v>14</v>
      </c>
      <c r="D18" s="3">
        <v>3.3385894687318402E-7</v>
      </c>
    </row>
    <row r="19" spans="2:4" x14ac:dyDescent="0.3">
      <c r="B19" s="5"/>
      <c r="C19" s="2">
        <v>15</v>
      </c>
      <c r="D19" s="3">
        <v>2.8522749792658802E-7</v>
      </c>
    </row>
    <row r="20" spans="2:4" x14ac:dyDescent="0.3">
      <c r="B20" s="5"/>
      <c r="C20" s="2">
        <v>16</v>
      </c>
      <c r="D20" s="3">
        <v>2.4361464736355302E-7</v>
      </c>
    </row>
    <row r="21" spans="2:4" x14ac:dyDescent="0.3">
      <c r="B21" s="5"/>
      <c r="C21" s="2">
        <v>17</v>
      </c>
      <c r="D21" s="3">
        <v>2.0108339072730999E-7</v>
      </c>
    </row>
    <row r="22" spans="2:4" x14ac:dyDescent="0.3">
      <c r="B22" s="5"/>
      <c r="C22" s="2">
        <v>18</v>
      </c>
      <c r="D22" s="3">
        <v>1.7700074086085999E-7</v>
      </c>
    </row>
    <row r="23" spans="2:4" x14ac:dyDescent="0.3">
      <c r="B23" s="5"/>
      <c r="C23" s="2">
        <v>19</v>
      </c>
      <c r="D23" s="3">
        <v>1.5304942682833E-7</v>
      </c>
    </row>
    <row r="24" spans="2:4" x14ac:dyDescent="0.3">
      <c r="B24" s="5"/>
      <c r="C24" s="2">
        <v>20</v>
      </c>
      <c r="D24" s="3">
        <v>1.3561024518096501E-7</v>
      </c>
    </row>
    <row r="25" spans="2:4" x14ac:dyDescent="0.3">
      <c r="B25" s="5"/>
      <c r="C25" s="2">
        <v>21</v>
      </c>
      <c r="D25" s="3">
        <v>1.1509915944738E-7</v>
      </c>
    </row>
    <row r="26" spans="2:4" x14ac:dyDescent="0.3">
      <c r="B26" s="5"/>
      <c r="C26" s="2">
        <v>22</v>
      </c>
      <c r="D26" s="3">
        <v>9.8986130988037402E-8</v>
      </c>
    </row>
    <row r="27" spans="2:4" x14ac:dyDescent="0.3">
      <c r="B27" s="5"/>
      <c r="C27" s="2">
        <v>23</v>
      </c>
      <c r="D27" s="3">
        <v>8.5634019496327797E-8</v>
      </c>
    </row>
    <row r="28" spans="2:4" x14ac:dyDescent="0.3">
      <c r="B28" s="5"/>
      <c r="C28" s="2">
        <v>24</v>
      </c>
      <c r="D28" s="3">
        <v>7.4266953440042895E-8</v>
      </c>
    </row>
    <row r="29" spans="2:4" x14ac:dyDescent="0.3">
      <c r="C29" s="2">
        <v>25</v>
      </c>
      <c r="D29" s="3">
        <v>6.4639400503281999E-8</v>
      </c>
    </row>
    <row r="30" spans="2:4" x14ac:dyDescent="0.3">
      <c r="C30" s="2">
        <v>26</v>
      </c>
      <c r="D30" s="3">
        <v>5.6254372316289502E-8</v>
      </c>
    </row>
    <row r="31" spans="2:4" x14ac:dyDescent="0.3">
      <c r="C31" s="2">
        <v>27</v>
      </c>
      <c r="D31" s="3">
        <v>4.9183281698979501E-8</v>
      </c>
    </row>
    <row r="32" spans="2:4" x14ac:dyDescent="0.3">
      <c r="C32" s="2">
        <v>28</v>
      </c>
      <c r="D32" s="3">
        <v>4.3124650710294002E-8</v>
      </c>
    </row>
    <row r="33" spans="3:8" x14ac:dyDescent="0.3">
      <c r="C33" s="2">
        <v>29</v>
      </c>
      <c r="D33" s="3">
        <v>3.78819302640894E-8</v>
      </c>
    </row>
    <row r="34" spans="3:8" x14ac:dyDescent="0.3">
      <c r="C34" s="2">
        <v>30</v>
      </c>
      <c r="D34" s="3">
        <v>3.3567012086772102E-8</v>
      </c>
    </row>
    <row r="35" spans="3:8" x14ac:dyDescent="0.3">
      <c r="C35" s="2">
        <v>31</v>
      </c>
      <c r="D35" s="3">
        <v>2.9497709746373799E-8</v>
      </c>
    </row>
    <row r="36" spans="3:8" x14ac:dyDescent="0.3">
      <c r="C36" s="2">
        <v>32</v>
      </c>
      <c r="D36" s="3">
        <v>2.60500767258345E-8</v>
      </c>
    </row>
    <row r="37" spans="3:8" x14ac:dyDescent="0.3">
      <c r="C37" s="2">
        <v>33</v>
      </c>
      <c r="D37" s="3">
        <v>2.31325485416189E-8</v>
      </c>
    </row>
    <row r="38" spans="3:8" x14ac:dyDescent="0.3">
      <c r="C38" s="2">
        <v>34</v>
      </c>
      <c r="D38" s="3">
        <v>2.0609933338497499E-8</v>
      </c>
    </row>
    <row r="39" spans="3:8" x14ac:dyDescent="0.3">
      <c r="C39" s="2">
        <v>35</v>
      </c>
      <c r="D39" s="3">
        <v>1.84367304734062E-8</v>
      </c>
    </row>
    <row r="40" spans="3:8" x14ac:dyDescent="0.3">
      <c r="C40" s="2">
        <v>36</v>
      </c>
      <c r="D40" s="3">
        <v>1.6542312630688901E-8</v>
      </c>
    </row>
    <row r="41" spans="3:8" x14ac:dyDescent="0.3">
      <c r="C41" s="2">
        <v>37</v>
      </c>
      <c r="D41" s="3">
        <v>1.4907017906797201E-8</v>
      </c>
    </row>
    <row r="42" spans="3:8" x14ac:dyDescent="0.3">
      <c r="C42" s="2">
        <v>38</v>
      </c>
      <c r="D42" s="3">
        <v>1.3502329088975901E-8</v>
      </c>
    </row>
    <row r="43" spans="3:8" x14ac:dyDescent="0.3">
      <c r="C43" s="2">
        <v>39</v>
      </c>
      <c r="D43" s="3">
        <v>1.2244756374042999E-8</v>
      </c>
    </row>
    <row r="44" spans="3:8" x14ac:dyDescent="0.3">
      <c r="C44" s="2">
        <v>40</v>
      </c>
      <c r="D44" s="3">
        <v>1.11491045100028E-8</v>
      </c>
    </row>
    <row r="45" spans="3:8" x14ac:dyDescent="0.3">
      <c r="C45" s="2">
        <v>41</v>
      </c>
      <c r="D45" s="3">
        <v>1.0197149136051199E-8</v>
      </c>
    </row>
    <row r="46" spans="3:8" x14ac:dyDescent="0.3">
      <c r="C46" s="2">
        <v>42</v>
      </c>
      <c r="D46" s="3">
        <v>9.3657640566856205E-9</v>
      </c>
    </row>
    <row r="48" spans="3:8" x14ac:dyDescent="0.3">
      <c r="C48" s="1" t="s">
        <v>1</v>
      </c>
      <c r="D48" s="1" t="s">
        <v>2</v>
      </c>
      <c r="E48" s="1" t="s">
        <v>3</v>
      </c>
      <c r="F48" s="1" t="s">
        <v>4</v>
      </c>
      <c r="G48" s="1" t="s">
        <v>6</v>
      </c>
      <c r="H48" s="1" t="s">
        <v>5</v>
      </c>
    </row>
    <row r="49" spans="3:8" x14ac:dyDescent="0.3">
      <c r="C49" s="1">
        <v>1</v>
      </c>
      <c r="D49" s="2">
        <v>588.40599999999995</v>
      </c>
      <c r="E49" s="3">
        <v>1E-8</v>
      </c>
      <c r="F49" s="2">
        <v>42</v>
      </c>
      <c r="G49" s="2">
        <v>2</v>
      </c>
      <c r="H49" s="4">
        <f>D49/(F49*G49)</f>
        <v>7.004833333333333</v>
      </c>
    </row>
    <row r="50" spans="3:8" x14ac:dyDescent="0.3">
      <c r="C50" s="1">
        <v>2</v>
      </c>
      <c r="D50" s="2">
        <v>597.04700000000003</v>
      </c>
      <c r="E50" s="3">
        <v>1E-8</v>
      </c>
      <c r="F50" s="2">
        <v>42</v>
      </c>
      <c r="G50" s="2">
        <v>2</v>
      </c>
      <c r="H50" s="4">
        <f t="shared" ref="H50:H53" si="0">D50/(F50*G50)</f>
        <v>7.1077023809523814</v>
      </c>
    </row>
    <row r="51" spans="3:8" x14ac:dyDescent="0.3">
      <c r="C51" s="1">
        <v>3</v>
      </c>
      <c r="D51" s="2">
        <v>617.95299999999997</v>
      </c>
      <c r="E51" s="3">
        <v>1E-8</v>
      </c>
      <c r="F51" s="2">
        <v>42</v>
      </c>
      <c r="G51" s="2">
        <v>2</v>
      </c>
      <c r="H51" s="4">
        <f t="shared" si="0"/>
        <v>7.356583333333333</v>
      </c>
    </row>
    <row r="52" spans="3:8" x14ac:dyDescent="0.3">
      <c r="C52" s="1">
        <v>4</v>
      </c>
      <c r="D52" s="2">
        <v>605.29700000000003</v>
      </c>
      <c r="E52" s="3">
        <v>1E-8</v>
      </c>
      <c r="F52" s="2">
        <v>42</v>
      </c>
      <c r="G52" s="2">
        <v>2</v>
      </c>
      <c r="H52" s="4">
        <f t="shared" si="0"/>
        <v>7.205916666666667</v>
      </c>
    </row>
    <row r="53" spans="3:8" x14ac:dyDescent="0.3">
      <c r="C53" s="1">
        <v>5</v>
      </c>
      <c r="D53" s="2">
        <v>580.92200000000003</v>
      </c>
      <c r="E53" s="3">
        <v>1E-8</v>
      </c>
      <c r="F53" s="2">
        <v>42</v>
      </c>
      <c r="G53" s="2">
        <v>2</v>
      </c>
      <c r="H53" s="4">
        <f t="shared" si="0"/>
        <v>6.9157380952380958</v>
      </c>
    </row>
    <row r="54" spans="3:8" x14ac:dyDescent="0.3">
      <c r="C54" s="1"/>
      <c r="D54" s="4">
        <f>AVERAGE(D49:D53)</f>
        <v>597.92499999999995</v>
      </c>
      <c r="E54" s="1"/>
      <c r="F54" s="1"/>
      <c r="G54" s="1"/>
      <c r="H54" s="4">
        <f>AVERAGE(H49:H53)</f>
        <v>7.118154761904762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E55D-F5B6-48CB-BCDE-74F8ACAD2118}">
  <dimension ref="C4:H43"/>
  <sheetViews>
    <sheetView showGridLines="0" tabSelected="1" view="pageBreakPreview" topLeftCell="A16" zoomScaleNormal="100" zoomScaleSheetLayoutView="100" workbookViewId="0">
      <selection activeCell="D39" sqref="D39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>
        <v>1.1458790545155299E-2</v>
      </c>
    </row>
    <row r="6" spans="3:4" x14ac:dyDescent="0.3">
      <c r="C6" s="2">
        <v>2</v>
      </c>
      <c r="D6" s="3">
        <v>1.6943617354941701E-5</v>
      </c>
    </row>
    <row r="7" spans="3:4" x14ac:dyDescent="0.3">
      <c r="C7" s="2">
        <v>3</v>
      </c>
      <c r="D7" s="3">
        <v>4.5329741567603598E-6</v>
      </c>
    </row>
    <row r="8" spans="3:4" x14ac:dyDescent="0.3">
      <c r="C8" s="2">
        <v>4</v>
      </c>
      <c r="D8" s="3">
        <v>2.8485952052823E-6</v>
      </c>
    </row>
    <row r="9" spans="3:4" x14ac:dyDescent="0.3">
      <c r="C9" s="2">
        <v>5</v>
      </c>
      <c r="D9" s="3">
        <v>2.1212934562308401E-6</v>
      </c>
    </row>
    <row r="10" spans="3:4" x14ac:dyDescent="0.3">
      <c r="C10" s="2">
        <v>6</v>
      </c>
      <c r="D10" s="3">
        <v>1.63499267595737E-6</v>
      </c>
    </row>
    <row r="11" spans="3:4" x14ac:dyDescent="0.3">
      <c r="C11" s="2">
        <v>7</v>
      </c>
      <c r="D11" s="3">
        <v>1.2745521218004401E-6</v>
      </c>
    </row>
    <row r="12" spans="3:4" x14ac:dyDescent="0.3">
      <c r="C12" s="2">
        <v>8</v>
      </c>
      <c r="D12" s="3">
        <v>9.9983279978049302E-7</v>
      </c>
    </row>
    <row r="13" spans="3:4" x14ac:dyDescent="0.3">
      <c r="C13" s="2">
        <v>9</v>
      </c>
      <c r="D13" s="3">
        <v>7.8559073019632803E-7</v>
      </c>
    </row>
    <row r="14" spans="3:4" x14ac:dyDescent="0.3">
      <c r="C14" s="2">
        <v>10</v>
      </c>
      <c r="D14" s="3">
        <v>6.2000464325960903E-7</v>
      </c>
    </row>
    <row r="15" spans="3:4" x14ac:dyDescent="0.3">
      <c r="C15" s="2">
        <v>11</v>
      </c>
      <c r="D15" s="3">
        <v>4.91287677448832E-7</v>
      </c>
    </row>
    <row r="16" spans="3:4" x14ac:dyDescent="0.3">
      <c r="C16" s="2">
        <v>12</v>
      </c>
      <c r="D16" s="3">
        <v>3.9042235274584902E-7</v>
      </c>
    </row>
    <row r="17" spans="3:4" x14ac:dyDescent="0.3">
      <c r="C17" s="2">
        <v>13</v>
      </c>
      <c r="D17" s="3">
        <v>3.1104997703788502E-7</v>
      </c>
    </row>
    <row r="18" spans="3:4" x14ac:dyDescent="0.3">
      <c r="C18" s="2">
        <v>14</v>
      </c>
      <c r="D18" s="3">
        <v>2.48423172113745E-7</v>
      </c>
    </row>
    <row r="19" spans="3:4" x14ac:dyDescent="0.3">
      <c r="C19" s="2">
        <v>15</v>
      </c>
      <c r="D19" s="3">
        <v>1.9890278052585199E-7</v>
      </c>
    </row>
    <row r="20" spans="3:4" x14ac:dyDescent="0.3">
      <c r="C20" s="2">
        <v>16</v>
      </c>
      <c r="D20" s="3">
        <v>1.59658928120499E-7</v>
      </c>
    </row>
    <row r="21" spans="3:4" x14ac:dyDescent="0.3">
      <c r="C21" s="2">
        <v>17</v>
      </c>
      <c r="D21" s="3">
        <v>1.28495866538801E-7</v>
      </c>
    </row>
    <row r="22" spans="3:4" x14ac:dyDescent="0.3">
      <c r="C22" s="2">
        <v>18</v>
      </c>
      <c r="D22" s="3">
        <v>1.0370391253102E-7</v>
      </c>
    </row>
    <row r="23" spans="3:4" x14ac:dyDescent="0.3">
      <c r="C23" s="2">
        <v>19</v>
      </c>
      <c r="D23" s="3">
        <v>8.3950802112128996E-8</v>
      </c>
    </row>
    <row r="24" spans="3:4" x14ac:dyDescent="0.3">
      <c r="C24" s="2">
        <v>20</v>
      </c>
      <c r="D24" s="3">
        <v>6.8184004371335497E-8</v>
      </c>
    </row>
    <row r="25" spans="3:4" x14ac:dyDescent="0.3">
      <c r="C25" s="2">
        <v>21</v>
      </c>
      <c r="D25" s="3">
        <v>5.5591237286661E-8</v>
      </c>
    </row>
    <row r="26" spans="3:4" x14ac:dyDescent="0.3">
      <c r="C26" s="2">
        <v>22</v>
      </c>
      <c r="D26" s="3">
        <v>4.5479584425397099E-8</v>
      </c>
    </row>
    <row r="27" spans="3:4" x14ac:dyDescent="0.3">
      <c r="C27" s="2">
        <v>23</v>
      </c>
      <c r="D27" s="3">
        <v>3.7384731863298201E-8</v>
      </c>
    </row>
    <row r="28" spans="3:4" x14ac:dyDescent="0.3">
      <c r="C28" s="2">
        <v>24</v>
      </c>
      <c r="D28" s="3">
        <v>3.0879177730406299E-8</v>
      </c>
    </row>
    <row r="29" spans="3:4" x14ac:dyDescent="0.3">
      <c r="C29" s="2">
        <v>25</v>
      </c>
      <c r="D29" s="3">
        <v>2.56438493830155E-8</v>
      </c>
    </row>
    <row r="30" spans="3:4" x14ac:dyDescent="0.3">
      <c r="C30" s="2">
        <v>26</v>
      </c>
      <c r="D30" s="3">
        <v>2.1421559191718999E-8</v>
      </c>
    </row>
    <row r="31" spans="3:4" x14ac:dyDescent="0.3">
      <c r="C31" s="2">
        <v>27</v>
      </c>
      <c r="D31" s="3">
        <v>1.8011750887347099E-8</v>
      </c>
    </row>
    <row r="32" spans="3:4" x14ac:dyDescent="0.3">
      <c r="C32" s="2">
        <v>28</v>
      </c>
      <c r="D32" s="3">
        <v>1.5253330328367301E-8</v>
      </c>
    </row>
    <row r="33" spans="3:8" x14ac:dyDescent="0.3">
      <c r="C33" s="2">
        <v>29</v>
      </c>
      <c r="D33" s="3">
        <v>1.30160614455253E-8</v>
      </c>
    </row>
    <row r="34" spans="3:8" x14ac:dyDescent="0.3">
      <c r="C34" s="2">
        <v>30</v>
      </c>
      <c r="D34" s="3">
        <v>1.11968582146459E-8</v>
      </c>
    </row>
    <row r="35" spans="3:8" x14ac:dyDescent="0.3">
      <c r="C35" s="2">
        <v>31</v>
      </c>
      <c r="D35" s="3">
        <v>9.7146797126877199E-9</v>
      </c>
    </row>
    <row r="37" spans="3:8" x14ac:dyDescent="0.3">
      <c r="C37" s="1" t="s">
        <v>1</v>
      </c>
      <c r="D37" s="1" t="s">
        <v>2</v>
      </c>
      <c r="E37" s="1" t="s">
        <v>3</v>
      </c>
      <c r="F37" s="1" t="s">
        <v>4</v>
      </c>
      <c r="G37" s="1" t="s">
        <v>6</v>
      </c>
      <c r="H37" s="1" t="s">
        <v>5</v>
      </c>
    </row>
    <row r="38" spans="3:8" x14ac:dyDescent="0.3">
      <c r="C38" s="1">
        <v>1</v>
      </c>
      <c r="D38" s="2">
        <v>739.375</v>
      </c>
      <c r="E38" s="3">
        <v>1E-8</v>
      </c>
      <c r="F38" s="2">
        <v>31</v>
      </c>
      <c r="G38" s="2">
        <v>2</v>
      </c>
      <c r="H38" s="4">
        <f>D38/(F38*G38)</f>
        <v>11.925403225806452</v>
      </c>
    </row>
    <row r="39" spans="3:8" x14ac:dyDescent="0.3">
      <c r="C39" s="1">
        <v>2</v>
      </c>
      <c r="D39" s="2"/>
      <c r="E39" s="3">
        <v>1E-8</v>
      </c>
      <c r="F39" s="2">
        <v>31</v>
      </c>
      <c r="G39" s="2">
        <v>2</v>
      </c>
      <c r="H39" s="4">
        <f t="shared" ref="H39:H42" si="0">D39/(F39*G39)</f>
        <v>0</v>
      </c>
    </row>
    <row r="40" spans="3:8" x14ac:dyDescent="0.3">
      <c r="C40" s="1">
        <v>3</v>
      </c>
      <c r="D40" s="2"/>
      <c r="E40" s="3">
        <v>1E-8</v>
      </c>
      <c r="F40" s="2">
        <v>31</v>
      </c>
      <c r="G40" s="2">
        <v>2</v>
      </c>
      <c r="H40" s="4">
        <f t="shared" si="0"/>
        <v>0</v>
      </c>
    </row>
    <row r="41" spans="3:8" x14ac:dyDescent="0.3">
      <c r="C41" s="1">
        <v>4</v>
      </c>
      <c r="D41" s="2"/>
      <c r="E41" s="3">
        <v>1E-8</v>
      </c>
      <c r="F41" s="2">
        <v>31</v>
      </c>
      <c r="G41" s="2">
        <v>2</v>
      </c>
      <c r="H41" s="4">
        <f t="shared" si="0"/>
        <v>0</v>
      </c>
    </row>
    <row r="42" spans="3:8" x14ac:dyDescent="0.3">
      <c r="C42" s="1">
        <v>5</v>
      </c>
      <c r="D42" s="2"/>
      <c r="E42" s="3">
        <v>1E-8</v>
      </c>
      <c r="F42" s="2">
        <v>31</v>
      </c>
      <c r="G42" s="2">
        <v>2</v>
      </c>
      <c r="H42" s="4">
        <f t="shared" si="0"/>
        <v>0</v>
      </c>
    </row>
    <row r="43" spans="3:8" x14ac:dyDescent="0.3">
      <c r="C43" s="1"/>
      <c r="D43" s="4">
        <f>AVERAGE(D38:D42)</f>
        <v>739.375</v>
      </c>
      <c r="E43" s="1"/>
      <c r="F43" s="1"/>
      <c r="G43" s="1"/>
      <c r="H43" s="4">
        <f>AVERAGE(H38:H42)</f>
        <v>2.3850806451612905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D013-A2F7-42D1-AF99-AD6B29236AE0}">
  <dimension ref="C4:H43"/>
  <sheetViews>
    <sheetView showGridLines="0" view="pageBreakPreview" topLeftCell="A25" zoomScaleNormal="100" zoomScaleSheetLayoutView="100" workbookViewId="0">
      <selection activeCell="D42" sqref="D42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>
        <v>1.0831835053885E-2</v>
      </c>
    </row>
    <row r="6" spans="3:4" x14ac:dyDescent="0.3">
      <c r="C6" s="2">
        <v>2</v>
      </c>
      <c r="D6" s="2">
        <v>4.8095424653246698E-4</v>
      </c>
    </row>
    <row r="7" spans="3:4" x14ac:dyDescent="0.3">
      <c r="C7" s="2">
        <v>3</v>
      </c>
      <c r="D7" s="3">
        <v>5.3013278633031099E-5</v>
      </c>
    </row>
    <row r="8" spans="3:4" x14ac:dyDescent="0.3">
      <c r="C8" s="2">
        <v>4</v>
      </c>
      <c r="D8" s="3">
        <v>7.8041700514839502E-6</v>
      </c>
    </row>
    <row r="9" spans="3:4" x14ac:dyDescent="0.3">
      <c r="C9" s="2">
        <v>5</v>
      </c>
      <c r="D9" s="3">
        <v>1.9618461767615201E-6</v>
      </c>
    </row>
    <row r="10" spans="3:4" x14ac:dyDescent="0.3">
      <c r="C10" s="2">
        <v>6</v>
      </c>
      <c r="D10" s="3">
        <v>9.3576303643415104E-7</v>
      </c>
    </row>
    <row r="11" spans="3:4" x14ac:dyDescent="0.3">
      <c r="C11" s="2">
        <v>7</v>
      </c>
      <c r="D11" s="3">
        <v>6.4157127524716698E-7</v>
      </c>
    </row>
    <row r="12" spans="3:4" x14ac:dyDescent="0.3">
      <c r="C12" s="2">
        <v>8</v>
      </c>
      <c r="D12" s="3">
        <v>4.9326161320973297E-7</v>
      </c>
    </row>
    <row r="13" spans="3:4" x14ac:dyDescent="0.3">
      <c r="C13" s="2">
        <v>9</v>
      </c>
      <c r="D13" s="3">
        <v>4.0859005671857402E-7</v>
      </c>
    </row>
    <row r="14" spans="3:4" x14ac:dyDescent="0.3">
      <c r="C14" s="2">
        <v>10</v>
      </c>
      <c r="D14" s="3">
        <v>3.3950433279754201E-7</v>
      </c>
    </row>
    <row r="15" spans="3:4" x14ac:dyDescent="0.3">
      <c r="C15" s="2">
        <v>11</v>
      </c>
      <c r="D15" s="3">
        <v>2.8186388282054899E-7</v>
      </c>
    </row>
    <row r="16" spans="3:4" x14ac:dyDescent="0.3">
      <c r="C16" s="2">
        <v>12</v>
      </c>
      <c r="D16" s="3">
        <v>2.38817715536678E-7</v>
      </c>
    </row>
    <row r="17" spans="3:4" x14ac:dyDescent="0.3">
      <c r="C17" s="2">
        <v>13</v>
      </c>
      <c r="D17" s="3">
        <v>2.0002023491715199E-7</v>
      </c>
    </row>
    <row r="18" spans="3:4" x14ac:dyDescent="0.3">
      <c r="C18" s="2">
        <v>14</v>
      </c>
      <c r="D18" s="3">
        <v>1.6711454024358499E-7</v>
      </c>
    </row>
    <row r="19" spans="3:4" x14ac:dyDescent="0.3">
      <c r="C19" s="2">
        <v>15</v>
      </c>
      <c r="D19" s="3">
        <v>1.42528971099536E-7</v>
      </c>
    </row>
    <row r="20" spans="3:4" x14ac:dyDescent="0.3">
      <c r="C20" s="2">
        <v>16</v>
      </c>
      <c r="D20" s="3">
        <v>1.2152270479162101E-7</v>
      </c>
    </row>
    <row r="21" spans="3:4" x14ac:dyDescent="0.3">
      <c r="C21" s="2">
        <v>17</v>
      </c>
      <c r="D21" s="3">
        <v>9.9061361557608197E-8</v>
      </c>
    </row>
    <row r="22" spans="3:4" x14ac:dyDescent="0.3">
      <c r="C22" s="2">
        <v>18</v>
      </c>
      <c r="D22" s="3">
        <v>8.5392628877543606E-8</v>
      </c>
    </row>
    <row r="23" spans="3:4" x14ac:dyDescent="0.3">
      <c r="C23" s="2">
        <v>19</v>
      </c>
      <c r="D23" s="3">
        <v>7.3444145500327303E-8</v>
      </c>
    </row>
    <row r="24" spans="3:4" x14ac:dyDescent="0.3">
      <c r="C24" s="2">
        <v>20</v>
      </c>
      <c r="D24" s="3">
        <v>5.8430933109564801E-8</v>
      </c>
    </row>
    <row r="25" spans="3:4" x14ac:dyDescent="0.3">
      <c r="C25" s="2">
        <v>21</v>
      </c>
      <c r="D25" s="3">
        <v>5.3406178890292898E-8</v>
      </c>
    </row>
    <row r="26" spans="3:4" x14ac:dyDescent="0.3">
      <c r="C26" s="2">
        <v>22</v>
      </c>
      <c r="D26" s="3">
        <v>4.6360321238453598E-8</v>
      </c>
    </row>
    <row r="27" spans="3:4" x14ac:dyDescent="0.3">
      <c r="C27" s="2">
        <v>23</v>
      </c>
      <c r="D27" s="3">
        <v>3.61300883575176E-8</v>
      </c>
    </row>
    <row r="28" spans="3:4" x14ac:dyDescent="0.3">
      <c r="C28" s="2">
        <v>24</v>
      </c>
      <c r="D28" s="3">
        <v>3.0035999000882299E-8</v>
      </c>
    </row>
    <row r="29" spans="3:4" x14ac:dyDescent="0.3">
      <c r="C29" s="2">
        <v>25</v>
      </c>
      <c r="D29" s="3">
        <v>2.7158174902487701E-8</v>
      </c>
    </row>
    <row r="30" spans="3:4" x14ac:dyDescent="0.3">
      <c r="C30" s="2">
        <v>26</v>
      </c>
      <c r="D30" s="3">
        <v>2.0976464193207899E-8</v>
      </c>
    </row>
    <row r="31" spans="3:4" x14ac:dyDescent="0.3">
      <c r="C31" s="2">
        <v>27</v>
      </c>
      <c r="D31" s="3">
        <v>1.84260731426924E-8</v>
      </c>
    </row>
    <row r="32" spans="3:4" x14ac:dyDescent="0.3">
      <c r="C32" s="2">
        <v>28</v>
      </c>
      <c r="D32" s="3">
        <v>1.5711840766939299E-8</v>
      </c>
    </row>
    <row r="33" spans="3:8" x14ac:dyDescent="0.3">
      <c r="C33" s="2">
        <v>29</v>
      </c>
      <c r="D33" s="3">
        <v>1.385131115105E-8</v>
      </c>
    </row>
    <row r="34" spans="3:8" x14ac:dyDescent="0.3">
      <c r="C34" s="2">
        <v>30</v>
      </c>
      <c r="D34" s="3">
        <v>1.21240752099985E-8</v>
      </c>
    </row>
    <row r="35" spans="3:8" x14ac:dyDescent="0.3">
      <c r="C35" s="2">
        <v>31</v>
      </c>
      <c r="D35" s="3">
        <v>9.6980839842130203E-9</v>
      </c>
    </row>
    <row r="37" spans="3:8" x14ac:dyDescent="0.3">
      <c r="C37" s="1" t="s">
        <v>1</v>
      </c>
      <c r="D37" s="1" t="s">
        <v>2</v>
      </c>
      <c r="E37" s="1" t="s">
        <v>3</v>
      </c>
      <c r="F37" s="1" t="s">
        <v>4</v>
      </c>
      <c r="G37" s="1" t="s">
        <v>6</v>
      </c>
      <c r="H37" s="1" t="s">
        <v>5</v>
      </c>
    </row>
    <row r="38" spans="3:8" x14ac:dyDescent="0.3">
      <c r="C38" s="1">
        <v>1</v>
      </c>
      <c r="D38" s="2">
        <v>946.14099999999996</v>
      </c>
      <c r="E38" s="3">
        <v>1E-8</v>
      </c>
      <c r="F38" s="2">
        <v>31</v>
      </c>
      <c r="G38" s="2">
        <v>2</v>
      </c>
      <c r="H38" s="4">
        <f>D38/(F38*G38)</f>
        <v>15.260338709677418</v>
      </c>
    </row>
    <row r="39" spans="3:8" x14ac:dyDescent="0.3">
      <c r="C39" s="1">
        <v>2</v>
      </c>
      <c r="D39" s="2">
        <v>936.28099999999995</v>
      </c>
      <c r="E39" s="3">
        <v>1E-8</v>
      </c>
      <c r="F39" s="2">
        <v>31</v>
      </c>
      <c r="G39" s="2">
        <v>2</v>
      </c>
      <c r="H39" s="4">
        <f t="shared" ref="H39:H42" si="0">D39/(F39*G39)</f>
        <v>15.101306451612903</v>
      </c>
    </row>
    <row r="40" spans="3:8" x14ac:dyDescent="0.3">
      <c r="C40" s="1">
        <v>3</v>
      </c>
      <c r="D40" s="2">
        <v>951.73400000000004</v>
      </c>
      <c r="E40" s="3">
        <v>1E-8</v>
      </c>
      <c r="F40" s="2">
        <v>31</v>
      </c>
      <c r="G40" s="2">
        <v>2</v>
      </c>
      <c r="H40" s="4">
        <f t="shared" si="0"/>
        <v>15.350548387096774</v>
      </c>
    </row>
    <row r="41" spans="3:8" x14ac:dyDescent="0.3">
      <c r="C41" s="1">
        <v>4</v>
      </c>
      <c r="D41" s="2">
        <v>913.51599999999996</v>
      </c>
      <c r="E41" s="3">
        <v>1E-8</v>
      </c>
      <c r="F41" s="2">
        <v>31</v>
      </c>
      <c r="G41" s="2">
        <v>2</v>
      </c>
      <c r="H41" s="4">
        <f t="shared" si="0"/>
        <v>14.734129032258064</v>
      </c>
    </row>
    <row r="42" spans="3:8" x14ac:dyDescent="0.3">
      <c r="C42" s="1">
        <v>5</v>
      </c>
      <c r="D42" s="2">
        <v>951.23400000000004</v>
      </c>
      <c r="E42" s="3">
        <v>1E-8</v>
      </c>
      <c r="F42" s="2">
        <v>31</v>
      </c>
      <c r="G42" s="2">
        <v>2</v>
      </c>
      <c r="H42" s="4">
        <f t="shared" si="0"/>
        <v>15.342483870967742</v>
      </c>
    </row>
    <row r="43" spans="3:8" x14ac:dyDescent="0.3">
      <c r="C43" s="1"/>
      <c r="D43" s="4">
        <f>AVERAGE(D38:D42)</f>
        <v>939.78120000000001</v>
      </c>
      <c r="E43" s="1"/>
      <c r="F43" s="1"/>
      <c r="G43" s="1"/>
      <c r="H43" s="4">
        <f>AVERAGE(H38:H42)</f>
        <v>15.157761290322579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9801-6C6F-463A-B27E-A31CD8816D0C}">
  <dimension ref="C4:H50"/>
  <sheetViews>
    <sheetView showGridLines="0" view="pageBreakPreview" topLeftCell="A25" zoomScaleNormal="100" zoomScaleSheetLayoutView="100" workbookViewId="0">
      <selection activeCell="B2" sqref="B2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/>
      <c r="D5" s="2"/>
    </row>
    <row r="6" spans="3:4" x14ac:dyDescent="0.3">
      <c r="C6" s="2"/>
      <c r="D6" s="2"/>
    </row>
    <row r="7" spans="3:4" x14ac:dyDescent="0.3">
      <c r="C7" s="2"/>
      <c r="D7" s="2"/>
    </row>
    <row r="8" spans="3:4" x14ac:dyDescent="0.3">
      <c r="C8" s="2"/>
      <c r="D8" s="2"/>
    </row>
    <row r="9" spans="3:4" x14ac:dyDescent="0.3">
      <c r="C9" s="2"/>
      <c r="D9" s="2"/>
    </row>
    <row r="10" spans="3:4" x14ac:dyDescent="0.3">
      <c r="C10" s="2"/>
      <c r="D10" s="2"/>
    </row>
    <row r="11" spans="3:4" x14ac:dyDescent="0.3">
      <c r="C11" s="2"/>
      <c r="D11" s="2"/>
    </row>
    <row r="12" spans="3:4" x14ac:dyDescent="0.3">
      <c r="C12" s="2"/>
      <c r="D12" s="2"/>
    </row>
    <row r="13" spans="3:4" x14ac:dyDescent="0.3">
      <c r="C13" s="2"/>
      <c r="D13" s="2"/>
    </row>
    <row r="14" spans="3:4" x14ac:dyDescent="0.3">
      <c r="C14" s="2"/>
      <c r="D14" s="2"/>
    </row>
    <row r="15" spans="3:4" x14ac:dyDescent="0.3">
      <c r="C15" s="2"/>
      <c r="D15" s="2"/>
    </row>
    <row r="16" spans="3:4" x14ac:dyDescent="0.3">
      <c r="C16" s="2"/>
      <c r="D16" s="2"/>
    </row>
    <row r="17" spans="3:4" x14ac:dyDescent="0.3">
      <c r="C17" s="2"/>
      <c r="D17" s="2"/>
    </row>
    <row r="18" spans="3:4" x14ac:dyDescent="0.3">
      <c r="C18" s="2"/>
      <c r="D18" s="2"/>
    </row>
    <row r="19" spans="3:4" x14ac:dyDescent="0.3">
      <c r="C19" s="2"/>
      <c r="D19" s="2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  <row r="23" spans="3:4" x14ac:dyDescent="0.3">
      <c r="C23" s="2"/>
      <c r="D23" s="2"/>
    </row>
    <row r="24" spans="3:4" x14ac:dyDescent="0.3">
      <c r="C24" s="2"/>
      <c r="D24" s="2"/>
    </row>
    <row r="25" spans="3:4" x14ac:dyDescent="0.3">
      <c r="C25" s="2"/>
      <c r="D25" s="2"/>
    </row>
    <row r="26" spans="3:4" x14ac:dyDescent="0.3">
      <c r="C26" s="2"/>
      <c r="D26" s="2"/>
    </row>
    <row r="27" spans="3:4" x14ac:dyDescent="0.3">
      <c r="C27" s="2"/>
      <c r="D27" s="2"/>
    </row>
    <row r="28" spans="3:4" x14ac:dyDescent="0.3">
      <c r="C28" s="2"/>
      <c r="D28" s="2"/>
    </row>
    <row r="29" spans="3:4" x14ac:dyDescent="0.3">
      <c r="C29" s="2"/>
      <c r="D29" s="2"/>
    </row>
    <row r="30" spans="3:4" x14ac:dyDescent="0.3">
      <c r="C30" s="2"/>
      <c r="D30" s="2"/>
    </row>
    <row r="31" spans="3:4" x14ac:dyDescent="0.3">
      <c r="C31" s="2"/>
      <c r="D31" s="2"/>
    </row>
    <row r="32" spans="3:4" x14ac:dyDescent="0.3">
      <c r="C32" s="2"/>
      <c r="D32" s="2"/>
    </row>
    <row r="33" spans="3:8" x14ac:dyDescent="0.3">
      <c r="C33" s="2"/>
      <c r="D33" s="2"/>
    </row>
    <row r="34" spans="3:8" x14ac:dyDescent="0.3">
      <c r="C34" s="2"/>
      <c r="D34" s="2"/>
    </row>
    <row r="35" spans="3:8" x14ac:dyDescent="0.3">
      <c r="C35" s="2"/>
      <c r="D35" s="2"/>
    </row>
    <row r="36" spans="3:8" x14ac:dyDescent="0.3">
      <c r="C36" s="2"/>
      <c r="D36" s="2"/>
    </row>
    <row r="37" spans="3:8" x14ac:dyDescent="0.3">
      <c r="C37" s="2"/>
      <c r="D37" s="2"/>
    </row>
    <row r="38" spans="3:8" x14ac:dyDescent="0.3">
      <c r="C38" s="2"/>
      <c r="D38" s="2"/>
    </row>
    <row r="39" spans="3:8" x14ac:dyDescent="0.3">
      <c r="C39" s="2"/>
      <c r="D39" s="3"/>
    </row>
    <row r="40" spans="3:8" x14ac:dyDescent="0.3">
      <c r="C40" s="2"/>
      <c r="D40" s="3"/>
    </row>
    <row r="41" spans="3:8" x14ac:dyDescent="0.3">
      <c r="C41" s="2"/>
      <c r="D41" s="3"/>
    </row>
    <row r="42" spans="3:8" x14ac:dyDescent="0.3">
      <c r="C42" s="2"/>
      <c r="D42" s="3"/>
    </row>
    <row r="44" spans="3:8" x14ac:dyDescent="0.3">
      <c r="C44" s="1" t="s">
        <v>1</v>
      </c>
      <c r="D44" s="1" t="s">
        <v>2</v>
      </c>
      <c r="E44" s="1" t="s">
        <v>3</v>
      </c>
      <c r="F44" s="1" t="s">
        <v>4</v>
      </c>
      <c r="G44" s="1" t="s">
        <v>6</v>
      </c>
      <c r="H44" s="1" t="s">
        <v>5</v>
      </c>
    </row>
    <row r="45" spans="3:8" x14ac:dyDescent="0.3">
      <c r="C45" s="1">
        <v>1</v>
      </c>
      <c r="D45" s="2"/>
      <c r="E45" s="3">
        <v>1E-8</v>
      </c>
      <c r="F45" s="2"/>
      <c r="G45" s="2">
        <v>2</v>
      </c>
      <c r="H45" s="4" t="e">
        <f>D45/(F45*G45)</f>
        <v>#DIV/0!</v>
      </c>
    </row>
    <row r="46" spans="3:8" x14ac:dyDescent="0.3">
      <c r="C46" s="1">
        <v>2</v>
      </c>
      <c r="D46" s="2"/>
      <c r="E46" s="3">
        <v>1E-8</v>
      </c>
      <c r="F46" s="2"/>
      <c r="G46" s="2">
        <v>2</v>
      </c>
      <c r="H46" s="4" t="e">
        <f t="shared" ref="H46:H49" si="0">D46/(F46*G46)</f>
        <v>#DIV/0!</v>
      </c>
    </row>
    <row r="47" spans="3:8" x14ac:dyDescent="0.3">
      <c r="C47" s="1">
        <v>3</v>
      </c>
      <c r="D47" s="2"/>
      <c r="E47" s="3">
        <v>1E-8</v>
      </c>
      <c r="F47" s="2"/>
      <c r="G47" s="2">
        <v>2</v>
      </c>
      <c r="H47" s="4" t="e">
        <f t="shared" si="0"/>
        <v>#DIV/0!</v>
      </c>
    </row>
    <row r="48" spans="3:8" x14ac:dyDescent="0.3">
      <c r="C48" s="1">
        <v>4</v>
      </c>
      <c r="D48" s="2"/>
      <c r="E48" s="3">
        <v>1E-8</v>
      </c>
      <c r="F48" s="2"/>
      <c r="G48" s="2">
        <v>2</v>
      </c>
      <c r="H48" s="4" t="e">
        <f t="shared" si="0"/>
        <v>#DIV/0!</v>
      </c>
    </row>
    <row r="49" spans="3:8" x14ac:dyDescent="0.3">
      <c r="C49" s="1">
        <v>5</v>
      </c>
      <c r="D49" s="2"/>
      <c r="E49" s="3">
        <v>1E-8</v>
      </c>
      <c r="F49" s="2"/>
      <c r="G49" s="2">
        <v>2</v>
      </c>
      <c r="H49" s="4" t="e">
        <f t="shared" si="0"/>
        <v>#DIV/0!</v>
      </c>
    </row>
    <row r="50" spans="3:8" x14ac:dyDescent="0.3">
      <c r="C50" s="1"/>
      <c r="D50" s="4" t="e">
        <f>AVERAGE(D45:D49)</f>
        <v>#DIV/0!</v>
      </c>
      <c r="E50" s="1"/>
      <c r="F50" s="1"/>
      <c r="G50" s="1"/>
      <c r="H50" s="4" t="e">
        <f>AVERAGE(H45:H49)</f>
        <v>#DIV/0!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99F3-5F52-4C08-BAF0-A4F2DC504CBE}">
  <dimension ref="A2:F46"/>
  <sheetViews>
    <sheetView topLeftCell="A7" zoomScaleNormal="100" workbookViewId="0">
      <selection activeCell="P25" sqref="P25"/>
    </sheetView>
  </sheetViews>
  <sheetFormatPr defaultRowHeight="14.4" x14ac:dyDescent="0.3"/>
  <cols>
    <col min="1" max="1" width="9" bestFit="1" customWidth="1"/>
    <col min="2" max="4" width="12.21875" bestFit="1" customWidth="1"/>
    <col min="6" max="6" width="11.33203125" bestFit="1" customWidth="1"/>
  </cols>
  <sheetData>
    <row r="2" spans="1:6" x14ac:dyDescent="0.3">
      <c r="B2" t="s">
        <v>8</v>
      </c>
    </row>
    <row r="4" spans="1:6" x14ac:dyDescent="0.3">
      <c r="A4" t="s">
        <v>13</v>
      </c>
      <c r="B4" t="s">
        <v>9</v>
      </c>
      <c r="C4" t="s">
        <v>10</v>
      </c>
      <c r="D4" t="s">
        <v>11</v>
      </c>
      <c r="E4" t="s">
        <v>12</v>
      </c>
      <c r="F4" t="s">
        <v>14</v>
      </c>
    </row>
    <row r="5" spans="1:6" x14ac:dyDescent="0.3">
      <c r="A5">
        <v>1</v>
      </c>
      <c r="B5">
        <f>'yang (flow+time)'!D5</f>
        <v>9.0645639303730801E-3</v>
      </c>
      <c r="C5" s="6">
        <f>'yang (flow+event)'!D5</f>
        <v>1.1458790545155299E-2</v>
      </c>
      <c r="D5" s="7">
        <f>'yang (pres.+time)'!D5</f>
        <v>1.0831835053885E-2</v>
      </c>
      <c r="F5">
        <f t="shared" ref="F5:F46" si="0">0.00000001</f>
        <v>1E-8</v>
      </c>
    </row>
    <row r="6" spans="1:6" x14ac:dyDescent="0.3">
      <c r="A6">
        <v>2</v>
      </c>
      <c r="B6">
        <f>'yang (flow+time)'!D6</f>
        <v>4.8494882259608101E-4</v>
      </c>
      <c r="C6" s="6">
        <f>'yang (flow+event)'!D6</f>
        <v>1.6943617354941701E-5</v>
      </c>
      <c r="D6" s="7">
        <f>'yang (pres.+time)'!D6</f>
        <v>4.8095424653246698E-4</v>
      </c>
      <c r="F6">
        <f t="shared" si="0"/>
        <v>1E-8</v>
      </c>
    </row>
    <row r="7" spans="1:6" x14ac:dyDescent="0.3">
      <c r="A7">
        <v>3</v>
      </c>
      <c r="B7">
        <f>'yang (flow+time)'!D7</f>
        <v>6.1647930741714495E-5</v>
      </c>
      <c r="C7" s="6">
        <f>'yang (flow+event)'!D7</f>
        <v>4.5329741567603598E-6</v>
      </c>
      <c r="D7" s="7">
        <f>'yang (pres.+time)'!D7</f>
        <v>5.3013278633031099E-5</v>
      </c>
      <c r="F7">
        <f t="shared" si="0"/>
        <v>1E-8</v>
      </c>
    </row>
    <row r="8" spans="1:6" x14ac:dyDescent="0.3">
      <c r="A8">
        <v>4</v>
      </c>
      <c r="B8">
        <f>'yang (flow+time)'!D8</f>
        <v>1.2109054116809501E-5</v>
      </c>
      <c r="C8" s="6">
        <f>'yang (flow+event)'!D8</f>
        <v>2.8485952052823E-6</v>
      </c>
      <c r="D8" s="7">
        <f>'yang (pres.+time)'!D8</f>
        <v>7.8041700514839502E-6</v>
      </c>
      <c r="F8">
        <f t="shared" si="0"/>
        <v>1E-8</v>
      </c>
    </row>
    <row r="9" spans="1:6" x14ac:dyDescent="0.3">
      <c r="A9">
        <v>5</v>
      </c>
      <c r="B9">
        <f>'yang (flow+time)'!D9</f>
        <v>3.84620545391188E-6</v>
      </c>
      <c r="C9" s="6">
        <f>'yang (flow+event)'!D9</f>
        <v>2.1212934562308401E-6</v>
      </c>
      <c r="D9" s="7">
        <f>'yang (pres.+time)'!D9</f>
        <v>1.9618461767615201E-6</v>
      </c>
      <c r="F9">
        <f t="shared" si="0"/>
        <v>1E-8</v>
      </c>
    </row>
    <row r="10" spans="1:6" x14ac:dyDescent="0.3">
      <c r="A10">
        <v>6</v>
      </c>
      <c r="B10">
        <f>'yang (flow+time)'!D10</f>
        <v>1.9211661829017799E-6</v>
      </c>
      <c r="C10" s="6">
        <f>'yang (flow+event)'!D10</f>
        <v>1.63499267595737E-6</v>
      </c>
      <c r="D10" s="7">
        <f>'yang (pres.+time)'!D10</f>
        <v>9.3576303643415104E-7</v>
      </c>
      <c r="F10">
        <f t="shared" si="0"/>
        <v>1E-8</v>
      </c>
    </row>
    <row r="11" spans="1:6" x14ac:dyDescent="0.3">
      <c r="A11">
        <v>7</v>
      </c>
      <c r="B11">
        <f>'yang (flow+time)'!D11</f>
        <v>1.27355974756811E-6</v>
      </c>
      <c r="C11" s="6">
        <f>'yang (flow+event)'!D11</f>
        <v>1.2745521218004401E-6</v>
      </c>
      <c r="D11" s="7">
        <f>'yang (pres.+time)'!D11</f>
        <v>6.4157127524716698E-7</v>
      </c>
      <c r="F11">
        <f t="shared" si="0"/>
        <v>1E-8</v>
      </c>
    </row>
    <row r="12" spans="1:6" x14ac:dyDescent="0.3">
      <c r="A12">
        <v>8</v>
      </c>
      <c r="B12">
        <f>'yang (flow+time)'!D12</f>
        <v>9.689083460462581E-7</v>
      </c>
      <c r="C12" s="6">
        <f>'yang (flow+event)'!D12</f>
        <v>9.9983279978049302E-7</v>
      </c>
      <c r="D12" s="7">
        <f>'yang (pres.+time)'!D12</f>
        <v>4.9326161320973297E-7</v>
      </c>
      <c r="F12">
        <f t="shared" si="0"/>
        <v>1E-8</v>
      </c>
    </row>
    <row r="13" spans="1:6" x14ac:dyDescent="0.3">
      <c r="A13">
        <v>9</v>
      </c>
      <c r="B13">
        <f>'yang (flow+time)'!D13</f>
        <v>7.8292398807427297E-7</v>
      </c>
      <c r="C13" s="6">
        <f>'yang (flow+event)'!D13</f>
        <v>7.8559073019632803E-7</v>
      </c>
      <c r="D13" s="7">
        <f>'yang (pres.+time)'!D13</f>
        <v>4.0859005671857402E-7</v>
      </c>
      <c r="F13">
        <f t="shared" si="0"/>
        <v>1E-8</v>
      </c>
    </row>
    <row r="14" spans="1:6" x14ac:dyDescent="0.3">
      <c r="A14">
        <v>10</v>
      </c>
      <c r="B14">
        <f>'yang (flow+time)'!D14</f>
        <v>6.4971914041207399E-7</v>
      </c>
      <c r="C14" s="6">
        <f>'yang (flow+event)'!D14</f>
        <v>6.2000464325960903E-7</v>
      </c>
      <c r="D14" s="7">
        <f>'yang (pres.+time)'!D14</f>
        <v>3.3950433279754201E-7</v>
      </c>
      <c r="F14">
        <f t="shared" si="0"/>
        <v>1E-8</v>
      </c>
    </row>
    <row r="15" spans="1:6" x14ac:dyDescent="0.3">
      <c r="A15">
        <v>11</v>
      </c>
      <c r="B15">
        <f>'yang (flow+time)'!D15</f>
        <v>5.4573212913636097E-7</v>
      </c>
      <c r="C15" s="6">
        <f>'yang (flow+event)'!D15</f>
        <v>4.91287677448832E-7</v>
      </c>
      <c r="D15" s="7">
        <f>'yang (pres.+time)'!D15</f>
        <v>2.8186388282054899E-7</v>
      </c>
      <c r="F15">
        <f t="shared" si="0"/>
        <v>1E-8</v>
      </c>
    </row>
    <row r="16" spans="1:6" x14ac:dyDescent="0.3">
      <c r="A16">
        <v>12</v>
      </c>
      <c r="B16">
        <f>'yang (flow+time)'!D16</f>
        <v>4.6170305178640203E-7</v>
      </c>
      <c r="C16" s="6">
        <f>'yang (flow+event)'!D16</f>
        <v>3.9042235274584902E-7</v>
      </c>
      <c r="D16" s="7">
        <f>'yang (pres.+time)'!D16</f>
        <v>2.38817715536678E-7</v>
      </c>
      <c r="F16">
        <f t="shared" si="0"/>
        <v>1E-8</v>
      </c>
    </row>
    <row r="17" spans="1:6" x14ac:dyDescent="0.3">
      <c r="A17">
        <v>13</v>
      </c>
      <c r="B17">
        <f>'yang (flow+time)'!D17</f>
        <v>3.9195875036619398E-7</v>
      </c>
      <c r="C17" s="6">
        <f>'yang (flow+event)'!D17</f>
        <v>3.1104997703788502E-7</v>
      </c>
      <c r="D17" s="7">
        <f>'yang (pres.+time)'!D17</f>
        <v>2.0002023491715199E-7</v>
      </c>
      <c r="F17">
        <f t="shared" si="0"/>
        <v>1E-8</v>
      </c>
    </row>
    <row r="18" spans="1:6" x14ac:dyDescent="0.3">
      <c r="A18">
        <v>14</v>
      </c>
      <c r="B18">
        <f>'yang (flow+time)'!D18</f>
        <v>3.3385894687318402E-7</v>
      </c>
      <c r="C18" s="6">
        <f>'yang (flow+event)'!D18</f>
        <v>2.48423172113745E-7</v>
      </c>
      <c r="D18" s="7">
        <f>'yang (pres.+time)'!D18</f>
        <v>1.6711454024358499E-7</v>
      </c>
      <c r="F18">
        <f t="shared" si="0"/>
        <v>1E-8</v>
      </c>
    </row>
    <row r="19" spans="1:6" x14ac:dyDescent="0.3">
      <c r="A19">
        <v>15</v>
      </c>
      <c r="B19">
        <f>'yang (flow+time)'!D19</f>
        <v>2.8522749792658802E-7</v>
      </c>
      <c r="C19" s="6">
        <f>'yang (flow+event)'!D19</f>
        <v>1.9890278052585199E-7</v>
      </c>
      <c r="D19" s="7">
        <f>'yang (pres.+time)'!D19</f>
        <v>1.42528971099536E-7</v>
      </c>
      <c r="F19">
        <f t="shared" si="0"/>
        <v>1E-8</v>
      </c>
    </row>
    <row r="20" spans="1:6" x14ac:dyDescent="0.3">
      <c r="A20">
        <v>16</v>
      </c>
      <c r="B20">
        <f>'yang (flow+time)'!D20</f>
        <v>2.4361464736355302E-7</v>
      </c>
      <c r="C20" s="6">
        <f>'yang (flow+event)'!D20</f>
        <v>1.59658928120499E-7</v>
      </c>
      <c r="D20" s="7">
        <f>'yang (pres.+time)'!D20</f>
        <v>1.2152270479162101E-7</v>
      </c>
      <c r="F20">
        <f t="shared" si="0"/>
        <v>1E-8</v>
      </c>
    </row>
    <row r="21" spans="1:6" x14ac:dyDescent="0.3">
      <c r="A21">
        <v>17</v>
      </c>
      <c r="B21">
        <f>'yang (flow+time)'!D21</f>
        <v>2.0108339072730999E-7</v>
      </c>
      <c r="C21" s="6">
        <f>'yang (flow+event)'!D21</f>
        <v>1.28495866538801E-7</v>
      </c>
      <c r="D21" s="7">
        <f>'yang (pres.+time)'!D21</f>
        <v>9.9061361557608197E-8</v>
      </c>
      <c r="F21">
        <f t="shared" si="0"/>
        <v>1E-8</v>
      </c>
    </row>
    <row r="22" spans="1:6" x14ac:dyDescent="0.3">
      <c r="A22">
        <v>18</v>
      </c>
      <c r="B22">
        <f>'yang (flow+time)'!D22</f>
        <v>1.7700074086085999E-7</v>
      </c>
      <c r="C22" s="6">
        <f>'yang (flow+event)'!D22</f>
        <v>1.0370391253102E-7</v>
      </c>
      <c r="D22" s="7">
        <f>'yang (pres.+time)'!D22</f>
        <v>8.5392628877543606E-8</v>
      </c>
      <c r="F22">
        <f t="shared" si="0"/>
        <v>1E-8</v>
      </c>
    </row>
    <row r="23" spans="1:6" x14ac:dyDescent="0.3">
      <c r="A23">
        <v>19</v>
      </c>
      <c r="B23">
        <f>'yang (flow+time)'!D23</f>
        <v>1.5304942682833E-7</v>
      </c>
      <c r="C23" s="6">
        <f>'yang (flow+event)'!D23</f>
        <v>8.3950802112128996E-8</v>
      </c>
      <c r="D23" s="7">
        <f>'yang (pres.+time)'!D23</f>
        <v>7.3444145500327303E-8</v>
      </c>
      <c r="F23">
        <f t="shared" si="0"/>
        <v>1E-8</v>
      </c>
    </row>
    <row r="24" spans="1:6" x14ac:dyDescent="0.3">
      <c r="A24">
        <v>20</v>
      </c>
      <c r="B24">
        <f>'yang (flow+time)'!D24</f>
        <v>1.3561024518096501E-7</v>
      </c>
      <c r="C24" s="6">
        <f>'yang (flow+event)'!D24</f>
        <v>6.8184004371335497E-8</v>
      </c>
      <c r="D24" s="7">
        <f>'yang (pres.+time)'!D24</f>
        <v>5.8430933109564801E-8</v>
      </c>
      <c r="F24">
        <f t="shared" si="0"/>
        <v>1E-8</v>
      </c>
    </row>
    <row r="25" spans="1:6" x14ac:dyDescent="0.3">
      <c r="A25">
        <v>21</v>
      </c>
      <c r="B25">
        <f>'yang (flow+time)'!D25</f>
        <v>1.1509915944738E-7</v>
      </c>
      <c r="C25" s="6">
        <f>'yang (flow+event)'!D25</f>
        <v>5.5591237286661E-8</v>
      </c>
      <c r="D25" s="7">
        <f>'yang (pres.+time)'!D25</f>
        <v>5.3406178890292898E-8</v>
      </c>
      <c r="F25">
        <f t="shared" si="0"/>
        <v>1E-8</v>
      </c>
    </row>
    <row r="26" spans="1:6" x14ac:dyDescent="0.3">
      <c r="A26">
        <v>22</v>
      </c>
      <c r="B26">
        <f>'yang (flow+time)'!D26</f>
        <v>9.8986130988037402E-8</v>
      </c>
      <c r="C26" s="6">
        <f>'yang (flow+event)'!D26</f>
        <v>4.5479584425397099E-8</v>
      </c>
      <c r="D26" s="7">
        <f>'yang (pres.+time)'!D26</f>
        <v>4.6360321238453598E-8</v>
      </c>
      <c r="F26">
        <f t="shared" si="0"/>
        <v>1E-8</v>
      </c>
    </row>
    <row r="27" spans="1:6" x14ac:dyDescent="0.3">
      <c r="A27">
        <v>23</v>
      </c>
      <c r="B27">
        <f>'yang (flow+time)'!D27</f>
        <v>8.5634019496327797E-8</v>
      </c>
      <c r="C27" s="6">
        <f>'yang (flow+event)'!D27</f>
        <v>3.7384731863298201E-8</v>
      </c>
      <c r="D27" s="7">
        <f>'yang (pres.+time)'!D27</f>
        <v>3.61300883575176E-8</v>
      </c>
      <c r="F27">
        <f t="shared" si="0"/>
        <v>1E-8</v>
      </c>
    </row>
    <row r="28" spans="1:6" x14ac:dyDescent="0.3">
      <c r="A28">
        <v>24</v>
      </c>
      <c r="B28">
        <f>'yang (flow+time)'!D28</f>
        <v>7.4266953440042895E-8</v>
      </c>
      <c r="C28" s="6">
        <f>'yang (flow+event)'!D28</f>
        <v>3.0879177730406299E-8</v>
      </c>
      <c r="D28" s="7">
        <f>'yang (pres.+time)'!D28</f>
        <v>3.0035999000882299E-8</v>
      </c>
      <c r="F28">
        <f t="shared" si="0"/>
        <v>1E-8</v>
      </c>
    </row>
    <row r="29" spans="1:6" x14ac:dyDescent="0.3">
      <c r="A29">
        <v>25</v>
      </c>
      <c r="B29">
        <f>'yang (flow+time)'!D29</f>
        <v>6.4639400503281999E-8</v>
      </c>
      <c r="C29" s="6">
        <f>'yang (flow+event)'!D29</f>
        <v>2.56438493830155E-8</v>
      </c>
      <c r="D29" s="7">
        <f>'yang (pres.+time)'!D29</f>
        <v>2.7158174902487701E-8</v>
      </c>
      <c r="F29">
        <f t="shared" si="0"/>
        <v>1E-8</v>
      </c>
    </row>
    <row r="30" spans="1:6" x14ac:dyDescent="0.3">
      <c r="A30">
        <v>26</v>
      </c>
      <c r="B30">
        <f>'yang (flow+time)'!D30</f>
        <v>5.6254372316289502E-8</v>
      </c>
      <c r="C30" s="6">
        <f>'yang (flow+event)'!D30</f>
        <v>2.1421559191718999E-8</v>
      </c>
      <c r="D30" s="7">
        <f>'yang (pres.+time)'!D30</f>
        <v>2.0976464193207899E-8</v>
      </c>
      <c r="F30">
        <f t="shared" si="0"/>
        <v>1E-8</v>
      </c>
    </row>
    <row r="31" spans="1:6" x14ac:dyDescent="0.3">
      <c r="A31">
        <v>27</v>
      </c>
      <c r="B31">
        <f>'yang (flow+time)'!D31</f>
        <v>4.9183281698979501E-8</v>
      </c>
      <c r="C31" s="6">
        <f>'yang (flow+event)'!D31</f>
        <v>1.8011750887347099E-8</v>
      </c>
      <c r="D31" s="7">
        <f>'yang (pres.+time)'!D31</f>
        <v>1.84260731426924E-8</v>
      </c>
      <c r="F31">
        <f t="shared" si="0"/>
        <v>1E-8</v>
      </c>
    </row>
    <row r="32" spans="1:6" x14ac:dyDescent="0.3">
      <c r="A32">
        <v>28</v>
      </c>
      <c r="B32">
        <f>'yang (flow+time)'!D32</f>
        <v>4.3124650710294002E-8</v>
      </c>
      <c r="C32" s="6">
        <f>'yang (flow+event)'!D32</f>
        <v>1.5253330328367301E-8</v>
      </c>
      <c r="D32" s="7">
        <f>'yang (pres.+time)'!D32</f>
        <v>1.5711840766939299E-8</v>
      </c>
      <c r="F32">
        <f t="shared" si="0"/>
        <v>1E-8</v>
      </c>
    </row>
    <row r="33" spans="1:6" x14ac:dyDescent="0.3">
      <c r="A33">
        <v>29</v>
      </c>
      <c r="B33">
        <f>'yang (flow+time)'!D33</f>
        <v>3.78819302640894E-8</v>
      </c>
      <c r="C33" s="6">
        <f>'yang (flow+event)'!D33</f>
        <v>1.30160614455253E-8</v>
      </c>
      <c r="D33" s="7">
        <f>'yang (pres.+time)'!D33</f>
        <v>1.385131115105E-8</v>
      </c>
      <c r="F33">
        <f t="shared" si="0"/>
        <v>1E-8</v>
      </c>
    </row>
    <row r="34" spans="1:6" x14ac:dyDescent="0.3">
      <c r="A34">
        <v>30</v>
      </c>
      <c r="B34">
        <f>'yang (flow+time)'!D34</f>
        <v>3.3567012086772102E-8</v>
      </c>
      <c r="C34" s="6">
        <f>'yang (flow+event)'!D34</f>
        <v>1.11968582146459E-8</v>
      </c>
      <c r="D34" s="7">
        <f>'yang (pres.+time)'!D34</f>
        <v>1.21240752099985E-8</v>
      </c>
      <c r="F34">
        <f t="shared" si="0"/>
        <v>1E-8</v>
      </c>
    </row>
    <row r="35" spans="1:6" x14ac:dyDescent="0.3">
      <c r="A35">
        <v>31</v>
      </c>
      <c r="B35">
        <f>'yang (flow+time)'!D35</f>
        <v>2.9497709746373799E-8</v>
      </c>
      <c r="C35" s="6">
        <f>'yang (flow+event)'!D35</f>
        <v>9.7146797126877199E-9</v>
      </c>
      <c r="D35" s="7">
        <f>'yang (pres.+time)'!D35</f>
        <v>9.6980839842130203E-9</v>
      </c>
      <c r="F35">
        <f t="shared" si="0"/>
        <v>1E-8</v>
      </c>
    </row>
    <row r="36" spans="1:6" x14ac:dyDescent="0.3">
      <c r="A36">
        <v>32</v>
      </c>
      <c r="B36">
        <f>'yang (flow+time)'!D36</f>
        <v>2.60500767258345E-8</v>
      </c>
      <c r="C36" s="6" t="e">
        <f>'yang (flow+event)'!#REF!</f>
        <v>#REF!</v>
      </c>
      <c r="D36" s="8"/>
      <c r="F36">
        <f t="shared" si="0"/>
        <v>1E-8</v>
      </c>
    </row>
    <row r="37" spans="1:6" x14ac:dyDescent="0.3">
      <c r="A37">
        <v>33</v>
      </c>
      <c r="B37">
        <f>'yang (flow+time)'!D37</f>
        <v>2.31325485416189E-8</v>
      </c>
      <c r="C37" s="6" t="e">
        <f>'yang (flow+event)'!#REF!</f>
        <v>#REF!</v>
      </c>
      <c r="F37">
        <f t="shared" si="0"/>
        <v>1E-8</v>
      </c>
    </row>
    <row r="38" spans="1:6" x14ac:dyDescent="0.3">
      <c r="A38">
        <v>34</v>
      </c>
      <c r="B38">
        <f>'yang (flow+time)'!D38</f>
        <v>2.0609933338497499E-8</v>
      </c>
      <c r="C38" s="6" t="e">
        <f>'yang (flow+event)'!#REF!</f>
        <v>#REF!</v>
      </c>
      <c r="F38">
        <f t="shared" si="0"/>
        <v>1E-8</v>
      </c>
    </row>
    <row r="39" spans="1:6" x14ac:dyDescent="0.3">
      <c r="A39">
        <v>35</v>
      </c>
      <c r="B39">
        <f>'yang (flow+time)'!D39</f>
        <v>1.84367304734062E-8</v>
      </c>
      <c r="F39">
        <f t="shared" si="0"/>
        <v>1E-8</v>
      </c>
    </row>
    <row r="40" spans="1:6" x14ac:dyDescent="0.3">
      <c r="A40">
        <v>36</v>
      </c>
      <c r="B40">
        <f>'yang (flow+time)'!D40</f>
        <v>1.6542312630688901E-8</v>
      </c>
      <c r="F40">
        <f t="shared" si="0"/>
        <v>1E-8</v>
      </c>
    </row>
    <row r="41" spans="1:6" x14ac:dyDescent="0.3">
      <c r="A41">
        <v>37</v>
      </c>
      <c r="B41">
        <f>'yang (flow+time)'!D41</f>
        <v>1.4907017906797201E-8</v>
      </c>
      <c r="F41">
        <f t="shared" si="0"/>
        <v>1E-8</v>
      </c>
    </row>
    <row r="42" spans="1:6" x14ac:dyDescent="0.3">
      <c r="A42">
        <v>38</v>
      </c>
      <c r="B42">
        <f>'yang (flow+time)'!D42</f>
        <v>1.3502329088975901E-8</v>
      </c>
      <c r="F42">
        <f t="shared" si="0"/>
        <v>1E-8</v>
      </c>
    </row>
    <row r="43" spans="1:6" x14ac:dyDescent="0.3">
      <c r="A43">
        <v>39</v>
      </c>
      <c r="B43">
        <f>'yang (flow+time)'!D43</f>
        <v>1.2244756374042999E-8</v>
      </c>
      <c r="F43">
        <f t="shared" si="0"/>
        <v>1E-8</v>
      </c>
    </row>
    <row r="44" spans="1:6" x14ac:dyDescent="0.3">
      <c r="A44">
        <v>40</v>
      </c>
      <c r="B44">
        <f>'yang (flow+time)'!D44</f>
        <v>1.11491045100028E-8</v>
      </c>
      <c r="F44">
        <f t="shared" si="0"/>
        <v>1E-8</v>
      </c>
    </row>
    <row r="45" spans="1:6" x14ac:dyDescent="0.3">
      <c r="A45">
        <v>41</v>
      </c>
      <c r="B45">
        <f>'yang (flow+time)'!D45</f>
        <v>1.0197149136051199E-8</v>
      </c>
      <c r="F45">
        <f t="shared" si="0"/>
        <v>1E-8</v>
      </c>
    </row>
    <row r="46" spans="1:6" x14ac:dyDescent="0.3">
      <c r="A46">
        <v>42</v>
      </c>
      <c r="B46">
        <f>'yang (flow+time)'!D46</f>
        <v>9.3657640566856205E-9</v>
      </c>
      <c r="F46">
        <f t="shared" si="0"/>
        <v>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yang (flow+time)</vt:lpstr>
      <vt:lpstr>yang (flow+event)</vt:lpstr>
      <vt:lpstr>yang (pres.+time)</vt:lpstr>
      <vt:lpstr>yang (pres.+event)</vt:lpstr>
      <vt:lpstr>comparisons</vt:lpstr>
      <vt:lpstr>'yang (flow+event)'!Print_Area</vt:lpstr>
      <vt:lpstr>'yang (flow+time)'!Print_Area</vt:lpstr>
      <vt:lpstr>'yang (pres.+event)'!Print_Area</vt:lpstr>
      <vt:lpstr>'yang (pres.+time)'!Print_Area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2022-12-22T16:13:46Z</dcterms:created>
  <dcterms:modified xsi:type="dcterms:W3CDTF">2022-12-30T04:21:19Z</dcterms:modified>
</cp:coreProperties>
</file>