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1_kayser\2_event_driven\1-col_non-isothermal_no_axial_pressure_drop\1_simulation_inputs\"/>
    </mc:Choice>
  </mc:AlternateContent>
  <xr:revisionPtr revIDLastSave="0" documentId="13_ncr:1_{F6ACD946-59B1-4CEE-B6AE-DDDAEEECA8C9}" xr6:coauthVersionLast="47" xr6:coauthVersionMax="47" xr10:uidLastSave="{00000000-0000-0000-0000-000000000000}"/>
  <bookViews>
    <workbookView xWindow="384" yWindow="384" windowWidth="17280" windowHeight="9420"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Estimator" sheetId="45" state="hidden" r:id="rId10"/>
    <sheet name="Events" sheetId="43" state="hidden" r:id="rId11"/>
    <sheet name="maintenance check list" sheetId="28" state="hidden" r:id="rId12"/>
    <sheet name="Data(Transposed)" sheetId="3" state="hidden" r:id="rId13"/>
    <sheet name="Data(Test)" sheetId="9" state="hidden" r:id="rId14"/>
  </sheets>
  <functionGroups builtInGroupCount="19"/>
  <externalReferences>
    <externalReference r:id="rId15"/>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A2" i="50"/>
  <c r="A2" i="47"/>
  <c r="J2" i="47"/>
  <c r="J2" i="50"/>
  <c r="R1" i="44"/>
  <c r="C8" i="49"/>
  <c r="G21" i="49" l="1"/>
  <c r="H25" i="49"/>
  <c r="I21" i="49"/>
  <c r="I25" i="49"/>
  <c r="F21" i="49"/>
  <c r="G25" i="49"/>
  <c r="F25" i="49"/>
  <c r="H21" i="49"/>
  <c r="H18"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6"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<sst xmlns="http://schemas.openxmlformats.org/spreadsheetml/2006/main" count="919" uniqueCount="297">
  <si>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</si>
  <si>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</si>
  <si>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</si>
  <si>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</si>
  <si>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</si>
  <si>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</si>
  <si>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</si>
  <si>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</si>
  <si>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</si>
  <si>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</si>
  <si>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</si>
  <si>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</si>
  <si>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</si>
  <si>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</si>
  <si>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</si>
  <si>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</si>
  <si>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</si>
  <si>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</si>
  <si>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</si>
  <si>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</si>
  <si>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</si>
  <si>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</si>
  <si>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</si>
  <si>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</si>
  <si>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</si>
  <si>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</si>
  <si>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</si>
  <si>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</si>
  <si>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</si>
  <si>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</si>
  <si>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</si>
  <si>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</si>
  <si>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</si>
  <si>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</si>
  <si>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</si>
  <si>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</si>
  <si>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</si>
  <si>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</si>
  <si>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</si>
  <si>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</si>
  <si>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</si>
  <si>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</si>
  <si>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</si>
  <si>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</si>
  <si>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</si>
  <si>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</si>
  <si>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</si>
  <si>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</si>
  <si>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</si>
  <si>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</si>
  <si>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</si>
  <si>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</si>
  <si>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</si>
  <si>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</si>
  <si>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</si>
  <si>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</si>
  <si>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</si>
  <si>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</si>
  <si>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</si>
  <si>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</si>
  <si>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</si>
  <si>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</si>
  <si>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</si>
  <si>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</si>
  <si>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</si>
  <si>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</si>
  <si>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</si>
  <si>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</si>
  <si>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</si>
  <si>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</si>
  <si>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</si>
  <si>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</si>
  <si>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</si>
  <si>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</si>
  <si>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</si>
  <si>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</si>
  <si>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</si>
  <si>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</si>
  <si>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</si>
  <si>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</si>
  <si>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</si>
  <si>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</si>
  <si>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</si>
  <si>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</si>
  <si>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</si>
  <si>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</si>
  <si>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</si>
  <si>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</si>
  <si>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</si>
  <si>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</si>
  <si>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</si>
  <si>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</si>
  <si>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</si>
  <si>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</si>
  <si>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</si>
  <si>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</si>
  <si>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</si>
  <si>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</si>
  <si>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</si>
  <si>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</si>
  <si>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</si>
  <si>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</si>
  <si>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</si>
  <si>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</si>
  <si>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</si>
  <si>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</si>
  <si>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</si>
  <si>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</si>
  <si>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</si>
  <si>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</si>
  <si>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</si>
  <si>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</si>
  <si>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</si>
  <si>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</si>
  <si>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</si>
  <si>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</si>
  <si>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</si>
  <si>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</si>
  <si>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</si>
  <si>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</si>
  <si>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</si>
  <si>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</si>
  <si>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</si>
  <si>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</si>
  <si>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</si>
  <si>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</si>
  <si>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</si>
  <si>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</si>
  <si>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</si>
  <si>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</si>
  <si>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</si>
  <si>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</si>
  <si>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</si>
  <si>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</si>
  <si>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</si>
  <si>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</si>
  <si>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</si>
  <si>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</si>
  <si>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</si>
  <si>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</si>
  <si>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</si>
  <si>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</si>
  <si>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</si>
  <si>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</si>
  <si>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</si>
  <si>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</si>
  <si>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</si>
  <si>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</si>
  <si>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</si>
  <si>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</si>
  <si>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</si>
  <si>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</si>
  <si>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</si>
  <si>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</si>
  <si>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</si>
  <si>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</si>
  <si>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</si>
  <si>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</si>
  <si>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</si>
  <si>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</si>
  <si>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</si>
  <si>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</si>
  <si>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</si>
  <si>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</si>
  <si>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</si>
  <si>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</si>
  <si>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</si>
  <si>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</si>
  <si>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</si>
  <si>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</si>
  <si>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</si>
  <si>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</si>
  <si>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</si>
  <si>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</si>
  <si>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</si>
  <si>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</si>
  <si>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</si>
  <si>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</si>
  <si>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</si>
  <si>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</si>
  <si>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</si>
  <si>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</si>
  <si>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</si>
  <si>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</si>
  <si>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</si>
  <si>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</si>
  <si>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</si>
  <si>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</si>
  <si>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</si>
  <si>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</si>
  <si>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</si>
  <si>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</si>
  <si>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</si>
  <si>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</si>
  <si>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</si>
  <si>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</si>
  <si>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</si>
  <si>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</si>
  <si>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</si>
  <si>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</si>
  <si>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</si>
  <si>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</si>
  <si>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</si>
  <si>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</si>
  <si>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</si>
  <si>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</si>
  <si>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</si>
  <si>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</si>
  <si>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</si>
  <si>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</si>
  <si>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</si>
  <si>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</si>
  <si>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</si>
  <si>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</si>
  <si>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</si>
  <si>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</si>
  <si>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</si>
  <si>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</si>
  <si>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</si>
  <si>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</si>
  <si>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</si>
  <si>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</si>
  <si>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</si>
  <si>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</si>
  <si>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</si>
  <si>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</si>
  <si>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</si>
  <si>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</si>
  <si>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</si>
  <si>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</si>
  <si>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</si>
  <si>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</si>
  <si>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</si>
  <si>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</si>
  <si>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</si>
  <si>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</si>
  <si>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</si>
  <si>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</si>
  <si>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</si>
  <si>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</si>
  <si>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</si>
  <si>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</si>
  <si>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</si>
  <si>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</si>
  <si>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</si>
  <si>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</si>
  <si>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</si>
  <si>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</si>
  <si>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</si>
  <si>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</si>
  <si>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</si>
  <si>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</si>
  <si>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</si>
  <si>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</si>
  <si>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</si>
  <si>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</si>
  <si>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</si>
  <si>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</si>
  <si>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</si>
  <si>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</si>
  <si>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</si>
  <si>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</si>
  <si>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</si>
  <si>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</si>
  <si>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</si>
  <si>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</si>
  <si>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</si>
  <si>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</si>
  <si>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</si>
  <si>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</si>
  <si>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</si>
  <si>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</si>
  <si>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</si>
  <si>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</si>
  <si>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</si>
  <si>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</si>
  <si>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</si>
  <si>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</si>
  <si>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</si>
  <si>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</si>
  <si>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</si>
  <si>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</si>
  <si>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</si>
  <si>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RP-XXX-RAF RP-FEE-XXX HP-FEE-RAF DP-ATM-XXX LP-ATM-RAF</t>
  </si>
  <si>
    <t>varying_pressure varying_pressure constant_pressure varying_pressure constant_pressure</t>
  </si>
  <si>
    <t>0.000055 0 1 0 0.000000127</t>
  </si>
  <si>
    <t>1_(negative) 0_(positive) 0_(positive) 1_(negative) 1_(negative)</t>
  </si>
  <si>
    <t>4 1 100 35 65</t>
  </si>
  <si>
    <t>0 3.085605152 0.999 0.476495815 0</t>
  </si>
  <si>
    <t>0 0.0000507 0.00000507 0.00000675 1</t>
  </si>
  <si>
    <t>Raffinate_Stream</t>
  </si>
  <si>
    <t>Extract_Stream</t>
  </si>
  <si>
    <t>Sum_LK_Mol_Frac_[-]</t>
  </si>
  <si>
    <t>Cum_Sum_LK_Mol_Frac_[-]</t>
  </si>
  <si>
    <t>Feed_Stream</t>
  </si>
  <si>
    <t>None Pressure_[bar] Cum_Sum_LK_Mol_Frac_[-] Pressure_[bar] None</t>
  </si>
  <si>
    <t>None Adsorber_1_Prod_End Adsorber_1_Prod_End Adsorber_1_Feed_End None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</si>
</sst>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28">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7" xfId="0" applyFont="1" applyFill="1" applyBorder="1" applyAlignment="1">
      <alignment horizontal="center" vertical="center"/>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48">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7.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6" Type="http://schemas.openxmlformats.org/officeDocument/2006/relationships/image" Target="../media/image20.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5" Type="http://schemas.openxmlformats.org/officeDocument/2006/relationships/image" Target="../media/image1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 Id="rId1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9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2" dataDxfId="40" headerRowBorderDxfId="41" tableBorderDxfId="39" totalsRowBorderDxfId="38">
  <autoFilter ref="A9:J13" xr:uid="{B089C5C3-2CCE-4800-96CA-2131BB6E3E4F}"/>
  <tableColumns count="10">
    <tableColumn id="1" xr3:uid="{B74FFB85-2D30-2248-A7F7-F9B59A5E8CFF}" name="Variable" dataDxfId="37"/>
    <tableColumn id="4" xr3:uid="{60EF3E4D-7C76-4043-99D4-ADAEA96787E6}" name="Value" dataDxfId="36"/>
    <tableColumn id="5" xr3:uid="{C5CA3C39-58DB-CD4F-9E50-5D2008F0E4A7}" name="Unit" dataDxfId="35"/>
    <tableColumn id="6" xr3:uid="{B9E69413-DB95-204F-9494-7456D76A8956}" name="Comparisons" dataDxfId="34"/>
    <tableColumn id="7" xr3:uid="{F5A3A202-5AED-EF49-A242-F186A4937E89}" name="Variable Type" dataDxfId="33"/>
    <tableColumn id="8" xr3:uid="{93CB49C7-D7F9-AD4A-BE8A-B9B446828E85}" name="Dependency" dataDxfId="32"/>
    <tableColumn id="12" xr3:uid="{8A8E4280-7DFF-F040-BC62-92460CFF74F8}" name="Test 1" dataDxfId="31"/>
    <tableColumn id="10" xr3:uid="{B402B24B-3143-B74C-B234-CC9367918327}" name="Test 2" dataDxfId="30"/>
    <tableColumn id="2" xr3:uid="{A2ECB960-DF6E-CC4C-B930-70C73CAD4EDE}" name="Test 3" dataDxfId="29"/>
    <tableColumn id="9" xr3:uid="{AF810ADD-A738-A044-AE38-3E9B8AAB2DFA}" name="Description" dataDxfId="2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2" dataDxfId="20" headerRowBorderDxfId="21" tableBorderDxfId="19" totalsRowBorderDxfId="18">
  <autoFilter ref="A9:J19" xr:uid="{B089C5C3-2CCE-4800-96CA-2131BB6E3E4F}"/>
  <tableColumns count="10">
    <tableColumn id="1" xr3:uid="{B98941E9-1F8D-FA4F-B8CD-D19FA0CCE7B4}" name="Variable" dataDxfId="17"/>
    <tableColumn id="4" xr3:uid="{727F89FD-185E-664A-A44F-49646268379F}" name="Value" dataDxfId="16">
      <calculatedColumnFormula>IF(Table1323[[#This Row],[Test 3]]=1,_xlfn.TEXTJOIN(" ",TRUE,'Cycle Organizer'!E11:E11),"")</calculatedColumnFormula>
    </tableColumn>
    <tableColumn id="5" xr3:uid="{D0488D30-3DC2-904A-BA5A-CACD3EEC7D17}" name="Unit" dataDxfId="15"/>
    <tableColumn id="6" xr3:uid="{9112EDC0-76BE-9546-A557-16201290DACC}" name="Comparisons" dataDxfId="14"/>
    <tableColumn id="7" xr3:uid="{4F3D680C-E3B0-014A-858E-06A189C1336A}" name="Variable Type" dataDxfId="13"/>
    <tableColumn id="8" xr3:uid="{4F5D00A9-97D5-E141-87BC-CB91CD679F2C}" name="Dependency" dataDxfId="12"/>
    <tableColumn id="12" xr3:uid="{3E2FDA4E-8924-234A-8D70-FEFA2242DD0C}" name="Test 1" dataDxfId="11"/>
    <tableColumn id="10" xr3:uid="{D5461923-1F13-424D-88C0-CDBD0551AB36}" name="Test 2" dataDxfId="10"/>
    <tableColumn id="2" xr3:uid="{8F164C94-DCC1-1941-A4E7-A3D223D748FE}" name="Test 3" dataDxfId="9"/>
    <tableColumn id="9" xr3:uid="{35227A5D-3970-B042-9FA5-06C9B540EE2C}" name="Description" dataDxf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13.emf"/><Relationship Id="rId34" Type="http://schemas.openxmlformats.org/officeDocument/2006/relationships/oleObject" Target="../embeddings/oleObject16.bin"/><Relationship Id="rId7" Type="http://schemas.openxmlformats.org/officeDocument/2006/relationships/image" Target="../media/image6.emf"/><Relationship Id="rId12" Type="http://schemas.openxmlformats.org/officeDocument/2006/relationships/oleObject" Target="../embeddings/oleObject5.bin"/><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9.emf"/><Relationship Id="rId2" Type="http://schemas.openxmlformats.org/officeDocument/2006/relationships/drawing" Target="../drawings/drawing8.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7.emf"/><Relationship Id="rId1" Type="http://schemas.openxmlformats.org/officeDocument/2006/relationships/printerSettings" Target="../printerSettings/printerSettings6.bin"/><Relationship Id="rId6" Type="http://schemas.openxmlformats.org/officeDocument/2006/relationships/oleObject" Target="../embeddings/oleObject2.bin"/><Relationship Id="rId11" Type="http://schemas.openxmlformats.org/officeDocument/2006/relationships/image" Target="../media/image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3.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oleObject" Target="../embeddings/oleObject13.bin"/><Relationship Id="rId36" Type="http://schemas.openxmlformats.org/officeDocument/2006/relationships/comments" Target="../comments3.xml"/><Relationship Id="rId10" Type="http://schemas.openxmlformats.org/officeDocument/2006/relationships/oleObject" Target="../embeddings/oleObject4.bin"/><Relationship Id="rId19" Type="http://schemas.openxmlformats.org/officeDocument/2006/relationships/image" Target="../media/image12.emf"/><Relationship Id="rId31" Type="http://schemas.openxmlformats.org/officeDocument/2006/relationships/image" Target="../media/image18.emf"/><Relationship Id="rId4" Type="http://schemas.openxmlformats.org/officeDocument/2006/relationships/oleObject" Target="../embeddings/oleObject1.bin"/><Relationship Id="rId9" Type="http://schemas.openxmlformats.org/officeDocument/2006/relationships/image" Target="../media/image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6.emf"/><Relationship Id="rId30" Type="http://schemas.openxmlformats.org/officeDocument/2006/relationships/oleObject" Target="../embeddings/oleObject14.bin"/><Relationship Id="rId35" Type="http://schemas.openxmlformats.org/officeDocument/2006/relationships/image" Target="../media/image2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01" t="s">
        <v>36</v>
      </c>
      <c r="E5" s="101"/>
      <c r="F5" s="101"/>
      <c r="G5" s="101"/>
      <c r="H5" s="101"/>
      <c r="I5" s="101"/>
      <c r="J5" s="101"/>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02" t="s">
        <v>29</v>
      </c>
      <c r="B3" s="102"/>
      <c r="C3" s="102"/>
      <c r="D3" s="102"/>
      <c r="E3" s="102"/>
      <c r="F3" s="102"/>
      <c r="G3" s="102"/>
      <c r="H3" s="102"/>
      <c r="I3" s="102"/>
      <c r="J3" s="102"/>
    </row>
    <row r="4" spans="1:10" ht="14.55" customHeight="1">
      <c r="A4" s="58"/>
      <c r="B4" s="59"/>
      <c r="C4" s="50"/>
      <c r="D4" s="60"/>
      <c r="E4" s="60"/>
      <c r="F4" s="60"/>
      <c r="G4" s="60"/>
      <c r="H4" s="60"/>
      <c r="I4" s="59"/>
      <c r="J4" s="103" t="str">
        <f>IF(COUNTIF(Table132[Test 3],1)=COUNTA(Table132[Value]),"Ready","Not Ready")</f>
        <v>Ready</v>
      </c>
    </row>
    <row r="5" spans="1:10" ht="14.55" customHeight="1">
      <c r="A5" s="58"/>
      <c r="B5" s="59"/>
      <c r="C5" s="50"/>
      <c r="D5" s="60"/>
      <c r="E5" s="60"/>
      <c r="F5" s="60"/>
      <c r="G5" s="60"/>
      <c r="H5" s="60"/>
      <c r="I5" s="60"/>
      <c r="J5" s="104"/>
    </row>
    <row r="6" spans="1:10" ht="14.55" customHeight="1">
      <c r="A6" s="58"/>
      <c r="B6" s="59"/>
      <c r="C6" s="50"/>
      <c r="D6" s="60"/>
      <c r="E6" s="60"/>
      <c r="F6" s="60"/>
      <c r="G6" s="60"/>
      <c r="H6" s="60"/>
      <c r="I6" s="60"/>
      <c r="J6" s="104"/>
    </row>
    <row r="7" spans="1:10" ht="14.55" customHeight="1">
      <c r="A7" s="58"/>
      <c r="B7" s="59"/>
      <c r="C7" s="50"/>
      <c r="D7" s="60"/>
      <c r="E7" s="60"/>
      <c r="F7" s="60"/>
      <c r="G7" s="60"/>
      <c r="H7" s="60"/>
      <c r="I7" s="60"/>
      <c r="J7" s="104"/>
    </row>
    <row r="8" spans="1:10" ht="14.55" customHeight="1">
      <c r="A8" s="61"/>
      <c r="B8" s="62"/>
      <c r="C8" s="63"/>
      <c r="D8" s="64"/>
      <c r="E8" s="64"/>
      <c r="F8" s="64"/>
      <c r="G8" s="64"/>
      <c r="H8" s="64"/>
      <c r="I8" s="64"/>
      <c r="J8" s="105"/>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yxqvfmo/kXu2JN987cwsdOMqd7MoEn/v+mKUFvgjtcd5cnAieLG4laJV7G+3KGB23pK9sAcclwqluonCNPE6Hg==" saltValue="yxob2omIU3r7+YkGWZIFLA==" spinCount="100000" sheet="1" objects="1" scenarios="1" selectLockedCells="1"/>
  <mergeCells count="2">
    <mergeCell ref="A3:J3"/>
    <mergeCell ref="J4:J8"/>
  </mergeCells>
  <conditionalFormatting sqref="B10:B13">
    <cfRule type="expression" dxfId="47" priority="1">
      <formula>IF(AND($B10&lt;&gt;"",$I10=0),1,0)</formula>
    </cfRule>
    <cfRule type="expression" dxfId="46" priority="2">
      <formula>IF($B10&lt;&gt;"",1,0)</formula>
    </cfRule>
    <cfRule type="expression" dxfId="45" priority="3">
      <formula>$I10 = 0</formula>
    </cfRule>
  </conditionalFormatting>
  <conditionalFormatting sqref="J4">
    <cfRule type="expression" dxfId="44" priority="12">
      <formula>IF(COUNTA($B$10:$B$13)&lt;&gt;COUNTIF($I$10:$I$13,1),1,0)</formula>
    </cfRule>
    <cfRule type="expression" dxfId="43"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J12" sqref="J12"/>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02" t="s">
        <v>29</v>
      </c>
      <c r="B3" s="102"/>
      <c r="C3" s="102"/>
      <c r="D3" s="102"/>
      <c r="E3" s="102"/>
      <c r="F3" s="102"/>
      <c r="G3" s="102"/>
      <c r="H3" s="102"/>
      <c r="I3" s="102"/>
      <c r="J3" s="102"/>
    </row>
    <row r="4" spans="1:10" ht="14.55" customHeight="1">
      <c r="A4" s="58"/>
      <c r="B4" s="59"/>
      <c r="C4" s="50"/>
      <c r="D4" s="60"/>
      <c r="E4" s="60"/>
      <c r="F4" s="60"/>
      <c r="G4" s="60"/>
      <c r="H4" s="60"/>
      <c r="I4" s="59"/>
      <c r="J4" s="103" t="str">
        <f ca="1">IF(COUNTIF(Table1323[Test 3],1)=COUNTA(Table1323[Value])-COUNTIF(Table1323[Value],"")+1,"Ready","Not Ready")</f>
        <v>Ready</v>
      </c>
    </row>
    <row r="5" spans="1:10" ht="14.55" customHeight="1">
      <c r="A5" s="58"/>
      <c r="B5" s="59"/>
      <c r="C5" s="50"/>
      <c r="D5" s="60"/>
      <c r="E5" s="60"/>
      <c r="F5" s="60"/>
      <c r="G5" s="60"/>
      <c r="H5" s="60"/>
      <c r="I5" s="60"/>
      <c r="J5" s="104"/>
    </row>
    <row r="6" spans="1:10" ht="14.55" customHeight="1">
      <c r="A6" s="58"/>
      <c r="B6" s="59"/>
      <c r="C6" s="50"/>
      <c r="D6" s="60"/>
      <c r="E6" s="60"/>
      <c r="F6" s="60"/>
      <c r="G6" s="60"/>
      <c r="H6" s="60"/>
      <c r="I6" s="60"/>
      <c r="J6" s="104"/>
    </row>
    <row r="7" spans="1:10" ht="14.55" customHeight="1">
      <c r="A7" s="58"/>
      <c r="B7" s="59"/>
      <c r="C7" s="50"/>
      <c r="D7" s="60"/>
      <c r="E7" s="60"/>
      <c r="F7" s="60"/>
      <c r="G7" s="60"/>
      <c r="H7" s="60"/>
      <c r="I7" s="60"/>
      <c r="J7" s="104"/>
    </row>
    <row r="8" spans="1:10" ht="14.55" customHeight="1">
      <c r="A8" s="61"/>
      <c r="B8" s="62"/>
      <c r="C8" s="63"/>
      <c r="D8" s="64"/>
      <c r="E8" s="64"/>
      <c r="F8" s="64"/>
      <c r="G8" s="64"/>
      <c r="H8" s="64"/>
      <c r="I8" s="64"/>
      <c r="J8" s="105"/>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4 1 100 35 65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0 3.085605152 0.999 0.476495815 0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Pressure_[bar] Cum_Sum_LK_Mol_Frac_[-] Pressure_[bar]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Adsorber_1_Prod_End Adsorber_1_Prod_End Adsorber_1_Feed_End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0 0.0000507 0.00000507 0.00000675 1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0.000055 0 1 0 0.000000127</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lNknuoB3TV74B/MeO1G0/tOu3t/EdV5i1KN7PUf1Q1LaXCWdYbFEG/oXdiiuDFaRHYDbTYWnl7T2sjubZ3trRQ==" saltValue="kXAe2ku80tBqfHC1PNf+aQ==" spinCount="100000" sheet="1" objects="1" scenarios="1" selectLockedCells="1" selectUnlockedCells="1"/>
  <mergeCells count="2">
    <mergeCell ref="A3:J3"/>
    <mergeCell ref="J4:J8"/>
  </mergeCells>
  <conditionalFormatting sqref="B10:B18">
    <cfRule type="expression" dxfId="27" priority="1">
      <formula>IF(AND($B10&lt;&gt;"",$I10=0),1,0)</formula>
    </cfRule>
    <cfRule type="expression" dxfId="26" priority="2">
      <formula>IF($B10&lt;&gt;"",1,0)</formula>
    </cfRule>
    <cfRule type="expression" dxfId="25" priority="3">
      <formula>$I10 = 0</formula>
    </cfRule>
  </conditionalFormatting>
  <conditionalFormatting sqref="J4">
    <cfRule type="expression" dxfId="24" priority="790">
      <formula>IF(COUNTA($B$10:$B$19)-COUNTIF($B$10:$B$19,"")+1&lt;&gt;COUNTIF($I$10:$I$19,1),1,0)</formula>
    </cfRule>
    <cfRule type="expression" dxfId="23" priority="791">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G13" sqref="G13"/>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06"/>
      <c r="C10" s="107"/>
      <c r="D10" s="107"/>
      <c r="E10" s="52" t="s">
        <v>190</v>
      </c>
      <c r="F10" s="52" t="s">
        <v>191</v>
      </c>
      <c r="G10" s="52" t="s">
        <v>192</v>
      </c>
      <c r="H10" s="52" t="s">
        <v>193</v>
      </c>
      <c r="I10" s="52" t="s">
        <v>194</v>
      </c>
    </row>
    <row r="11" spans="2:9">
      <c r="B11" s="88" t="s">
        <v>199</v>
      </c>
      <c r="C11" s="84" t="s">
        <v>1</v>
      </c>
      <c r="D11" s="54" t="s">
        <v>216</v>
      </c>
      <c r="E11" s="81">
        <v>4</v>
      </c>
      <c r="F11" s="81">
        <v>1</v>
      </c>
      <c r="G11" s="81">
        <v>100</v>
      </c>
      <c r="H11" s="81">
        <v>35</v>
      </c>
      <c r="I11" s="81">
        <v>65</v>
      </c>
    </row>
    <row r="12" spans="2:9" ht="15" customHeight="1">
      <c r="B12" s="89" t="s">
        <v>204</v>
      </c>
      <c r="C12" s="84" t="s">
        <v>1</v>
      </c>
      <c r="D12" s="54" t="s">
        <v>3</v>
      </c>
      <c r="E12" s="81">
        <v>0</v>
      </c>
      <c r="F12" s="81">
        <v>3.0856051519999999</v>
      </c>
      <c r="G12" s="81">
        <v>0.999</v>
      </c>
      <c r="H12" s="81">
        <v>0.47649581499999999</v>
      </c>
      <c r="I12" s="81">
        <v>0</v>
      </c>
    </row>
    <row r="13" spans="2:9">
      <c r="B13" s="90"/>
      <c r="C13" s="84" t="s">
        <v>2</v>
      </c>
      <c r="D13" s="54" t="s">
        <v>3</v>
      </c>
      <c r="E13" s="81" t="s">
        <v>207</v>
      </c>
      <c r="F13" s="81" t="s">
        <v>277</v>
      </c>
      <c r="G13" s="81" t="s">
        <v>293</v>
      </c>
      <c r="H13" s="81" t="s">
        <v>277</v>
      </c>
      <c r="I13" s="81" t="s">
        <v>207</v>
      </c>
    </row>
    <row r="14" spans="2:9">
      <c r="B14" s="91"/>
      <c r="C14" s="84" t="s">
        <v>225</v>
      </c>
      <c r="D14" s="54" t="s">
        <v>3</v>
      </c>
      <c r="E14" s="81" t="s">
        <v>207</v>
      </c>
      <c r="F14" s="81" t="s">
        <v>274</v>
      </c>
      <c r="G14" s="81" t="s">
        <v>274</v>
      </c>
      <c r="H14" s="81" t="s">
        <v>273</v>
      </c>
      <c r="I14" s="81" t="s">
        <v>207</v>
      </c>
    </row>
    <row r="15" spans="2:9">
      <c r="B15" s="92"/>
      <c r="C15" s="85"/>
      <c r="D15" s="79"/>
      <c r="E15" s="79"/>
      <c r="F15" s="79"/>
      <c r="G15" s="79"/>
      <c r="H15" s="79"/>
      <c r="I15" s="79"/>
    </row>
    <row r="16" spans="2:9" ht="15" customHeight="1">
      <c r="B16" s="93" t="s">
        <v>261</v>
      </c>
      <c r="C16" s="84" t="s">
        <v>198</v>
      </c>
      <c r="D16" s="54" t="s">
        <v>3</v>
      </c>
      <c r="E16" s="81" t="s">
        <v>215</v>
      </c>
      <c r="F16" s="81" t="s">
        <v>215</v>
      </c>
      <c r="G16" s="81" t="s">
        <v>214</v>
      </c>
      <c r="H16" s="81" t="s">
        <v>215</v>
      </c>
      <c r="I16" s="81" t="s">
        <v>214</v>
      </c>
    </row>
    <row r="17" spans="2:9">
      <c r="B17" s="90"/>
      <c r="C17" s="84" t="s">
        <v>212</v>
      </c>
      <c r="D17" s="54" t="s">
        <v>3</v>
      </c>
      <c r="E17" s="81" t="s">
        <v>175</v>
      </c>
      <c r="F17" s="81" t="s">
        <v>173</v>
      </c>
      <c r="G17" s="81" t="s">
        <v>182</v>
      </c>
      <c r="H17" s="81" t="s">
        <v>169</v>
      </c>
      <c r="I17" s="81"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83">
        <v>5.0699999999999999E-5</v>
      </c>
      <c r="G22" s="83">
        <v>5.0699999999999997E-6</v>
      </c>
      <c r="H22" s="83">
        <v>6.7499999999999997E-6</v>
      </c>
      <c r="I22" s="8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83">
        <v>5.5000000000000002E-5</v>
      </c>
      <c r="F26" s="83">
        <v>0</v>
      </c>
      <c r="G26" s="83">
        <v>1</v>
      </c>
      <c r="H26" s="83">
        <v>0</v>
      </c>
      <c r="I26" s="83">
        <v>1.2700000000000001E-7</v>
      </c>
    </row>
    <row r="27" spans="2:9">
      <c r="B27" s="92"/>
      <c r="C27" s="85"/>
      <c r="D27" s="79"/>
      <c r="E27" s="79"/>
      <c r="F27" s="79"/>
      <c r="G27" s="79"/>
      <c r="H27" s="79"/>
      <c r="I27" s="79"/>
    </row>
    <row r="28" spans="2:9" hidden="1">
      <c r="B28" s="92"/>
      <c r="C28" s="85"/>
      <c r="D28" s="79"/>
      <c r="E28" s="79"/>
      <c r="F28" s="79"/>
      <c r="G28" s="79"/>
      <c r="H28" s="79"/>
      <c r="I28" s="79"/>
    </row>
  </sheetData>
  <sheetProtection algorithmName="SHA-512" hashValue="xdu8oCTbDvr4JZoelKuHN3HOLcj69Dq0EgRHZXez5I++TBPesENgTS0vF7sfgZw/nkGOm19tBmyS4MR2IBuXjg==" saltValue="qIzDKULhh/IbSvl9yfBo5A==" spinCount="100000" sheet="1" objects="1" scenarios="1" selectLockedCells="1"/>
  <mergeCells count="1">
    <mergeCell ref="B10:D10"/>
  </mergeCells>
  <phoneticPr fontId="1" type="noConversion"/>
  <conditionalFormatting sqref="J29:J1048576 E28:F1048576 H28:I1048576 L29:XFD1048576 L11:XFD27 E11:J27">
    <cfRule type="notContainsBlanks" dxfId="7" priority="33">
      <formula>LEN(TRIM(E11))&gt;0</formula>
    </cfRule>
  </conditionalFormatting>
  <conditionalFormatting sqref="J28 L28:XFD28">
    <cfRule type="notContainsBlanks" dxfId="6" priority="6">
      <formula>LEN(TRIM(J28))&gt;0</formula>
    </cfRule>
  </conditionalFormatting>
  <conditionalFormatting sqref="G28:G1048576">
    <cfRule type="notContainsBlanks" dxfId="5" priority="1">
      <formula>LEN(TRIM(G28))&gt;0</formula>
    </cfRule>
  </conditionalFormatting>
  <dataValidations count="2">
    <dataValidation type="list" allowBlank="1" showInputMessage="1" showErrorMessage="1" sqref="E16:I16" xr:uid="{4ABD6754-4F3E-E043-B0ED-E0D63314E847}">
      <formula1>steps</formula1>
    </dataValidation>
    <dataValidation type="list" allowBlank="1" showInputMessage="1" showErrorMessage="1" sqref="E17:I17" xr:uid="{39038607-A65F-9B4E-B347-3529AF5A0985}">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E13:I13</xm:sqref>
        </x14:dataValidation>
        <x14:dataValidation type="list" allowBlank="1" showInputMessage="1" showErrorMessage="1" xr:uid="{96E43BD9-E5D8-594D-9A8F-D68DFAC58CF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07"/>
      <c r="C10" s="107"/>
      <c r="D10" s="107"/>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08" t="s">
        <v>204</v>
      </c>
      <c r="C12" s="54" t="s">
        <v>1</v>
      </c>
      <c r="D12" s="54" t="s">
        <v>3</v>
      </c>
      <c r="E12" s="81">
        <v>0</v>
      </c>
      <c r="F12" s="81">
        <v>0</v>
      </c>
      <c r="G12" s="81">
        <v>0</v>
      </c>
      <c r="H12" s="81">
        <v>0</v>
      </c>
      <c r="I12" s="81">
        <v>0</v>
      </c>
      <c r="J12" s="81">
        <v>0</v>
      </c>
      <c r="K12" s="81">
        <v>0</v>
      </c>
      <c r="L12" s="81">
        <v>0</v>
      </c>
      <c r="M12" s="82"/>
    </row>
    <row r="13" spans="2:13" ht="14.4">
      <c r="B13" s="108"/>
      <c r="C13" s="54" t="s">
        <v>2</v>
      </c>
      <c r="D13" s="54"/>
      <c r="E13" s="81" t="s">
        <v>207</v>
      </c>
      <c r="F13" s="81" t="s">
        <v>207</v>
      </c>
      <c r="G13" s="81" t="s">
        <v>207</v>
      </c>
      <c r="H13" s="81" t="s">
        <v>207</v>
      </c>
      <c r="I13" s="81" t="s">
        <v>207</v>
      </c>
      <c r="J13" s="81" t="s">
        <v>207</v>
      </c>
      <c r="K13" s="81" t="s">
        <v>207</v>
      </c>
      <c r="L13" s="81" t="s">
        <v>207</v>
      </c>
      <c r="M13" s="82"/>
    </row>
    <row r="14" spans="2:13" ht="14.4">
      <c r="B14" s="108"/>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08" t="s">
        <v>238</v>
      </c>
      <c r="C16" s="54" t="s">
        <v>198</v>
      </c>
      <c r="D16" s="54" t="s">
        <v>3</v>
      </c>
      <c r="E16" s="81" t="s">
        <v>215</v>
      </c>
      <c r="F16" s="81" t="s">
        <v>215</v>
      </c>
      <c r="G16" s="81" t="s">
        <v>214</v>
      </c>
      <c r="H16" s="81" t="s">
        <v>214</v>
      </c>
      <c r="I16" s="81" t="s">
        <v>214</v>
      </c>
      <c r="J16" s="81" t="s">
        <v>214</v>
      </c>
      <c r="K16" s="81" t="s">
        <v>215</v>
      </c>
      <c r="L16" s="81" t="s">
        <v>214</v>
      </c>
      <c r="M16" s="82"/>
    </row>
    <row r="17" spans="2:13" ht="14.4">
      <c r="B17" s="108"/>
      <c r="C17" s="54" t="s">
        <v>212</v>
      </c>
      <c r="D17" s="54" t="s">
        <v>3</v>
      </c>
      <c r="E17" s="81" t="s">
        <v>175</v>
      </c>
      <c r="F17" s="81" t="s">
        <v>173</v>
      </c>
      <c r="G17" s="81" t="s">
        <v>182</v>
      </c>
      <c r="H17" s="81" t="s">
        <v>182</v>
      </c>
      <c r="I17" s="81" t="s">
        <v>182</v>
      </c>
      <c r="J17" s="81" t="s">
        <v>182</v>
      </c>
      <c r="K17" s="81" t="s">
        <v>169</v>
      </c>
      <c r="L17" s="81" t="s">
        <v>184</v>
      </c>
      <c r="M17" s="82"/>
    </row>
    <row r="18" spans="2:13" ht="14.4">
      <c r="B18" s="108"/>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08"/>
      <c r="C19" s="109"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08"/>
      <c r="C20" s="109"/>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08"/>
      <c r="C21" s="109"/>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08"/>
      <c r="C22" s="109"/>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08"/>
      <c r="C23" s="109"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08"/>
      <c r="C24" s="109"/>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08"/>
      <c r="C25" s="109"/>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08"/>
      <c r="C26" s="109"/>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08" t="s">
        <v>239</v>
      </c>
      <c r="C28" s="54" t="s">
        <v>198</v>
      </c>
      <c r="D28" s="54" t="s">
        <v>3</v>
      </c>
      <c r="E28" s="81" t="s">
        <v>214</v>
      </c>
      <c r="F28" s="81" t="s">
        <v>214</v>
      </c>
      <c r="G28" s="81" t="s">
        <v>215</v>
      </c>
      <c r="H28" s="81" t="s">
        <v>214</v>
      </c>
      <c r="I28" s="81" t="s">
        <v>215</v>
      </c>
      <c r="J28" s="81" t="s">
        <v>215</v>
      </c>
      <c r="K28" s="81" t="s">
        <v>214</v>
      </c>
      <c r="L28" s="81" t="s">
        <v>214</v>
      </c>
      <c r="M28" s="82"/>
    </row>
    <row r="29" spans="2:13" ht="14.4">
      <c r="B29" s="108"/>
      <c r="C29" s="54" t="s">
        <v>212</v>
      </c>
      <c r="D29" s="54" t="s">
        <v>3</v>
      </c>
      <c r="E29" s="81" t="s">
        <v>182</v>
      </c>
      <c r="F29" s="81" t="s">
        <v>182</v>
      </c>
      <c r="G29" s="81" t="s">
        <v>169</v>
      </c>
      <c r="H29" s="81" t="s">
        <v>184</v>
      </c>
      <c r="I29" s="81" t="s">
        <v>175</v>
      </c>
      <c r="J29" s="81" t="s">
        <v>173</v>
      </c>
      <c r="K29" s="81" t="s">
        <v>182</v>
      </c>
      <c r="L29" s="81" t="s">
        <v>182</v>
      </c>
      <c r="M29" s="82"/>
    </row>
    <row r="30" spans="2:13" ht="14.4">
      <c r="B30" s="108"/>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08"/>
      <c r="C31" s="109"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08"/>
      <c r="C32" s="109"/>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08"/>
      <c r="C33" s="109"/>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08"/>
      <c r="C34" s="109"/>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08"/>
      <c r="C35" s="109"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08"/>
      <c r="C36" s="109"/>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08"/>
      <c r="C37" s="109"/>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08"/>
      <c r="C38" s="109"/>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06"/>
      <c r="C10" s="107"/>
      <c r="D10" s="107"/>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292</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293</v>
      </c>
      <c r="AB5" t="s">
        <v>294</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290</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291</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07"/>
      <c r="C10" s="107"/>
      <c r="D10" s="107"/>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08" t="s">
        <v>204</v>
      </c>
      <c r="C12" s="54" t="s">
        <v>1</v>
      </c>
      <c r="D12" s="54" t="s">
        <v>3</v>
      </c>
      <c r="E12" s="57">
        <v>0</v>
      </c>
      <c r="F12" s="57">
        <v>0</v>
      </c>
      <c r="G12" s="57">
        <v>0</v>
      </c>
      <c r="H12" s="57">
        <v>0</v>
      </c>
      <c r="I12" s="57">
        <v>0</v>
      </c>
      <c r="J12" s="57">
        <v>0</v>
      </c>
      <c r="K12" s="57">
        <v>0</v>
      </c>
      <c r="L12" s="57">
        <v>0</v>
      </c>
    </row>
    <row r="13" spans="2:12">
      <c r="B13" s="108"/>
      <c r="C13" s="54" t="s">
        <v>2</v>
      </c>
      <c r="D13" s="54"/>
      <c r="E13" s="57" t="s">
        <v>207</v>
      </c>
      <c r="F13" s="57" t="s">
        <v>207</v>
      </c>
      <c r="G13" s="57" t="s">
        <v>207</v>
      </c>
      <c r="H13" s="57" t="s">
        <v>207</v>
      </c>
      <c r="I13" s="57" t="s">
        <v>207</v>
      </c>
      <c r="J13" s="57" t="s">
        <v>207</v>
      </c>
      <c r="K13" s="57" t="s">
        <v>207</v>
      </c>
      <c r="L13" s="57" t="s">
        <v>207</v>
      </c>
    </row>
    <row r="14" spans="2:12">
      <c r="B14" s="108"/>
      <c r="C14" s="54" t="s">
        <v>225</v>
      </c>
      <c r="D14" s="54" t="s">
        <v>3</v>
      </c>
      <c r="E14" s="57" t="s">
        <v>207</v>
      </c>
      <c r="F14" s="57" t="s">
        <v>207</v>
      </c>
      <c r="G14" s="57" t="s">
        <v>207</v>
      </c>
      <c r="H14" s="57" t="s">
        <v>207</v>
      </c>
      <c r="I14" s="57" t="s">
        <v>207</v>
      </c>
      <c r="J14" s="57" t="s">
        <v>207</v>
      </c>
      <c r="K14" s="57" t="s">
        <v>207</v>
      </c>
      <c r="L14" s="57" t="s">
        <v>207</v>
      </c>
    </row>
    <row r="15" spans="2:12">
      <c r="B15" s="111"/>
      <c r="C15" s="111"/>
      <c r="D15" s="111"/>
      <c r="E15" s="111"/>
      <c r="F15" s="111"/>
      <c r="G15" s="111"/>
      <c r="H15" s="111"/>
      <c r="I15" s="111"/>
      <c r="J15" s="111"/>
      <c r="K15" s="111"/>
      <c r="L15" s="111"/>
    </row>
    <row r="16" spans="2:12">
      <c r="B16" s="108" t="s">
        <v>238</v>
      </c>
      <c r="C16" s="54" t="s">
        <v>198</v>
      </c>
      <c r="D16" s="54" t="s">
        <v>3</v>
      </c>
      <c r="E16" s="57" t="s">
        <v>215</v>
      </c>
      <c r="F16" s="57" t="s">
        <v>215</v>
      </c>
      <c r="G16" s="57" t="s">
        <v>214</v>
      </c>
      <c r="H16" s="57" t="s">
        <v>214</v>
      </c>
      <c r="I16" s="57" t="s">
        <v>214</v>
      </c>
      <c r="J16" s="57" t="s">
        <v>214</v>
      </c>
      <c r="K16" s="57" t="s">
        <v>215</v>
      </c>
      <c r="L16" s="57" t="s">
        <v>214</v>
      </c>
    </row>
    <row r="17" spans="2:12">
      <c r="B17" s="108"/>
      <c r="C17" s="54" t="s">
        <v>212</v>
      </c>
      <c r="D17" s="54" t="s">
        <v>3</v>
      </c>
      <c r="E17" s="57" t="s">
        <v>175</v>
      </c>
      <c r="F17" s="57" t="s">
        <v>173</v>
      </c>
      <c r="G17" s="57" t="s">
        <v>182</v>
      </c>
      <c r="H17" s="57" t="s">
        <v>182</v>
      </c>
      <c r="I17" s="57" t="s">
        <v>182</v>
      </c>
      <c r="J17" s="57" t="s">
        <v>182</v>
      </c>
      <c r="K17" s="57" t="s">
        <v>169</v>
      </c>
      <c r="L17" s="57" t="s">
        <v>184</v>
      </c>
    </row>
    <row r="18" spans="2:12">
      <c r="B18" s="108"/>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08"/>
      <c r="C19" s="109"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08"/>
      <c r="C20" s="109"/>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08"/>
      <c r="C21" s="109"/>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08"/>
      <c r="C22" s="109"/>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08"/>
      <c r="C23" s="109"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08"/>
      <c r="C24" s="109"/>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08"/>
      <c r="C25" s="109"/>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08"/>
      <c r="C26" s="109"/>
      <c r="D26" s="54" t="s">
        <v>202</v>
      </c>
      <c r="E26" s="75">
        <v>5.5000000000000002E-5</v>
      </c>
      <c r="F26" s="75">
        <v>0</v>
      </c>
      <c r="G26" s="75">
        <v>1</v>
      </c>
      <c r="H26" s="75">
        <v>1</v>
      </c>
      <c r="I26" s="75">
        <v>1</v>
      </c>
      <c r="J26" s="75">
        <v>1</v>
      </c>
      <c r="K26" s="75">
        <v>0</v>
      </c>
      <c r="L26" s="75">
        <v>1.2700000000000001E-7</v>
      </c>
    </row>
    <row r="27" spans="2:12">
      <c r="B27" s="110"/>
      <c r="C27" s="110"/>
      <c r="D27" s="110"/>
      <c r="E27" s="110"/>
      <c r="F27" s="110"/>
      <c r="G27" s="110"/>
      <c r="H27" s="110"/>
      <c r="I27" s="110"/>
      <c r="J27" s="110"/>
      <c r="K27" s="110"/>
      <c r="L27" s="110"/>
    </row>
    <row r="28" spans="2:12">
      <c r="B28" s="108" t="s">
        <v>239</v>
      </c>
      <c r="C28" s="54" t="s">
        <v>198</v>
      </c>
      <c r="D28" s="54" t="s">
        <v>3</v>
      </c>
      <c r="E28" s="57" t="s">
        <v>214</v>
      </c>
      <c r="F28" s="57" t="s">
        <v>214</v>
      </c>
      <c r="G28" s="57" t="s">
        <v>215</v>
      </c>
      <c r="H28" s="57" t="s">
        <v>214</v>
      </c>
      <c r="I28" s="57" t="s">
        <v>215</v>
      </c>
      <c r="J28" s="57" t="s">
        <v>215</v>
      </c>
      <c r="K28" s="57" t="s">
        <v>214</v>
      </c>
      <c r="L28" s="57" t="s">
        <v>214</v>
      </c>
    </row>
    <row r="29" spans="2:12">
      <c r="B29" s="108"/>
      <c r="C29" s="54" t="s">
        <v>212</v>
      </c>
      <c r="D29" s="54" t="s">
        <v>3</v>
      </c>
      <c r="E29" s="57" t="s">
        <v>182</v>
      </c>
      <c r="F29" s="57" t="s">
        <v>182</v>
      </c>
      <c r="G29" s="57" t="s">
        <v>169</v>
      </c>
      <c r="H29" s="57" t="s">
        <v>184</v>
      </c>
      <c r="I29" s="57" t="s">
        <v>175</v>
      </c>
      <c r="J29" s="57" t="s">
        <v>173</v>
      </c>
      <c r="K29" s="57" t="s">
        <v>182</v>
      </c>
      <c r="L29" s="57" t="s">
        <v>182</v>
      </c>
    </row>
    <row r="30" spans="2:12">
      <c r="B30" s="108"/>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08"/>
      <c r="C31" s="109"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08"/>
      <c r="C32" s="109"/>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08"/>
      <c r="C33" s="109"/>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08"/>
      <c r="C34" s="109"/>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08"/>
      <c r="C35" s="109"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08"/>
      <c r="C36" s="109"/>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08"/>
      <c r="C37" s="109"/>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08"/>
      <c r="C38" s="109"/>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26" t="s">
        <v>94</v>
      </c>
      <c r="B2" s="127"/>
      <c r="C2" s="127"/>
      <c r="D2" s="127"/>
      <c r="E2" s="127"/>
      <c r="F2" s="127"/>
      <c r="G2" s="127"/>
      <c r="H2" s="127"/>
      <c r="I2" s="127"/>
      <c r="J2" s="127"/>
      <c r="K2" s="127"/>
      <c r="L2" s="127"/>
      <c r="M2" s="127"/>
      <c r="N2" s="127"/>
      <c r="O2" s="127"/>
      <c r="P2" s="127"/>
      <c r="Q2" s="127"/>
      <c r="R2" s="127"/>
    </row>
    <row r="3" spans="1:18" ht="14.4">
      <c r="A3" s="112" t="s">
        <v>95</v>
      </c>
      <c r="B3" s="113"/>
      <c r="C3" s="113"/>
      <c r="D3" s="113"/>
      <c r="E3" s="113"/>
      <c r="F3" s="113"/>
      <c r="G3" s="113"/>
      <c r="H3" s="113"/>
      <c r="I3" s="113"/>
      <c r="J3" s="113"/>
      <c r="K3" s="113"/>
      <c r="L3" s="113"/>
      <c r="M3" s="113"/>
      <c r="N3" s="113"/>
      <c r="O3" s="113"/>
      <c r="P3" s="113"/>
      <c r="Q3" s="113"/>
      <c r="R3" s="113"/>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15" t="s">
        <v>106</v>
      </c>
      <c r="C14" s="115"/>
      <c r="D14" s="115"/>
      <c r="E14" s="115"/>
      <c r="F14" s="115"/>
      <c r="G14" s="115"/>
      <c r="H14" s="115"/>
      <c r="I14" s="115"/>
      <c r="J14" s="115"/>
      <c r="K14" s="115"/>
      <c r="L14" s="115"/>
      <c r="M14" s="115"/>
      <c r="N14" s="25"/>
      <c r="O14" s="25"/>
      <c r="P14" s="25"/>
      <c r="Q14" s="25"/>
      <c r="R14" s="25"/>
    </row>
    <row r="15" spans="1:18" ht="14.4">
      <c r="A15" s="26"/>
      <c r="B15" s="115" t="s">
        <v>107</v>
      </c>
      <c r="C15" s="115"/>
      <c r="D15" s="115"/>
      <c r="E15" s="115"/>
      <c r="F15" s="115"/>
      <c r="G15" s="115"/>
      <c r="H15" s="115"/>
      <c r="I15" s="115"/>
      <c r="J15" s="115"/>
      <c r="K15" s="115"/>
      <c r="L15" s="115"/>
      <c r="M15" s="11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12" t="s">
        <v>108</v>
      </c>
      <c r="B32" s="113"/>
      <c r="C32" s="113"/>
      <c r="D32" s="113"/>
      <c r="E32" s="113"/>
      <c r="F32" s="113"/>
      <c r="G32" s="113"/>
      <c r="H32" s="113"/>
      <c r="I32" s="113"/>
      <c r="J32" s="113"/>
      <c r="K32" s="113"/>
      <c r="L32" s="113"/>
      <c r="M32" s="113"/>
      <c r="N32" s="113"/>
      <c r="O32" s="113"/>
      <c r="P32" s="113"/>
      <c r="Q32" s="113"/>
      <c r="R32" s="113"/>
    </row>
    <row r="33" spans="1:18" ht="14.4">
      <c r="A33" s="119" t="s">
        <v>109</v>
      </c>
      <c r="B33" s="120"/>
      <c r="C33" s="120"/>
      <c r="D33" s="120"/>
      <c r="E33" s="120"/>
      <c r="F33" s="120"/>
      <c r="G33" s="120"/>
      <c r="H33" s="120"/>
      <c r="I33" s="120"/>
      <c r="J33" s="120"/>
      <c r="K33" s="120"/>
      <c r="L33" s="120"/>
      <c r="M33" s="120"/>
      <c r="N33" s="120"/>
      <c r="O33" s="120"/>
      <c r="P33" s="120"/>
      <c r="Q33" s="120"/>
      <c r="R33" s="120"/>
    </row>
    <row r="34" spans="1:18" ht="14.4">
      <c r="A34" s="121"/>
      <c r="B34" s="116"/>
      <c r="C34" s="116"/>
      <c r="D34" s="116"/>
      <c r="E34" s="116"/>
      <c r="F34" s="116"/>
      <c r="G34" s="116"/>
      <c r="H34" s="116"/>
      <c r="I34" s="116"/>
      <c r="J34" s="116"/>
      <c r="K34" s="116"/>
      <c r="L34" s="116"/>
      <c r="M34" s="116"/>
      <c r="N34" s="116"/>
      <c r="O34" s="116"/>
      <c r="P34" s="116"/>
      <c r="Q34" s="116"/>
      <c r="R34" s="116"/>
    </row>
    <row r="35" spans="1:18" ht="14.4">
      <c r="A35" s="26"/>
      <c r="B35" s="25"/>
      <c r="C35" s="25"/>
      <c r="D35" s="25"/>
      <c r="E35" s="25"/>
      <c r="F35" s="25"/>
      <c r="G35" s="25"/>
      <c r="H35" s="25"/>
      <c r="I35" s="25"/>
      <c r="J35" s="25"/>
      <c r="K35" s="25"/>
      <c r="L35" s="25"/>
      <c r="M35" s="25"/>
      <c r="N35" s="25"/>
      <c r="O35" s="25"/>
      <c r="P35" s="25"/>
      <c r="Q35" s="25"/>
      <c r="R35" s="25"/>
    </row>
    <row r="36" spans="1:18" ht="14.4">
      <c r="A36" s="26"/>
      <c r="B36" s="122" t="s">
        <v>110</v>
      </c>
      <c r="C36" s="123"/>
      <c r="D36" s="123"/>
      <c r="E36" s="123"/>
      <c r="F36" s="123"/>
      <c r="G36" s="123"/>
      <c r="H36" s="123"/>
      <c r="I36" s="123"/>
      <c r="J36" s="123"/>
      <c r="K36" s="123"/>
      <c r="L36" s="123"/>
      <c r="M36" s="124"/>
      <c r="N36" s="25"/>
      <c r="O36" s="25"/>
      <c r="P36" s="25"/>
      <c r="Q36" s="25"/>
      <c r="R36" s="25"/>
    </row>
    <row r="37" spans="1:18" ht="14.4">
      <c r="A37" s="26"/>
      <c r="B37" s="26"/>
      <c r="C37" s="25"/>
      <c r="D37" s="25"/>
      <c r="E37" s="25"/>
      <c r="F37" s="25"/>
      <c r="G37" s="25"/>
      <c r="H37" s="125" t="s">
        <v>111</v>
      </c>
      <c r="I37" s="125"/>
      <c r="J37" s="12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14" t="s">
        <v>67</v>
      </c>
      <c r="F38" s="114"/>
      <c r="G38" s="25"/>
      <c r="H38" s="40" t="s">
        <v>113</v>
      </c>
      <c r="I38" s="41">
        <v>3.0856051517533301</v>
      </c>
      <c r="J38" s="38" t="s">
        <v>114</v>
      </c>
      <c r="K38" s="114" t="s">
        <v>115</v>
      </c>
      <c r="L38" s="114"/>
      <c r="M38" s="37"/>
      <c r="N38" s="25"/>
      <c r="O38" s="25"/>
      <c r="P38" s="25"/>
      <c r="Q38" s="25"/>
      <c r="R38" s="25"/>
    </row>
    <row r="39" spans="1:18" ht="15.6">
      <c r="A39" s="26"/>
      <c r="B39" s="26"/>
      <c r="C39" s="40" t="s">
        <v>116</v>
      </c>
      <c r="D39" s="42">
        <f>IF($I$38&gt;$I$39,1,IF($I$38&lt;$I$39,-1,""))</f>
        <v>1</v>
      </c>
      <c r="E39" s="114" t="s">
        <v>3</v>
      </c>
      <c r="F39" s="114"/>
      <c r="G39" s="25"/>
      <c r="H39" s="40" t="s">
        <v>117</v>
      </c>
      <c r="I39" s="41">
        <v>2.95</v>
      </c>
      <c r="J39" s="38" t="s">
        <v>114</v>
      </c>
      <c r="K39" s="114" t="s">
        <v>118</v>
      </c>
      <c r="L39" s="114"/>
      <c r="M39" s="37"/>
      <c r="N39" s="25"/>
      <c r="O39" s="25"/>
      <c r="P39" s="25"/>
      <c r="Q39" s="25"/>
      <c r="R39" s="25"/>
    </row>
    <row r="40" spans="1:18" ht="14.4">
      <c r="A40" s="26"/>
      <c r="B40" s="26"/>
      <c r="C40" s="25"/>
      <c r="D40" s="25"/>
      <c r="E40" s="25"/>
      <c r="F40" s="25"/>
      <c r="G40" s="25"/>
      <c r="H40" s="40" t="s">
        <v>119</v>
      </c>
      <c r="I40" s="41">
        <v>14.734460115406172</v>
      </c>
      <c r="J40" s="38" t="s">
        <v>120</v>
      </c>
      <c r="K40" s="114" t="s">
        <v>121</v>
      </c>
      <c r="L40" s="114"/>
      <c r="M40" s="37"/>
      <c r="N40" s="25"/>
      <c r="O40" s="25"/>
      <c r="P40" s="25"/>
      <c r="Q40" s="25"/>
      <c r="R40" s="25"/>
    </row>
    <row r="41" spans="1:18" ht="14.4">
      <c r="A41" s="26"/>
      <c r="B41" s="26"/>
      <c r="C41" s="25"/>
      <c r="D41" s="25"/>
      <c r="E41" s="25"/>
      <c r="F41" s="25"/>
      <c r="G41" s="25"/>
      <c r="H41" s="40" t="s">
        <v>122</v>
      </c>
      <c r="I41" s="41">
        <v>318.14999999999998</v>
      </c>
      <c r="J41" s="38" t="s">
        <v>123</v>
      </c>
      <c r="K41" s="114" t="s">
        <v>124</v>
      </c>
      <c r="L41" s="114"/>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16" t="s">
        <v>131</v>
      </c>
      <c r="C57" s="116"/>
      <c r="D57" s="116"/>
      <c r="E57" s="116"/>
      <c r="F57" s="116"/>
      <c r="G57" s="116"/>
      <c r="H57" s="116"/>
      <c r="I57" s="116"/>
      <c r="J57" s="116"/>
      <c r="K57" s="116"/>
      <c r="L57" s="116"/>
      <c r="M57" s="116"/>
      <c r="N57" s="116"/>
      <c r="O57" s="116"/>
      <c r="P57" s="116"/>
      <c r="Q57" s="116"/>
      <c r="R57" s="116"/>
    </row>
    <row r="58" spans="1:18" s="23" customFormat="1" ht="14.4">
      <c r="A58" s="26"/>
      <c r="B58" s="116"/>
      <c r="C58" s="116"/>
      <c r="D58" s="116"/>
      <c r="E58" s="116"/>
      <c r="F58" s="116"/>
      <c r="G58" s="116"/>
      <c r="H58" s="116"/>
      <c r="I58" s="116"/>
      <c r="J58" s="116"/>
      <c r="K58" s="116"/>
      <c r="L58" s="116"/>
      <c r="M58" s="116"/>
      <c r="N58" s="116"/>
      <c r="O58" s="116"/>
      <c r="P58" s="116"/>
      <c r="Q58" s="116"/>
      <c r="R58" s="116"/>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16" t="s">
        <v>133</v>
      </c>
      <c r="D61" s="116"/>
      <c r="E61" s="116"/>
      <c r="F61" s="116"/>
      <c r="G61" s="116"/>
      <c r="H61" s="116"/>
      <c r="I61" s="116"/>
      <c r="J61" s="116"/>
      <c r="K61" s="116"/>
      <c r="L61" s="116"/>
      <c r="M61" s="116"/>
      <c r="N61" s="116"/>
      <c r="O61" s="116"/>
      <c r="P61" s="116"/>
      <c r="Q61" s="116"/>
      <c r="R61" s="116"/>
    </row>
    <row r="62" spans="1:18" s="23" customFormat="1" ht="14.4">
      <c r="A62" s="26"/>
      <c r="B62" s="25"/>
      <c r="C62" s="116"/>
      <c r="D62" s="116"/>
      <c r="E62" s="116"/>
      <c r="F62" s="116"/>
      <c r="G62" s="116"/>
      <c r="H62" s="116"/>
      <c r="I62" s="116"/>
      <c r="J62" s="116"/>
      <c r="K62" s="116"/>
      <c r="L62" s="116"/>
      <c r="M62" s="116"/>
      <c r="N62" s="116"/>
      <c r="O62" s="116"/>
      <c r="P62" s="116"/>
      <c r="Q62" s="116"/>
      <c r="R62" s="116"/>
    </row>
    <row r="63" spans="1:18" s="23" customFormat="1" ht="14.4">
      <c r="A63" s="26"/>
      <c r="B63" s="25"/>
      <c r="C63" s="116"/>
      <c r="D63" s="116"/>
      <c r="E63" s="116"/>
      <c r="F63" s="116"/>
      <c r="G63" s="116"/>
      <c r="H63" s="116"/>
      <c r="I63" s="116"/>
      <c r="J63" s="116"/>
      <c r="K63" s="116"/>
      <c r="L63" s="116"/>
      <c r="M63" s="116"/>
      <c r="N63" s="116"/>
      <c r="O63" s="116"/>
      <c r="P63" s="116"/>
      <c r="Q63" s="116"/>
      <c r="R63" s="116"/>
    </row>
    <row r="64" spans="1:18" s="23" customFormat="1" ht="14.4">
      <c r="A64" s="26"/>
      <c r="B64" s="25"/>
      <c r="C64" s="25"/>
      <c r="D64" s="25"/>
      <c r="E64" s="25"/>
      <c r="F64" s="25"/>
      <c r="G64" s="25"/>
      <c r="H64" s="25"/>
      <c r="I64" s="25"/>
      <c r="J64" s="25"/>
      <c r="K64" s="25"/>
      <c r="L64" s="25"/>
      <c r="M64" s="25"/>
      <c r="N64" s="25"/>
      <c r="O64" s="25"/>
      <c r="P64" s="25"/>
      <c r="Q64" s="25"/>
      <c r="R64" s="25"/>
    </row>
    <row r="65" spans="1:18" s="112" customFormat="1" ht="14.4">
      <c r="A65" s="117" t="s">
        <v>134</v>
      </c>
      <c r="B65" s="118"/>
      <c r="C65" s="118"/>
      <c r="D65" s="118"/>
      <c r="E65" s="118"/>
      <c r="F65" s="118"/>
      <c r="G65" s="118"/>
      <c r="H65" s="118"/>
      <c r="I65" s="118"/>
      <c r="J65" s="118"/>
      <c r="K65" s="118"/>
      <c r="L65" s="118"/>
      <c r="M65" s="118"/>
      <c r="N65" s="118"/>
      <c r="O65" s="118"/>
      <c r="P65" s="118"/>
      <c r="Q65" s="118"/>
      <c r="R65" s="118"/>
    </row>
    <row r="66" spans="1:18" s="23" customFormat="1" ht="14.4">
      <c r="A66" s="119" t="s">
        <v>135</v>
      </c>
      <c r="B66" s="120"/>
      <c r="C66" s="120"/>
      <c r="D66" s="120"/>
      <c r="E66" s="120"/>
      <c r="F66" s="120"/>
      <c r="G66" s="120"/>
      <c r="H66" s="120"/>
      <c r="I66" s="120"/>
      <c r="J66" s="120"/>
      <c r="K66" s="120"/>
      <c r="L66" s="120"/>
      <c r="M66" s="120"/>
      <c r="N66" s="120"/>
      <c r="O66" s="120"/>
      <c r="P66" s="120"/>
      <c r="Q66" s="120"/>
      <c r="R66" s="120"/>
    </row>
    <row r="67" spans="1:18" s="23" customFormat="1" ht="14.4">
      <c r="A67" s="121" t="s">
        <v>136</v>
      </c>
      <c r="B67" s="116"/>
      <c r="C67" s="116"/>
      <c r="D67" s="116"/>
      <c r="E67" s="116"/>
      <c r="F67" s="116"/>
      <c r="G67" s="116"/>
      <c r="H67" s="116"/>
      <c r="I67" s="116"/>
      <c r="J67" s="116"/>
      <c r="K67" s="116"/>
      <c r="L67" s="116"/>
      <c r="M67" s="116"/>
      <c r="N67" s="116"/>
      <c r="O67" s="116"/>
      <c r="P67" s="116"/>
      <c r="Q67" s="116"/>
      <c r="R67" s="116"/>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16" t="s">
        <v>137</v>
      </c>
      <c r="C69" s="116"/>
      <c r="D69" s="116"/>
      <c r="E69" s="116"/>
      <c r="F69" s="116"/>
      <c r="G69" s="116"/>
      <c r="H69" s="116"/>
      <c r="I69" s="116"/>
      <c r="J69" s="116"/>
      <c r="K69" s="116"/>
      <c r="L69" s="116"/>
      <c r="M69" s="116"/>
      <c r="N69" s="116"/>
      <c r="O69" s="116"/>
      <c r="P69" s="116"/>
      <c r="Q69" s="116"/>
      <c r="R69" s="47"/>
    </row>
    <row r="70" spans="1:18" s="23" customFormat="1" ht="14.4">
      <c r="A70" s="46"/>
      <c r="B70" s="116"/>
      <c r="C70" s="116"/>
      <c r="D70" s="116"/>
      <c r="E70" s="116"/>
      <c r="F70" s="116"/>
      <c r="G70" s="116"/>
      <c r="H70" s="116"/>
      <c r="I70" s="116"/>
      <c r="J70" s="116"/>
      <c r="K70" s="116"/>
      <c r="L70" s="116"/>
      <c r="M70" s="116"/>
      <c r="N70" s="116"/>
      <c r="O70" s="116"/>
      <c r="P70" s="116"/>
      <c r="Q70" s="116"/>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22" t="s">
        <v>110</v>
      </c>
      <c r="C72" s="123"/>
      <c r="D72" s="123"/>
      <c r="E72" s="123"/>
      <c r="F72" s="123"/>
      <c r="G72" s="123"/>
      <c r="H72" s="123"/>
      <c r="I72" s="123"/>
      <c r="J72" s="123"/>
      <c r="K72" s="123"/>
      <c r="L72" s="123"/>
      <c r="M72" s="124"/>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14" t="s">
        <v>67</v>
      </c>
      <c r="F74" s="114"/>
      <c r="G74" s="25"/>
      <c r="H74" s="38" t="s">
        <v>138</v>
      </c>
      <c r="I74" s="41">
        <v>0.48</v>
      </c>
      <c r="J74" s="38" t="s">
        <v>3</v>
      </c>
      <c r="K74" s="114" t="s">
        <v>139</v>
      </c>
      <c r="L74" s="114"/>
      <c r="M74" s="37"/>
      <c r="N74" s="47"/>
      <c r="O74" s="47"/>
      <c r="P74" s="47"/>
      <c r="Q74" s="47"/>
      <c r="R74" s="47"/>
    </row>
    <row r="75" spans="1:18" ht="14.4">
      <c r="A75" s="46"/>
      <c r="B75" s="26"/>
      <c r="C75" s="40" t="s">
        <v>116</v>
      </c>
      <c r="D75" s="42"/>
      <c r="E75" s="114" t="s">
        <v>3</v>
      </c>
      <c r="F75" s="114"/>
      <c r="G75" s="25"/>
      <c r="H75" s="38" t="s">
        <v>140</v>
      </c>
      <c r="I75" s="41">
        <v>312.74999024855759</v>
      </c>
      <c r="J75" s="38" t="s">
        <v>141</v>
      </c>
      <c r="K75" s="114" t="s">
        <v>142</v>
      </c>
      <c r="L75" s="114"/>
      <c r="M75" s="37"/>
      <c r="N75" s="47"/>
      <c r="O75" s="47"/>
      <c r="P75" s="47"/>
      <c r="Q75" s="47"/>
      <c r="R75" s="47"/>
    </row>
    <row r="76" spans="1:18" ht="14.4">
      <c r="A76" s="46"/>
      <c r="B76" s="26"/>
      <c r="C76" s="25"/>
      <c r="D76" s="25"/>
      <c r="E76" s="25"/>
      <c r="F76" s="25"/>
      <c r="G76" s="25"/>
      <c r="H76" s="38" t="s">
        <v>143</v>
      </c>
      <c r="I76" s="41">
        <v>318.14999999999998</v>
      </c>
      <c r="J76" s="38" t="s">
        <v>123</v>
      </c>
      <c r="K76" s="114" t="s">
        <v>124</v>
      </c>
      <c r="L76" s="114"/>
      <c r="M76" s="37"/>
      <c r="N76" s="47"/>
      <c r="O76" s="47"/>
      <c r="P76" s="47"/>
      <c r="Q76" s="47"/>
      <c r="R76" s="47"/>
    </row>
    <row r="77" spans="1:18" ht="15.6">
      <c r="A77" s="46"/>
      <c r="B77" s="26"/>
      <c r="C77" s="25"/>
      <c r="D77" s="25"/>
      <c r="E77" s="25"/>
      <c r="F77" s="25"/>
      <c r="G77" s="25"/>
      <c r="H77" s="38" t="s">
        <v>144</v>
      </c>
      <c r="I77" s="41">
        <v>5</v>
      </c>
      <c r="J77" s="38" t="s">
        <v>62</v>
      </c>
      <c r="K77" s="114" t="s">
        <v>145</v>
      </c>
      <c r="L77" s="114"/>
      <c r="M77" s="37"/>
      <c r="N77" s="47"/>
      <c r="O77" s="47"/>
      <c r="P77" s="47"/>
      <c r="Q77" s="47"/>
      <c r="R77" s="47"/>
    </row>
    <row r="78" spans="1:18" ht="15.6">
      <c r="A78" s="46"/>
      <c r="B78" s="26"/>
      <c r="C78" s="25"/>
      <c r="D78" s="25"/>
      <c r="E78" s="25"/>
      <c r="F78" s="25"/>
      <c r="G78" s="25"/>
      <c r="H78" s="38" t="s">
        <v>146</v>
      </c>
      <c r="I78" s="41">
        <v>3.07</v>
      </c>
      <c r="J78" s="38" t="s">
        <v>114</v>
      </c>
      <c r="K78" s="114" t="s">
        <v>147</v>
      </c>
      <c r="L78" s="114"/>
      <c r="M78" s="37"/>
      <c r="N78" s="47"/>
      <c r="O78" s="47"/>
      <c r="P78" s="47"/>
      <c r="Q78" s="47"/>
      <c r="R78" s="47"/>
    </row>
    <row r="79" spans="1:18" ht="15.6">
      <c r="A79" s="46"/>
      <c r="B79" s="26"/>
      <c r="C79" s="25"/>
      <c r="D79" s="25"/>
      <c r="E79" s="25"/>
      <c r="F79" s="25"/>
      <c r="G79" s="25"/>
      <c r="H79" s="38" t="s">
        <v>148</v>
      </c>
      <c r="I79" s="41">
        <v>0.4764958148898909</v>
      </c>
      <c r="J79" s="38" t="s">
        <v>114</v>
      </c>
      <c r="K79" s="114" t="s">
        <v>149</v>
      </c>
      <c r="L79" s="114"/>
      <c r="M79" s="37"/>
      <c r="N79" s="47"/>
      <c r="O79" s="47"/>
      <c r="P79" s="47"/>
      <c r="Q79" s="47"/>
      <c r="R79" s="47"/>
    </row>
    <row r="80" spans="1:18" ht="14.4">
      <c r="A80" s="46"/>
      <c r="B80" s="26"/>
      <c r="C80" s="25"/>
      <c r="D80" s="25"/>
      <c r="E80" s="25"/>
      <c r="F80" s="25"/>
      <c r="G80" s="25"/>
      <c r="H80" s="38" t="s">
        <v>150</v>
      </c>
      <c r="I80" s="41">
        <v>3.0856051517533336</v>
      </c>
      <c r="J80" s="38" t="s">
        <v>114</v>
      </c>
      <c r="K80" s="114" t="s">
        <v>151</v>
      </c>
      <c r="L80" s="114"/>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15" t="s">
        <v>166</v>
      </c>
      <c r="C144" s="115"/>
      <c r="D144" s="115"/>
      <c r="E144" s="115"/>
      <c r="F144" s="115"/>
      <c r="G144" s="115"/>
      <c r="H144" s="115"/>
      <c r="I144" s="115"/>
      <c r="J144" s="115"/>
      <c r="K144" s="115"/>
      <c r="L144" s="115"/>
      <c r="M144" s="115"/>
      <c r="N144" s="115"/>
      <c r="O144" s="115"/>
      <c r="P144" s="115"/>
      <c r="Q144" s="115"/>
      <c r="R144" s="25"/>
    </row>
    <row r="145" spans="1:18" ht="14.4">
      <c r="A145" s="26"/>
      <c r="B145" s="115"/>
      <c r="C145" s="115"/>
      <c r="D145" s="115"/>
      <c r="E145" s="115"/>
      <c r="F145" s="115"/>
      <c r="G145" s="115"/>
      <c r="H145" s="115"/>
      <c r="I145" s="115"/>
      <c r="J145" s="115"/>
      <c r="K145" s="115"/>
      <c r="L145" s="115"/>
      <c r="M145" s="115"/>
      <c r="N145" s="115"/>
      <c r="O145" s="115"/>
      <c r="P145" s="115"/>
      <c r="Q145" s="11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12" t="s">
        <v>167</v>
      </c>
      <c r="B147" s="113"/>
      <c r="C147" s="113"/>
      <c r="D147" s="113"/>
      <c r="E147" s="113"/>
      <c r="F147" s="113"/>
      <c r="G147" s="113"/>
      <c r="H147" s="113"/>
      <c r="I147" s="113"/>
      <c r="J147" s="113"/>
      <c r="K147" s="113"/>
      <c r="L147" s="113"/>
      <c r="M147" s="113"/>
      <c r="N147" s="113"/>
      <c r="O147" s="113"/>
      <c r="P147" s="113"/>
      <c r="Q147" s="113"/>
      <c r="R147" s="113"/>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26" t="s">
        <v>92</v>
      </c>
      <c r="B2" s="127"/>
      <c r="C2" s="127"/>
      <c r="D2" s="127"/>
      <c r="E2" s="127"/>
      <c r="F2" s="127"/>
      <c r="G2" s="127"/>
      <c r="H2" s="127"/>
      <c r="I2" s="127"/>
      <c r="J2" s="127"/>
      <c r="K2" s="127"/>
      <c r="L2" s="127"/>
      <c r="M2" s="127"/>
      <c r="N2" s="127"/>
      <c r="O2" s="127"/>
      <c r="P2" s="127"/>
      <c r="Q2" s="127"/>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3</v>
      </c>
      <c r="C2">
        <v>5</v>
      </c>
      <c r="E2" t="s">
        <v>287</v>
      </c>
      <c r="F2" t="s">
        <v>288</v>
      </c>
      <c r="G2" t="s">
        <v>295</v>
      </c>
      <c r="H2" t="s">
        <v>296</v>
      </c>
      <c r="I2" t="s">
        <v>283</v>
      </c>
      <c r="J2" t="s">
        <v>284</v>
      </c>
      <c r="K2" t="s">
        <v>289</v>
      </c>
      <c r="L2" t="s">
        <v>285</v>
      </c>
      <c r="M2" t="s">
        <v>286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2022-10-09T23:35:34Z</dcterms:modified>
</cp:coreProperties>
</file>