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3\1_simulation_inputs\"/>
    </mc:Choice>
  </mc:AlternateContent>
  <xr:revisionPtr revIDLastSave="0" documentId="13_ncr:1_{A1003951-77E2-4B85-A93E-C7A3E5F4AA15}"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J24" i="53"/>
  <c r="L81"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<sst xmlns="http://schemas.openxmlformats.org/spreadsheetml/2006/main" count="1038" uniqueCount="354">
  <si>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</si>
  <si>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</si>
  <si>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</si>
  <si>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</si>
  <si>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</si>
  <si>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</si>
  <si>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</si>
  <si>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</si>
  <si>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</si>
  <si>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</si>
  <si>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</si>
  <si>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</si>
  <si>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</si>
  <si>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</si>
  <si>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</si>
  <si>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</si>
  <si>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</si>
  <si>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</si>
  <si>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</si>
  <si>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</si>
  <si>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</si>
  <si>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</si>
  <si>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</si>
  <si>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</si>
  <si>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</si>
  <si>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</si>
  <si>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</si>
  <si>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</si>
  <si>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</si>
  <si>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</si>
  <si>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</si>
  <si>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</si>
  <si>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</si>
  <si>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</si>
  <si>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</si>
  <si>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</si>
  <si>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</si>
  <si>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</si>
  <si>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</si>
  <si>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</si>
  <si>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</si>
  <si>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</si>
  <si>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</si>
  <si>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</si>
  <si>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</si>
  <si>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</si>
  <si>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</si>
  <si>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</si>
  <si>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</si>
  <si>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</si>
  <si>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</si>
  <si>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</si>
  <si>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</si>
  <si>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</si>
  <si>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</si>
  <si>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</si>
  <si>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</si>
  <si>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</si>
  <si>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</si>
  <si>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</si>
  <si>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</si>
  <si>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</si>
  <si>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</si>
  <si>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</si>
  <si>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</si>
  <si>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</si>
  <si>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</si>
  <si>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</si>
  <si>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</si>
  <si>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</si>
  <si>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</si>
  <si>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</si>
  <si>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</si>
  <si>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</si>
  <si>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</si>
  <si>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</si>
  <si>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</si>
  <si>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</si>
  <si>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</si>
  <si>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</si>
  <si>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</si>
  <si>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</si>
  <si>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</si>
  <si>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</si>
  <si>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</si>
  <si>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</si>
  <si>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</si>
  <si>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</si>
  <si>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</si>
  <si>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</si>
  <si>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</si>
  <si>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</si>
  <si>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</si>
  <si>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</si>
  <si>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</si>
  <si>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</si>
  <si>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</si>
  <si>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</si>
  <si>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</si>
  <si>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</si>
  <si>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</si>
  <si>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</si>
  <si>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</si>
  <si>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</si>
  <si>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</si>
  <si>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</si>
  <si>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</si>
  <si>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</si>
  <si>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</si>
  <si>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</si>
  <si>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</si>
  <si>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</si>
  <si>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</si>
  <si>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</si>
  <si>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</si>
  <si>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</si>
  <si>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</si>
  <si>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</si>
  <si>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</si>
  <si>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</si>
  <si>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</si>
  <si>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</si>
  <si>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</si>
  <si>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</si>
  <si>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</si>
  <si>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</si>
  <si>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</si>
  <si>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</si>
  <si>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</si>
  <si>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</si>
  <si>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</si>
  <si>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</si>
  <si>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</si>
  <si>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</si>
  <si>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</si>
  <si>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</si>
  <si>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</si>
  <si>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</si>
  <si>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</si>
  <si>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</si>
  <si>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</si>
  <si>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</si>
  <si>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</si>
  <si>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</si>
  <si>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</si>
  <si>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</si>
  <si>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</si>
  <si>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</si>
  <si>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</si>
  <si>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</si>
  <si>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</si>
  <si>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</si>
  <si>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</si>
  <si>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</si>
  <si>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</si>
  <si>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</si>
  <si>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</si>
  <si>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</si>
  <si>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</si>
  <si>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</si>
  <si>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</si>
  <si>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</si>
  <si>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</si>
  <si>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</si>
  <si>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</si>
  <si>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</si>
  <si>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</si>
  <si>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</si>
  <si>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</si>
  <si>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</si>
  <si>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</si>
  <si>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</si>
  <si>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</si>
  <si>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</si>
  <si>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</si>
  <si>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</si>
  <si>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</si>
  <si>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</si>
  <si>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</si>
  <si>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</si>
  <si>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</si>
  <si>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</si>
  <si>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</si>
  <si>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</si>
  <si>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</si>
  <si>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</si>
  <si>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</si>
  <si>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</si>
  <si>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</si>
  <si>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</si>
  <si>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</si>
  <si>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</si>
  <si>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</si>
  <si>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</si>
  <si>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</si>
  <si>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</si>
  <si>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</si>
  <si>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</si>
  <si>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</si>
  <si>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</si>
  <si>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</si>
  <si>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</si>
  <si>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</si>
  <si>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</si>
  <si>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</si>
  <si>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</si>
  <si>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</si>
  <si>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</si>
  <si>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</si>
  <si>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</si>
  <si>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</si>
  <si>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</si>
  <si>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</si>
  <si>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</si>
  <si>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</si>
  <si>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</si>
  <si>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</si>
  <si>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</si>
  <si>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</si>
  <si>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</si>
  <si>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</si>
  <si>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</si>
  <si>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</si>
  <si>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</si>
  <si>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</si>
  <si>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</si>
  <si>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</si>
  <si>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</si>
  <si>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</si>
  <si>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</si>
  <si>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</si>
  <si>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</si>
  <si>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</si>
  <si>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</si>
  <si>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</si>
  <si>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</si>
  <si>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</si>
  <si>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</si>
  <si>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</si>
  <si>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</si>
  <si>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</si>
  <si>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</si>
  <si>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</si>
  <si>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</si>
  <si>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</si>
  <si>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</si>
  <si>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</si>
  <si>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</si>
  <si>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</si>
  <si>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</si>
  <si>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</si>
  <si>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</si>
  <si>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</si>
  <si>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</si>
  <si>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</si>
  <si>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</si>
  <si>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</si>
  <si>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</si>
  <si>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</si>
  <si>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</si>
  <si>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</si>
  <si>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</si>
  <si>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</si>
  <si>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</si>
  <si>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</si>
  <si>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</si>
  <si>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</si>
  <si>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</si>
  <si>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</si>
  <si>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</si>
  <si>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</si>
  <si>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</si>
  <si>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</si>
  <si>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</si>
  <si>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</si>
  <si>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</si>
  <si>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</si>
  <si>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</si>
  <si>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</si>
  <si>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</si>
  <si>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</si>
  <si>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</si>
  <si>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</si>
  <si>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</si>
  <si>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</si>
  <si>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</si>
  <si>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</si>
  <si>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</si>
  <si>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</si>
  <si>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</si>
  <si>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</si>
  <si>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</si>
  <si>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</si>
  <si>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</si>
  <si>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</si>
  <si>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</si>
  <si>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</si>
  <si>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</si>
  <si>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</si>
  <si>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</si>
  <si>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</si>
  <si>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</si>
  <si>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</si>
  <si>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</si>
  <si>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</si>
  <si>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</si>
  <si>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</si>
  <si>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</si>
  <si>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</si>
  <si>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</si>
  <si>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</si>
  <si>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</si>
  <si>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</si>
  <si>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</si>
  <si>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</si>
  <si>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</si>
  <si>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</si>
  <si>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</si>
  <si>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</si>
  <si>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</si>
  <si>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</si>
  <si>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</si>
  <si>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</si>
  <si>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</si>
  <si>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</si>
  <si>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</si>
  <si>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</si>
  <si>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</si>
  <si>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</si>
  <si>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</si>
  <si>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</si>
  <si>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</si>
  <si>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</si>
  <si>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</si>
  <si>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</si>
  <si>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</si>
  <si>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</si>
  <si>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</si>
  <si>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</si>
  <si>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</si>
  <si>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</si>
  <si>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</si>
  <si>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</si>
  <si>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</si>
  <si>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</si>
  <si>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60 5 300 230 50</t>
  </si>
  <si>
    <t>0 0 0 0 0</t>
  </si>
  <si>
    <t>None None None None None</t>
  </si>
  <si>
    <t>RP-XXX-RAF RP-FEE-XXX HP-FEE-RAF DP-ATM-XXX LP-ATM-RAF</t>
  </si>
  <si>
    <t>varying_pressure varying_pressure constant_pressure varying_pressure constant_pressure</t>
  </si>
  <si>
    <t>1_(negative) 0_(positive) 0_(positive) 1_(negative) 1_(negative)</t>
  </si>
  <si>
    <t>SLPM (Standard Liter Per Minute) Converter</t>
  </si>
  <si>
    <t>0.0000055 0 1 0 0.00000000759</t>
  </si>
  <si>
    <t>0 0.0000128 0.000023 0.00000365 1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</si>
</sst>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I/rAnUJSXH6zKyhKKz4lIust2bU7/kn9o8VziA3ndnqJOWT3u8f28SVhyoMU8k2fg97Ano29yF1uI7IhxCT5A==" saltValue="T87mTkwBKLUeaMM0ttPWl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0 0.0000128 0.000023 0.00000365 1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0.0000055 0 1 0 0.00000000759</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msFNPpDUGNmn9lgyVBY6Hv4xwTJ32fWpTXtki1mG0o4LULDNNIUNIanc1QwNS1hlpxLMIoqSTEcknrdEpl63mg==" saltValue="UX8DfOq+btcZyPjkfPHEvQ=="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G26" sqref="G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60</v>
      </c>
      <c r="F11" s="102">
        <v>5</v>
      </c>
      <c r="G11" s="102">
        <v>300</v>
      </c>
      <c r="H11" s="102">
        <v>230</v>
      </c>
      <c r="I11" s="102">
        <v>50</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1.2799999999999999E-5</v>
      </c>
      <c r="G22" s="103">
        <v>2.3E-5</v>
      </c>
      <c r="H22" s="103">
        <v>3.6500000000000002E-6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5.4999999999999999E-6</v>
      </c>
      <c r="F26" s="103">
        <v>0</v>
      </c>
      <c r="G26" s="103">
        <v>1</v>
      </c>
      <c r="H26" s="103">
        <v>0</v>
      </c>
      <c r="I26" s="103">
        <v>7.5900000000000005E-9</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1" priority="65">
      <formula>LEN(TRIM(E11))&gt;0</formula>
    </cfRule>
  </conditionalFormatting>
  <conditionalFormatting sqref="J28 L28:XFD28">
    <cfRule type="notContainsBlanks" dxfId="10" priority="20">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zoomScale="85" zoomScaleNormal="85" zoomScaleSheetLayoutView="55" workbookViewId="0">
      <selection activeCell="L81" sqref="L81"/>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2.2259848212863887E-5</v>
      </c>
      <c r="E23" s="146"/>
      <c r="F23" s="147" t="s">
        <v>67</v>
      </c>
      <c r="G23" s="148"/>
      <c r="H23" s="25"/>
      <c r="I23" s="106" t="s">
        <v>300</v>
      </c>
      <c r="J23" s="107">
        <v>5.05</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1*500000/101325</f>
        <v>4.9346163335800641</v>
      </c>
      <c r="K24" s="25" t="s">
        <v>114</v>
      </c>
      <c r="L24" s="25" t="s">
        <v>304</v>
      </c>
      <c r="M24" s="25"/>
      <c r="N24" s="25"/>
      <c r="O24" s="25"/>
      <c r="P24" s="37"/>
      <c r="Q24" s="37"/>
      <c r="R24" s="25"/>
    </row>
    <row r="25" spans="1:18" ht="14.4">
      <c r="A25" s="26"/>
      <c r="B25" s="26"/>
      <c r="C25" s="25"/>
      <c r="D25" s="25"/>
      <c r="E25" s="25"/>
      <c r="F25" s="25"/>
      <c r="G25" s="25"/>
      <c r="H25" s="25"/>
      <c r="I25" s="110" t="s">
        <v>119</v>
      </c>
      <c r="J25" s="111">
        <v>13.026</v>
      </c>
      <c r="K25" s="25" t="s">
        <v>120</v>
      </c>
      <c r="L25" s="25" t="s">
        <v>305</v>
      </c>
      <c r="M25" s="25"/>
      <c r="N25" s="25"/>
      <c r="O25" s="25"/>
      <c r="P25" s="37"/>
      <c r="Q25" s="37"/>
      <c r="R25" s="25"/>
    </row>
    <row r="26" spans="1:18" ht="14.4">
      <c r="A26" s="26"/>
      <c r="B26" s="26"/>
      <c r="C26" s="25"/>
      <c r="D26" s="25"/>
      <c r="E26" s="25"/>
      <c r="F26" s="25"/>
      <c r="G26" s="25"/>
      <c r="H26" s="25"/>
      <c r="I26" s="109" t="s">
        <v>122</v>
      </c>
      <c r="J26" s="112">
        <v>301</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3.6532852012491578E-8</v>
      </c>
      <c r="F69" s="152"/>
      <c r="G69" s="153" t="s">
        <v>67</v>
      </c>
      <c r="H69" s="154"/>
      <c r="I69" s="25"/>
      <c r="J69" s="25"/>
      <c r="K69" s="24" t="s">
        <v>138</v>
      </c>
      <c r="L69" s="107">
        <v>0.33</v>
      </c>
      <c r="M69" s="33" t="s">
        <v>3</v>
      </c>
      <c r="N69" s="155" t="s">
        <v>139</v>
      </c>
      <c r="O69" s="155"/>
      <c r="P69" s="156"/>
      <c r="Q69" s="37"/>
      <c r="R69" s="37"/>
    </row>
    <row r="70" spans="1:18" ht="14.4">
      <c r="A70" s="26"/>
      <c r="B70" s="25"/>
      <c r="C70" s="26"/>
      <c r="D70" s="117"/>
      <c r="E70" s="25"/>
      <c r="F70" s="25"/>
      <c r="G70" s="25"/>
      <c r="H70" s="25"/>
      <c r="I70" s="25"/>
      <c r="J70" s="25"/>
      <c r="K70" s="26" t="s">
        <v>140</v>
      </c>
      <c r="L70" s="111">
        <f>(1.05)^2*PI()*83</f>
        <v>287.47928974836799</v>
      </c>
      <c r="M70" s="25" t="s">
        <v>141</v>
      </c>
      <c r="N70" s="132" t="s">
        <v>142</v>
      </c>
      <c r="O70" s="132"/>
      <c r="P70" s="133"/>
      <c r="Q70" s="37"/>
      <c r="R70" s="37"/>
    </row>
    <row r="71" spans="1:18" ht="14.4">
      <c r="A71" s="26"/>
      <c r="B71" s="25"/>
      <c r="C71" s="26"/>
      <c r="D71" s="25"/>
      <c r="E71" s="25"/>
      <c r="F71" s="25"/>
      <c r="G71" s="25"/>
      <c r="H71" s="25"/>
      <c r="I71" s="25"/>
      <c r="J71" s="25"/>
      <c r="K71" s="26" t="s">
        <v>143</v>
      </c>
      <c r="L71" s="111">
        <v>301</v>
      </c>
      <c r="M71" s="25" t="s">
        <v>123</v>
      </c>
      <c r="N71" s="132" t="s">
        <v>124</v>
      </c>
      <c r="O71" s="132"/>
      <c r="P71" s="133"/>
      <c r="Q71" s="37"/>
      <c r="R71" s="37"/>
    </row>
    <row r="72" spans="1:18" ht="15.6">
      <c r="A72" s="26"/>
      <c r="B72" s="25"/>
      <c r="C72" s="26"/>
      <c r="D72" s="25"/>
      <c r="E72" s="25"/>
      <c r="F72" s="25"/>
      <c r="G72" s="25"/>
      <c r="H72" s="25"/>
      <c r="I72" s="25"/>
      <c r="J72" s="25"/>
      <c r="K72" s="26" t="s">
        <v>326</v>
      </c>
      <c r="L72" s="111">
        <v>230</v>
      </c>
      <c r="M72" s="25" t="s">
        <v>62</v>
      </c>
      <c r="N72" s="132" t="s">
        <v>145</v>
      </c>
      <c r="O72" s="132"/>
      <c r="P72" s="133"/>
      <c r="Q72" s="37"/>
      <c r="R72" s="37"/>
    </row>
    <row r="73" spans="1:18" ht="15.6">
      <c r="A73" s="26"/>
      <c r="B73" s="25"/>
      <c r="C73" s="26"/>
      <c r="D73" s="25"/>
      <c r="E73" s="25"/>
      <c r="F73" s="25"/>
      <c r="G73" s="25"/>
      <c r="H73" s="25"/>
      <c r="I73" s="25"/>
      <c r="J73" s="25"/>
      <c r="K73" s="26" t="s">
        <v>146</v>
      </c>
      <c r="L73" s="111">
        <f>500000/101325</f>
        <v>4.9346163335800641</v>
      </c>
      <c r="M73" s="25" t="s">
        <v>114</v>
      </c>
      <c r="N73" s="132" t="s">
        <v>147</v>
      </c>
      <c r="O73" s="132"/>
      <c r="P73" s="133"/>
      <c r="Q73" s="37"/>
      <c r="R73" s="37"/>
    </row>
    <row r="74" spans="1:18" ht="15.6">
      <c r="A74" s="26"/>
      <c r="B74" s="25"/>
      <c r="C74" s="26"/>
      <c r="D74" s="25"/>
      <c r="E74" s="25"/>
      <c r="F74" s="25"/>
      <c r="G74" s="25"/>
      <c r="H74" s="25"/>
      <c r="I74" s="25"/>
      <c r="J74" s="25"/>
      <c r="K74" s="26" t="s">
        <v>148</v>
      </c>
      <c r="L74" s="111">
        <f>0.9</f>
        <v>0.9</v>
      </c>
      <c r="M74" s="25" t="s">
        <v>114</v>
      </c>
      <c r="N74" s="132" t="s">
        <v>149</v>
      </c>
      <c r="O74" s="132"/>
      <c r="P74" s="133"/>
      <c r="Q74" s="37"/>
      <c r="R74" s="37"/>
    </row>
    <row r="75" spans="1:18" ht="14.4">
      <c r="A75" s="26"/>
      <c r="B75" s="25"/>
      <c r="C75" s="26"/>
      <c r="D75" s="25"/>
      <c r="E75" s="25"/>
      <c r="F75" s="25"/>
      <c r="G75" s="25"/>
      <c r="H75" s="25"/>
      <c r="I75" s="25"/>
      <c r="J75" s="25"/>
      <c r="K75" s="43" t="s">
        <v>150</v>
      </c>
      <c r="L75" s="112">
        <f>1.1*L73</f>
        <v>5.428077966938071</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351</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13.026528464213804</v>
      </c>
      <c r="F80" s="139"/>
      <c r="G80" s="48" t="s">
        <v>120</v>
      </c>
      <c r="H80" s="118"/>
      <c r="I80" s="25"/>
      <c r="J80" s="25"/>
      <c r="K80" s="24" t="s">
        <v>329</v>
      </c>
      <c r="L80" s="107">
        <v>301</v>
      </c>
      <c r="M80" s="33" t="s">
        <v>123</v>
      </c>
      <c r="N80" s="33" t="s">
        <v>330</v>
      </c>
      <c r="O80" s="33"/>
      <c r="P80" s="108"/>
      <c r="Q80" s="37"/>
      <c r="R80" s="25"/>
    </row>
    <row r="81" spans="1:18" ht="15.6">
      <c r="A81" s="26"/>
      <c r="B81" s="25"/>
      <c r="C81" s="26"/>
      <c r="D81" s="25"/>
      <c r="E81" s="25"/>
      <c r="F81" s="25"/>
      <c r="G81" s="25"/>
      <c r="H81" s="25"/>
      <c r="I81" s="25"/>
      <c r="J81" s="25"/>
      <c r="K81" s="26" t="s">
        <v>331</v>
      </c>
      <c r="L81" s="111">
        <f>500000/101325</f>
        <v>4.9346163335800641</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v>3.5</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345</v>
      </c>
      <c r="F2" t="s">
        <v>346</v>
      </c>
      <c r="G2" t="s">
        <v>347</v>
      </c>
      <c r="H2" t="s">
        <v>347</v>
      </c>
      <c r="I2" t="s">
        <v>348</v>
      </c>
      <c r="J2" t="s">
        <v>349</v>
      </c>
      <c r="K2" t="s">
        <v>353</v>
      </c>
      <c r="L2" t="s">
        <v>352</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2022-11-01T00:54:57Z</dcterms:modified>
</cp:coreProperties>
</file>