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9" codeName="{176428E6-CC11-C334-683E-B6102A28F97D}"/>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0.e/1_simulation_inputs/"/>
    </mc:Choice>
  </mc:AlternateContent>
  <xr:revisionPtr revIDLastSave="0" documentId="13_ncr:1_{91E5B748-047B-C445-9035-9F2A1507CFB1}" xr6:coauthVersionLast="47" xr6:coauthVersionMax="47" xr10:uidLastSave="{00000000-0000-0000-0000-000000000000}"/>
  <bookViews>
    <workbookView xWindow="0" yWindow="0" windowWidth="25600" windowHeight="16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<sst xmlns="http://schemas.openxmlformats.org/spreadsheetml/2006/main" count="1041" uniqueCount="355">
  <si>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</si>
  <si>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</si>
  <si>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</si>
  <si>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</si>
  <si>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</si>
  <si>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</si>
  <si>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</si>
  <si>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</si>
  <si>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</si>
  <si>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</si>
  <si>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</si>
  <si>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</si>
  <si>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</si>
  <si>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</si>
  <si>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</si>
  <si>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</si>
  <si>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</si>
  <si>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</si>
  <si>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</si>
  <si>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</si>
  <si>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</si>
  <si>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</si>
  <si>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</si>
  <si>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</si>
  <si>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</si>
  <si>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</si>
  <si>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</si>
  <si>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</si>
  <si>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</si>
  <si>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</si>
  <si>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</si>
  <si>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</si>
  <si>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</si>
  <si>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</si>
  <si>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</si>
  <si>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</si>
  <si>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</si>
  <si>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</si>
  <si>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</si>
  <si>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</si>
  <si>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</si>
  <si>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</si>
  <si>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</si>
  <si>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</si>
  <si>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</si>
  <si>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</si>
  <si>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</si>
  <si>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</si>
  <si>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</si>
  <si>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</si>
  <si>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</si>
  <si>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</si>
  <si>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</si>
  <si>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</si>
  <si>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</si>
  <si>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</si>
  <si>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</si>
  <si>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</si>
  <si>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</si>
  <si>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</si>
  <si>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</si>
  <si>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</si>
  <si>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</si>
  <si>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</si>
  <si>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</si>
  <si>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</si>
  <si>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</si>
  <si>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</si>
  <si>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</si>
  <si>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</si>
  <si>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</si>
  <si>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</si>
  <si>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</si>
  <si>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</si>
  <si>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</si>
  <si>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</si>
  <si>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</si>
  <si>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</si>
  <si>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</si>
  <si>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</si>
  <si>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</si>
  <si>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</si>
  <si>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</si>
  <si>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</si>
  <si>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</si>
  <si>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</si>
  <si>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</si>
  <si>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</si>
  <si>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</si>
  <si>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</si>
  <si>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</si>
  <si>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</si>
  <si>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</si>
  <si>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</si>
  <si>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</si>
  <si>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</si>
  <si>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</si>
  <si>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</si>
  <si>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</si>
  <si>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</si>
  <si>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</si>
  <si>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</si>
  <si>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</si>
  <si>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</si>
  <si>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</si>
  <si>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</si>
  <si>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</si>
  <si>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</si>
  <si>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</si>
  <si>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</si>
  <si>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</si>
  <si>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</si>
  <si>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</si>
  <si>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</si>
  <si>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</si>
  <si>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</si>
  <si>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</si>
  <si>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</si>
  <si>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</si>
  <si>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</si>
  <si>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</si>
  <si>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</si>
  <si>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</si>
  <si>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</si>
  <si>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</si>
  <si>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</si>
  <si>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</si>
  <si>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</si>
  <si>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</si>
  <si>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</si>
  <si>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</si>
  <si>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</si>
  <si>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</si>
  <si>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</si>
  <si>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</si>
  <si>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</si>
  <si>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</si>
  <si>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</si>
  <si>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</si>
  <si>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</si>
  <si>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</si>
  <si>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</si>
  <si>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</si>
  <si>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</si>
  <si>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</si>
  <si>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</si>
  <si>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</si>
  <si>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</si>
  <si>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</si>
  <si>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</si>
  <si>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</si>
  <si>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</si>
  <si>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</si>
  <si>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</si>
  <si>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</si>
  <si>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</si>
  <si>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</si>
  <si>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</si>
  <si>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</si>
  <si>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</si>
  <si>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</si>
  <si>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</si>
  <si>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</si>
  <si>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</si>
  <si>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</si>
  <si>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</si>
  <si>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</si>
  <si>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</si>
  <si>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</si>
  <si>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</si>
  <si>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</si>
  <si>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</si>
  <si>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</si>
  <si>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</si>
  <si>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</si>
  <si>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</si>
  <si>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</si>
  <si>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</si>
  <si>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</si>
  <si>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</si>
  <si>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</si>
  <si>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</si>
  <si>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</si>
  <si>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</si>
  <si>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</si>
  <si>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</si>
  <si>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</si>
  <si>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</si>
  <si>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</si>
  <si>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</si>
  <si>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</si>
  <si>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</si>
  <si>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</si>
  <si>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</si>
  <si>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</si>
  <si>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</si>
  <si>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</si>
  <si>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</si>
  <si>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</si>
  <si>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</si>
  <si>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</si>
  <si>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</si>
  <si>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</si>
  <si>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</si>
  <si>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</si>
  <si>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</si>
  <si>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</si>
  <si>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</si>
  <si>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</si>
  <si>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</si>
  <si>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</si>
  <si>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</si>
  <si>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</si>
  <si>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</si>
  <si>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</si>
  <si>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</si>
  <si>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</si>
  <si>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</si>
  <si>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</si>
  <si>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</si>
  <si>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</si>
  <si>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</si>
  <si>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</si>
  <si>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</si>
  <si>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</si>
  <si>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</si>
  <si>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</si>
  <si>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</si>
  <si>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</si>
  <si>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</si>
  <si>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</si>
  <si>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</si>
  <si>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</si>
  <si>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</si>
  <si>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</si>
  <si>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</si>
  <si>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</si>
  <si>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</si>
  <si>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</si>
  <si>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</si>
  <si>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</si>
  <si>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</si>
  <si>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</si>
  <si>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</si>
  <si>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</si>
  <si>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</si>
  <si>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</si>
  <si>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</si>
  <si>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</si>
  <si>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</si>
  <si>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</si>
  <si>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</si>
  <si>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</si>
  <si>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</si>
  <si>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</si>
  <si>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</si>
  <si>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</si>
  <si>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</si>
  <si>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</si>
  <si>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</si>
  <si>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</si>
  <si>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</si>
  <si>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</si>
  <si>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</si>
  <si>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</si>
  <si>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</si>
  <si>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</si>
  <si>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</si>
  <si>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</si>
  <si>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</si>
  <si>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</si>
  <si>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</si>
  <si>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</si>
  <si>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</si>
  <si>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</si>
  <si>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</si>
  <si>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</si>
  <si>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</si>
  <si>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</si>
  <si>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</si>
  <si>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</si>
  <si>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</si>
  <si>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</si>
  <si>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</si>
  <si>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</si>
  <si>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</si>
  <si>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</si>
  <si>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</si>
  <si>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</si>
  <si>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</si>
  <si>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</si>
  <si>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</si>
  <si>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</si>
  <si>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</si>
  <si>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</si>
  <si>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</si>
  <si>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</si>
  <si>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</si>
  <si>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</si>
  <si>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</si>
  <si>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</si>
  <si>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</si>
  <si>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</si>
  <si>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</si>
  <si>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</si>
  <si>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</si>
  <si>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</si>
  <si>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</si>
  <si>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</si>
  <si>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</si>
  <si>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</si>
  <si>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</si>
  <si>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</si>
  <si>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</si>
  <si>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</si>
  <si>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</si>
  <si>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</si>
  <si>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</si>
  <si>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</si>
  <si>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</si>
  <si>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</si>
  <si>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</si>
  <si>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</si>
  <si>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</si>
  <si>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</si>
  <si>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</si>
  <si>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</si>
  <si>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</si>
  <si>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</si>
  <si>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</si>
  <si>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</si>
  <si>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</si>
  <si>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</si>
  <si>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</si>
  <si>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</si>
  <si>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</si>
  <si>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</si>
  <si>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</si>
  <si>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</si>
  <si>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</si>
  <si>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</si>
  <si>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</si>
  <si>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</si>
  <si>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</si>
  <si>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</si>
  <si>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</si>
  <si>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120 120 240 120 120</t>
  </si>
  <si>
    <t>7.7 7.7 None None None</t>
  </si>
  <si>
    <t>Pressure_[bar] Pressure_[bar] None None None</t>
  </si>
  <si>
    <t>Adsorber_1_Prod_End Adsorber_1_Feed_End None None None</t>
  </si>
  <si>
    <t>RP-XXX-RAF RP-FEE-XXX HP-FEE-RAF DP-ATM-XXX LP-ATM-RAF</t>
  </si>
  <si>
    <t>varying_pressure varying_pressure constant_pressure varying_pressure constant_pressure</t>
  </si>
  <si>
    <t>0.00000205 2.11820584930942 1 0 0.0000001456</t>
  </si>
  <si>
    <t>1_(negative) 0_(positive) 0_(positive) 1_(negative) 1_(negative)</t>
  </si>
  <si>
    <t>0 0.0000001715 0.0000158 0.00001251 1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</si>
</sst>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10</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6slISlKpUn9REKKubss25AD8mDpsjAMkYt0J0OU/C8+QiHUhe1OQNTzDC+dfLVQJWMpuA/dfhXsZrmFph0J8ng==" saltValue="jhtUfnpsli37Ps4jLIJyww=="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7.7 7.7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Pressure_[bar] Pressure_[bar]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Adsorber_1_Prod_End Adsorber_1_Feed_End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0 0.0000001715 0.0000158 0.00001251 1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0.00000205 2.11820584930942 1 0 0.0000001456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XGIifqPtSzprlbyfDK+Qu0YoQTtfaeBbtocVX3bjfGEjIZDTVvmEJUgrvM8Ou1kr3bdzxOvjRcNw2jMO4i79EQ==" saltValue="f5Lb2qAVURXHAU5gLprNj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v>7.7</v>
      </c>
      <c r="F12" s="81">
        <v>7.7</v>
      </c>
      <c r="G12" s="81" t="s">
        <v>207</v>
      </c>
      <c r="H12" s="81" t="s">
        <v>207</v>
      </c>
      <c r="I12" s="81" t="s">
        <v>207</v>
      </c>
    </row>
    <row r="13" spans="2:9" x14ac:dyDescent="0.2">
      <c r="B13" s="90"/>
      <c r="C13" s="84" t="s">
        <v>2</v>
      </c>
      <c r="D13" s="54" t="s">
        <v>3</v>
      </c>
      <c r="E13" s="81" t="s">
        <v>277</v>
      </c>
      <c r="F13" s="81" t="s">
        <v>277</v>
      </c>
      <c r="G13" s="81" t="s">
        <v>207</v>
      </c>
      <c r="H13" s="81" t="s">
        <v>207</v>
      </c>
      <c r="I13" s="81" t="s">
        <v>207</v>
      </c>
    </row>
    <row r="14" spans="2:9" x14ac:dyDescent="0.2">
      <c r="B14" s="91"/>
      <c r="C14" s="84" t="s">
        <v>225</v>
      </c>
      <c r="D14" s="54" t="s">
        <v>3</v>
      </c>
      <c r="E14" s="81" t="s">
        <v>274</v>
      </c>
      <c r="F14" s="81" t="s">
        <v>273</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1.7149999999999999E-7</v>
      </c>
      <c r="G22" s="83">
        <v>1.5800000000000001E-5</v>
      </c>
      <c r="H22" s="83">
        <v>1.2510000000000001E-5</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2.1182058493094198</v>
      </c>
      <c r="G26" s="83">
        <v>1</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6" t="s">
        <v>298</v>
      </c>
      <c r="B18" s="137"/>
      <c r="C18" s="137"/>
      <c r="D18" s="137"/>
      <c r="E18" s="137"/>
      <c r="F18" s="137"/>
      <c r="G18" s="137"/>
      <c r="H18" s="137"/>
      <c r="I18" s="137"/>
      <c r="J18" s="137"/>
      <c r="K18" s="137"/>
      <c r="L18" s="137"/>
      <c r="M18" s="137"/>
      <c r="N18" s="137"/>
      <c r="O18" s="137"/>
      <c r="P18" s="137"/>
      <c r="Q18" s="137"/>
      <c r="R18" s="138"/>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9" t="s">
        <v>110</v>
      </c>
      <c r="C21" s="140"/>
      <c r="D21" s="140"/>
      <c r="E21" s="140"/>
      <c r="F21" s="140"/>
      <c r="G21" s="140"/>
      <c r="H21" s="140"/>
      <c r="I21" s="140"/>
      <c r="J21" s="140"/>
      <c r="K21" s="140"/>
      <c r="L21" s="140"/>
      <c r="M21" s="140"/>
      <c r="N21" s="140"/>
      <c r="O21" s="140"/>
      <c r="P21" s="140"/>
      <c r="Q21" s="141"/>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2">
        <f>IF($J$23&gt;$J$24,$D$24*$J$25/1000*$J$24/('[2]Ideal Gas Properties'!$B$10*$J$26)/($J$23-$J$24),IF($J$23&lt;$J$24,$D$24*$J$25/1000*$J$23/('[2]Ideal Gas Properties'!$B$10*$J$26)/($J$23-$J$24),""))</f>
        <v>4.7988257899407901E-9</v>
      </c>
      <c r="E23" s="142"/>
      <c r="F23" s="143" t="s">
        <v>67</v>
      </c>
      <c r="G23" s="144"/>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45">
        <f>IF($J$23&gt;$J$24,1,IF($J$23&lt;$J$24,-1,""))</f>
        <v>-1</v>
      </c>
      <c r="E24" s="145"/>
      <c r="F24" s="146" t="s">
        <v>3</v>
      </c>
      <c r="G24" s="147"/>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2" t="s">
        <v>110</v>
      </c>
      <c r="D67" s="133"/>
      <c r="E67" s="133"/>
      <c r="F67" s="133"/>
      <c r="G67" s="133"/>
      <c r="H67" s="133"/>
      <c r="I67" s="133"/>
      <c r="J67" s="133"/>
      <c r="K67" s="133"/>
      <c r="L67" s="133"/>
      <c r="M67" s="133"/>
      <c r="N67" s="133"/>
      <c r="O67" s="133"/>
      <c r="P67" s="133"/>
      <c r="Q67" s="13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8">
        <f>IF(AND($L$73-$L$74&gt;0,$L$75&lt;$L$73),"wrong Phat",IF(AND($L$73-$L$74&lt;0,$L$75&gt;$L$73),"wrong Phat",ABS($L$69*$L$70/('[2]Ideal Gas Properties'!$B$10*$L$71*($L$72))*LN(($L$75-$L$74)/($L$75-$L$73))/1000)))</f>
        <v>4.9113437756169229E-6</v>
      </c>
      <c r="F69" s="148"/>
      <c r="G69" s="149" t="s">
        <v>67</v>
      </c>
      <c r="H69" s="150"/>
      <c r="I69" s="25"/>
      <c r="J69" s="25"/>
      <c r="K69" s="24" t="s">
        <v>138</v>
      </c>
      <c r="L69" s="104">
        <v>0.6</v>
      </c>
      <c r="M69" s="33" t="s">
        <v>3</v>
      </c>
      <c r="N69" s="151" t="s">
        <v>139</v>
      </c>
      <c r="O69" s="151"/>
      <c r="P69" s="152"/>
      <c r="Q69" s="37"/>
      <c r="R69" s="37"/>
    </row>
    <row r="70" spans="1:18" ht="15" x14ac:dyDescent="0.2">
      <c r="A70" s="26"/>
      <c r="B70" s="25"/>
      <c r="C70" s="26"/>
      <c r="D70" s="114"/>
      <c r="E70" s="25"/>
      <c r="F70" s="25"/>
      <c r="G70" s="25"/>
      <c r="H70" s="25"/>
      <c r="I70" s="25"/>
      <c r="J70" s="25"/>
      <c r="K70" s="26" t="s">
        <v>140</v>
      </c>
      <c r="L70" s="108">
        <f>101.6*PI()*1.04^2</f>
        <v>345.23137599486842</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300.14999999999998</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6</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f>110000/101325</f>
        <v>1.0856155933876142</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f>358000/101325</f>
        <v>3.5331852948433258</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1.01325</v>
      </c>
      <c r="M75" s="44" t="s">
        <v>114</v>
      </c>
      <c r="N75" s="130" t="s">
        <v>327</v>
      </c>
      <c r="O75" s="130"/>
      <c r="P75" s="13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2" t="s">
        <v>345</v>
      </c>
      <c r="D78" s="133"/>
      <c r="E78" s="133"/>
      <c r="F78" s="133"/>
      <c r="G78" s="133"/>
      <c r="H78" s="133"/>
      <c r="I78" s="133"/>
      <c r="J78" s="133"/>
      <c r="K78" s="133"/>
      <c r="L78" s="133"/>
      <c r="M78" s="133"/>
      <c r="N78" s="133"/>
      <c r="O78" s="133"/>
      <c r="P78" s="133"/>
      <c r="Q78" s="13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5">
        <f>L84*(L80/L82)*(L83/L81)*1000/60</f>
        <v>15.188833441414804</v>
      </c>
      <c r="F80" s="135"/>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7" t="s">
        <v>166</v>
      </c>
      <c r="D156" s="127"/>
      <c r="E156" s="127"/>
      <c r="F156" s="127"/>
      <c r="G156" s="127"/>
      <c r="H156" s="127"/>
      <c r="I156" s="127"/>
      <c r="J156" s="127"/>
      <c r="K156" s="127"/>
      <c r="L156" s="127"/>
      <c r="M156" s="127"/>
      <c r="N156" s="127"/>
      <c r="O156" s="127"/>
      <c r="P156" s="127"/>
      <c r="Q156" s="127"/>
      <c r="R156" s="127"/>
    </row>
    <row r="157" spans="1:18" ht="15" x14ac:dyDescent="0.2">
      <c r="A157" s="26"/>
      <c r="B157" s="25"/>
      <c r="C157" s="127"/>
      <c r="D157" s="127"/>
      <c r="E157" s="127"/>
      <c r="F157" s="127"/>
      <c r="G157" s="127"/>
      <c r="H157" s="127"/>
      <c r="I157" s="127"/>
      <c r="J157" s="127"/>
      <c r="K157" s="127"/>
      <c r="L157" s="127"/>
      <c r="M157" s="127"/>
      <c r="N157" s="127"/>
      <c r="O157" s="127"/>
      <c r="P157" s="127"/>
      <c r="Q157" s="127"/>
      <c r="R157" s="127"/>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5" t="s">
        <v>94</v>
      </c>
      <c r="B2" s="166"/>
      <c r="C2" s="166"/>
      <c r="D2" s="166"/>
      <c r="E2" s="166"/>
      <c r="F2" s="166"/>
      <c r="G2" s="166"/>
      <c r="H2" s="166"/>
      <c r="I2" s="166"/>
      <c r="J2" s="166"/>
      <c r="K2" s="166"/>
      <c r="L2" s="166"/>
      <c r="M2" s="166"/>
      <c r="N2" s="166"/>
      <c r="O2" s="166"/>
      <c r="P2" s="166"/>
      <c r="Q2" s="166"/>
      <c r="R2" s="166"/>
    </row>
    <row r="3" spans="1:18" ht="15" x14ac:dyDescent="0.2">
      <c r="A3" s="153" t="s">
        <v>95</v>
      </c>
      <c r="B3" s="154"/>
      <c r="C3" s="154"/>
      <c r="D3" s="154"/>
      <c r="E3" s="154"/>
      <c r="F3" s="154"/>
      <c r="G3" s="154"/>
      <c r="H3" s="154"/>
      <c r="I3" s="154"/>
      <c r="J3" s="154"/>
      <c r="K3" s="154"/>
      <c r="L3" s="154"/>
      <c r="M3" s="154"/>
      <c r="N3" s="154"/>
      <c r="O3" s="154"/>
      <c r="P3" s="154"/>
      <c r="Q3" s="154"/>
      <c r="R3" s="154"/>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7" t="s">
        <v>106</v>
      </c>
      <c r="C14" s="127"/>
      <c r="D14" s="127"/>
      <c r="E14" s="127"/>
      <c r="F14" s="127"/>
      <c r="G14" s="127"/>
      <c r="H14" s="127"/>
      <c r="I14" s="127"/>
      <c r="J14" s="127"/>
      <c r="K14" s="127"/>
      <c r="L14" s="127"/>
      <c r="M14" s="127"/>
      <c r="N14" s="25"/>
      <c r="O14" s="25"/>
      <c r="P14" s="25"/>
      <c r="Q14" s="25"/>
      <c r="R14" s="25"/>
    </row>
    <row r="15" spans="1:18" ht="15" x14ac:dyDescent="0.2">
      <c r="A15" s="26"/>
      <c r="B15" s="127" t="s">
        <v>107</v>
      </c>
      <c r="C15" s="127"/>
      <c r="D15" s="127"/>
      <c r="E15" s="127"/>
      <c r="F15" s="127"/>
      <c r="G15" s="127"/>
      <c r="H15" s="127"/>
      <c r="I15" s="127"/>
      <c r="J15" s="127"/>
      <c r="K15" s="127"/>
      <c r="L15" s="127"/>
      <c r="M15" s="127"/>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3" t="s">
        <v>108</v>
      </c>
      <c r="B32" s="154"/>
      <c r="C32" s="154"/>
      <c r="D32" s="154"/>
      <c r="E32" s="154"/>
      <c r="F32" s="154"/>
      <c r="G32" s="154"/>
      <c r="H32" s="154"/>
      <c r="I32" s="154"/>
      <c r="J32" s="154"/>
      <c r="K32" s="154"/>
      <c r="L32" s="154"/>
      <c r="M32" s="154"/>
      <c r="N32" s="154"/>
      <c r="O32" s="154"/>
      <c r="P32" s="154"/>
      <c r="Q32" s="154"/>
      <c r="R32" s="154"/>
    </row>
    <row r="33" spans="1:18" ht="15" x14ac:dyDescent="0.2">
      <c r="A33" s="159" t="s">
        <v>109</v>
      </c>
      <c r="B33" s="160"/>
      <c r="C33" s="160"/>
      <c r="D33" s="160"/>
      <c r="E33" s="160"/>
      <c r="F33" s="160"/>
      <c r="G33" s="160"/>
      <c r="H33" s="160"/>
      <c r="I33" s="160"/>
      <c r="J33" s="160"/>
      <c r="K33" s="160"/>
      <c r="L33" s="160"/>
      <c r="M33" s="160"/>
      <c r="N33" s="160"/>
      <c r="O33" s="160"/>
      <c r="P33" s="160"/>
      <c r="Q33" s="160"/>
      <c r="R33" s="160"/>
    </row>
    <row r="34" spans="1:18" ht="15" x14ac:dyDescent="0.2">
      <c r="A34" s="161"/>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9" t="s">
        <v>111</v>
      </c>
      <c r="I37" s="149"/>
      <c r="J37" s="149"/>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7" x14ac:dyDescent="0.2">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x14ac:dyDescent="0.2">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x14ac:dyDescent="0.2">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3" customFormat="1" ht="15" x14ac:dyDescent="0.2">
      <c r="A65" s="157" t="s">
        <v>134</v>
      </c>
      <c r="B65" s="158"/>
      <c r="C65" s="158"/>
      <c r="D65" s="158"/>
      <c r="E65" s="158"/>
      <c r="F65" s="158"/>
      <c r="G65" s="158"/>
      <c r="H65" s="158"/>
      <c r="I65" s="158"/>
      <c r="J65" s="158"/>
      <c r="K65" s="158"/>
      <c r="L65" s="158"/>
      <c r="M65" s="158"/>
      <c r="N65" s="158"/>
      <c r="O65" s="158"/>
      <c r="P65" s="158"/>
      <c r="Q65" s="158"/>
      <c r="R65" s="158"/>
    </row>
    <row r="66" spans="1:18" s="23" customFormat="1" ht="15" x14ac:dyDescent="0.2">
      <c r="A66" s="159" t="s">
        <v>135</v>
      </c>
      <c r="B66" s="160"/>
      <c r="C66" s="160"/>
      <c r="D66" s="160"/>
      <c r="E66" s="160"/>
      <c r="F66" s="160"/>
      <c r="G66" s="160"/>
      <c r="H66" s="160"/>
      <c r="I66" s="160"/>
      <c r="J66" s="160"/>
      <c r="K66" s="160"/>
      <c r="L66" s="160"/>
      <c r="M66" s="160"/>
      <c r="N66" s="160"/>
      <c r="O66" s="160"/>
      <c r="P66" s="160"/>
      <c r="Q66" s="160"/>
      <c r="R66" s="160"/>
    </row>
    <row r="67" spans="1:18" s="23" customFormat="1" ht="15" x14ac:dyDescent="0.2">
      <c r="A67" s="161"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x14ac:dyDescent="0.2">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x14ac:dyDescent="0.2">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7" x14ac:dyDescent="0.2">
      <c r="A77" s="46"/>
      <c r="B77" s="26"/>
      <c r="C77" s="25"/>
      <c r="D77" s="25"/>
      <c r="E77" s="25"/>
      <c r="F77" s="25"/>
      <c r="G77" s="25"/>
      <c r="H77" s="38" t="s">
        <v>144</v>
      </c>
      <c r="I77" s="41">
        <v>5</v>
      </c>
      <c r="J77" s="38" t="s">
        <v>62</v>
      </c>
      <c r="K77" s="155" t="s">
        <v>145</v>
      </c>
      <c r="L77" s="155"/>
      <c r="M77" s="37"/>
      <c r="N77" s="47"/>
      <c r="O77" s="47"/>
      <c r="P77" s="47"/>
      <c r="Q77" s="47"/>
      <c r="R77" s="47"/>
    </row>
    <row r="78" spans="1:18" ht="17" x14ac:dyDescent="0.2">
      <c r="A78" s="46"/>
      <c r="B78" s="26"/>
      <c r="C78" s="25"/>
      <c r="D78" s="25"/>
      <c r="E78" s="25"/>
      <c r="F78" s="25"/>
      <c r="G78" s="25"/>
      <c r="H78" s="38" t="s">
        <v>146</v>
      </c>
      <c r="I78" s="41">
        <v>3.07</v>
      </c>
      <c r="J78" s="38" t="s">
        <v>114</v>
      </c>
      <c r="K78" s="155" t="s">
        <v>147</v>
      </c>
      <c r="L78" s="155"/>
      <c r="M78" s="37"/>
      <c r="N78" s="47"/>
      <c r="O78" s="47"/>
      <c r="P78" s="47"/>
      <c r="Q78" s="47"/>
      <c r="R78" s="47"/>
    </row>
    <row r="79" spans="1:18" ht="17" x14ac:dyDescent="0.2">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x14ac:dyDescent="0.2">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7" t="s">
        <v>166</v>
      </c>
      <c r="C144" s="127"/>
      <c r="D144" s="127"/>
      <c r="E144" s="127"/>
      <c r="F144" s="127"/>
      <c r="G144" s="127"/>
      <c r="H144" s="127"/>
      <c r="I144" s="127"/>
      <c r="J144" s="127"/>
      <c r="K144" s="127"/>
      <c r="L144" s="127"/>
      <c r="M144" s="127"/>
      <c r="N144" s="127"/>
      <c r="O144" s="127"/>
      <c r="P144" s="127"/>
      <c r="Q144" s="127"/>
      <c r="R144" s="25"/>
    </row>
    <row r="145" spans="1:18" ht="15" x14ac:dyDescent="0.2">
      <c r="A145" s="26"/>
      <c r="B145" s="127"/>
      <c r="C145" s="127"/>
      <c r="D145" s="127"/>
      <c r="E145" s="127"/>
      <c r="F145" s="127"/>
      <c r="G145" s="127"/>
      <c r="H145" s="127"/>
      <c r="I145" s="127"/>
      <c r="J145" s="127"/>
      <c r="K145" s="127"/>
      <c r="L145" s="127"/>
      <c r="M145" s="127"/>
      <c r="N145" s="127"/>
      <c r="O145" s="127"/>
      <c r="P145" s="127"/>
      <c r="Q145" s="127"/>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3" t="s">
        <v>167</v>
      </c>
      <c r="B147" s="154"/>
      <c r="C147" s="154"/>
      <c r="D147" s="154"/>
      <c r="E147" s="154"/>
      <c r="F147" s="154"/>
      <c r="G147" s="154"/>
      <c r="H147" s="154"/>
      <c r="I147" s="154"/>
      <c r="J147" s="154"/>
      <c r="K147" s="154"/>
      <c r="L147" s="154"/>
      <c r="M147" s="154"/>
      <c r="N147" s="154"/>
      <c r="O147" s="154"/>
      <c r="P147" s="154"/>
      <c r="Q147" s="154"/>
      <c r="R147" s="154"/>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5" t="s">
        <v>92</v>
      </c>
      <c r="B2" s="166"/>
      <c r="C2" s="166"/>
      <c r="D2" s="166"/>
      <c r="E2" s="166"/>
      <c r="F2" s="166"/>
      <c r="G2" s="166"/>
      <c r="H2" s="166"/>
      <c r="I2" s="166"/>
      <c r="J2" s="166"/>
      <c r="K2" s="166"/>
      <c r="L2" s="166"/>
      <c r="M2" s="166"/>
      <c r="N2" s="166"/>
      <c r="O2" s="166"/>
      <c r="P2" s="166"/>
      <c r="Q2" s="166"/>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10</v>
      </c>
      <c r="C2">
        <v>5</v>
      </c>
      <c r="E2" t="s">
        <v>346</v>
      </c>
      <c r="F2" t="s">
        <v>347</v>
      </c>
      <c r="G2" t="s">
        <v>348</v>
      </c>
      <c r="H2" t="s">
        <v>349</v>
      </c>
      <c r="I2" t="s">
        <v>350</v>
      </c>
      <c r="J2" t="s">
        <v>351</v>
      </c>
      <c r="K2" t="s">
        <v>354</v>
      </c>
      <c r="L2" t="s">
        <v>352</v>
      </c>
      <c r="M2" t="s">
        <v>353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2023-07-27T13:56:32Z</dcterms:modified>
</cp:coreProperties>
</file>