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25EEF91B-CBE5-7E49-B98C-BF554F06AD13}" xr6:coauthVersionLast="47" xr6:coauthVersionMax="47" xr10:uidLastSave="{00000000-0000-0000-0000-000000000000}"/>
  <bookViews>
    <workbookView xWindow="160" yWindow="800" windowWidth="34240" windowHeight="21380" tabRatio="818" activeTab="2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Reference!$P$2:$P$10</definedName>
    <definedName name="constant_pressure">Reference!$P$2:$P$10</definedName>
    <definedName name="cPr">Reference!$P$2:$P$10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<sst xmlns="http://schemas.openxmlformats.org/spreadsheetml/2006/main" count="752" uniqueCount="327">
  <si>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</si>
  <si>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</si>
  <si>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</si>
  <si>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</si>
  <si>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</si>
  <si>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</si>
  <si>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</si>
  <si>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</si>
  <si>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</si>
  <si>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</si>
  <si>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</si>
  <si>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</si>
  <si>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</si>
  <si>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</si>
  <si>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</si>
  <si>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</si>
  <si>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</si>
  <si>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</si>
  <si>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</si>
  <si>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</si>
  <si>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</si>
  <si>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</si>
  <si>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</si>
  <si>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</si>
  <si>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</si>
  <si>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</si>
  <si>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</si>
  <si>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</si>
  <si>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</si>
  <si>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</si>
  <si>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</si>
  <si>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</si>
  <si>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</si>
  <si>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</si>
  <si>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</si>
  <si>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</si>
  <si>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</si>
  <si>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</si>
  <si>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</si>
  <si>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</si>
  <si>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</si>
  <si>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</si>
  <si>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</si>
  <si>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</si>
  <si>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</si>
  <si>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</si>
  <si>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</si>
  <si>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</si>
  <si>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</si>
  <si>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</si>
  <si>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</si>
  <si>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</si>
  <si>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</si>
  <si>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</si>
  <si>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</si>
  <si>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</si>
  <si>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</si>
  <si>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</si>
  <si>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</si>
  <si>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</si>
  <si>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</si>
  <si>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</si>
  <si>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</si>
  <si>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</si>
  <si>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</si>
  <si>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</si>
  <si>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</si>
  <si>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</si>
  <si>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</si>
  <si>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</si>
  <si>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</si>
  <si>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</si>
  <si>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</si>
  <si>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</si>
  <si>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</si>
  <si>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</si>
  <si>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</si>
  <si>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</si>
  <si>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</si>
  <si>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</si>
  <si>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</si>
  <si>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</si>
  <si>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</si>
  <si>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</si>
  <si>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</si>
  <si>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</si>
  <si>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</si>
  <si>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</si>
  <si>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</si>
  <si>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</si>
  <si>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</si>
  <si>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</si>
  <si>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</si>
  <si>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</si>
  <si>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</si>
  <si>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</si>
  <si>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</si>
  <si>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</si>
  <si>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</si>
  <si>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</si>
  <si>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</si>
  <si>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</si>
  <si>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</si>
  <si>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</si>
  <si>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</si>
  <si>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</si>
  <si>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</si>
  <si>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</si>
  <si>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</si>
  <si>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</si>
  <si>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</si>
  <si>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</si>
  <si>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</si>
  <si>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</si>
  <si>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</si>
  <si>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</si>
  <si>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</si>
  <si>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</si>
  <si>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</si>
  <si>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</si>
  <si>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</si>
  <si>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</si>
  <si>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</si>
  <si>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</si>
  <si>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</si>
  <si>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</si>
  <si>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</si>
  <si>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</si>
  <si>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</si>
  <si>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</si>
  <si>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</si>
  <si>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</si>
  <si>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</si>
  <si>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</si>
  <si>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</si>
  <si>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</si>
  <si>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</si>
  <si>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</si>
  <si>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</si>
  <si>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</si>
  <si>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</si>
  <si>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</si>
  <si>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</si>
  <si>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</si>
  <si>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</si>
  <si>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</si>
  <si>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</si>
  <si>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</si>
  <si>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</si>
  <si>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</si>
  <si>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</si>
  <si>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</si>
  <si>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</si>
  <si>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</si>
  <si>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</si>
  <si>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</si>
  <si>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</si>
  <si>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</si>
  <si>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</si>
  <si>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</si>
  <si>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</si>
  <si>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</si>
  <si>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</si>
  <si>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</si>
  <si>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</si>
  <si>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</si>
  <si>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</si>
  <si>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</si>
  <si>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</si>
  <si>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</si>
  <si>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</si>
  <si>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</si>
  <si>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</si>
  <si>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</si>
  <si>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</si>
  <si>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</si>
  <si>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</si>
  <si>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</si>
  <si>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</si>
  <si>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</si>
  <si>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</si>
  <si>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</si>
  <si>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</si>
  <si>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</si>
  <si>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</si>
  <si>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</si>
  <si>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</si>
  <si>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</si>
  <si>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</si>
  <si>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</si>
  <si>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</si>
  <si>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</si>
  <si>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</si>
  <si>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</si>
  <si>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</si>
  <si>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</si>
  <si>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</si>
  <si>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</si>
  <si>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</si>
  <si>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</si>
  <si>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</si>
  <si>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</si>
  <si>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</si>
  <si>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</si>
  <si>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</si>
  <si>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</si>
  <si>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</si>
  <si>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</si>
  <si>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</si>
  <si>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</si>
  <si>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</si>
  <si>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</si>
  <si>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</si>
  <si>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</si>
  <si>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</si>
  <si>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</si>
  <si>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</si>
  <si>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</si>
  <si>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</si>
  <si>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</si>
  <si>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</si>
  <si>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</si>
  <si>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</si>
  <si>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</si>
  <si>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</si>
  <si>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</si>
  <si>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</si>
  <si>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</si>
  <si>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</si>
  <si>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</si>
  <si>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</si>
  <si>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</si>
  <si>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</si>
  <si>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</si>
  <si>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</si>
  <si>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</si>
  <si>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</si>
  <si>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</si>
  <si>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</si>
  <si>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</si>
  <si>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</si>
  <si>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</si>
  <si>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</si>
  <si>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</si>
  <si>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</si>
  <si>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</si>
  <si>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</si>
  <si>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</si>
  <si>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</si>
  <si>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</si>
  <si>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</si>
  <si>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</si>
  <si>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</si>
  <si>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</si>
  <si>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</si>
  <si>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</si>
  <si>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</si>
  <si>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</si>
  <si>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</si>
  <si>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</si>
  <si>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</si>
  <si>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</si>
  <si>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</si>
  <si>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</si>
  <si>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</si>
  <si>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</si>
  <si>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</si>
  <si>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</si>
  <si>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</si>
  <si>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</si>
  <si>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</si>
  <si>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</si>
  <si>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</si>
  <si>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</si>
  <si>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</si>
  <si>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</si>
  <si>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</si>
  <si>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</si>
  <si>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</si>
  <si>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</si>
  <si>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</si>
  <si>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</si>
  <si>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</si>
  <si>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</si>
  <si>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</si>
  <si>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</si>
  <si>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</si>
  <si>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</si>
  <si>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</si>
  <si>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</si>
  <si>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</si>
  <si>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</si>
  <si>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</si>
  <si>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</si>
  <si>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</si>
  <si>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</si>
  <si>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</si>
  <si>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</si>
  <si>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</si>
  <si>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</si>
  <si>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</si>
  <si>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</si>
  <si>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</si>
  <si>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</si>
  <si>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</si>
  <si>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</si>
  <si>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</si>
  <si>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</si>
  <si>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</si>
  <si>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</si>
  <si>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</si>
  <si>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</si>
  <si>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</si>
  <si>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</si>
  <si>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</si>
  <si>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</si>
  <si>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</si>
  <si>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</si>
  <si>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</si>
  <si>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</si>
  <si>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</si>
  <si>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</si>
  <si>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</si>
  <si>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</si>
  <si>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</si>
  <si>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</si>
  <si>
    <t>LP-EXT-RAF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</si>
</sst>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7644D-6EDF-C14A-A5DE-32D445A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36" dataDxfId="34" headerRowBorderDxfId="35" tableBorderDxfId="33" totalsRowBorderDxfId="32">
  <autoFilter ref="A9:J13" xr:uid="{B089C5C3-2CCE-4800-96CA-2131BB6E3E4F}"/>
  <tableColumns count="10">
    <tableColumn id="1" xr3:uid="{B74FFB85-2D30-2248-A7F7-F9B59A5E8CFF}" name="Variable" dataDxfId="31"/>
    <tableColumn id="4" xr3:uid="{60EF3E4D-7C76-4043-99D4-ADAEA96787E6}" name="Value" dataDxfId="30"/>
    <tableColumn id="5" xr3:uid="{C5CA3C39-58DB-CD4F-9E50-5D2008F0E4A7}" name="Unit" dataDxfId="29"/>
    <tableColumn id="6" xr3:uid="{B9E69413-DB95-204F-9494-7456D76A8956}" name="Comparisons" dataDxfId="28"/>
    <tableColumn id="7" xr3:uid="{F5A3A202-5AED-EF49-A242-F186A4937E89}" name="Variable Type" dataDxfId="27"/>
    <tableColumn id="8" xr3:uid="{93CB49C7-D7F9-AD4A-BE8A-B9B446828E85}" name="Dependency" dataDxfId="26"/>
    <tableColumn id="12" xr3:uid="{8A8E4280-7DFF-F040-BC62-92460CFF74F8}" name="Test 1" dataDxfId="25"/>
    <tableColumn id="10" xr3:uid="{B402B24B-3143-B74C-B234-CC9367918327}" name="Test 2" dataDxfId="24"/>
    <tableColumn id="2" xr3:uid="{A2ECB960-DF6E-CC4C-B930-70C73CAD4EDE}" name="Test 3" dataDxfId="23"/>
    <tableColumn id="9" xr3:uid="{AF810ADD-A738-A044-AE38-3E9B8AAB2DFA}" name="Description" data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16" dataDxfId="14" headerRowBorderDxfId="15" tableBorderDxfId="13" totalsRowBorderDxfId="12">
  <autoFilter ref="A9:J24" xr:uid="{B089C5C3-2CCE-4800-96CA-2131BB6E3E4F}"/>
  <tableColumns count="10">
    <tableColumn id="1" xr3:uid="{B98941E9-1F8D-FA4F-B8CD-D19FA0CCE7B4}" name="Variable" dataDxfId="11"/>
    <tableColumn id="4" xr3:uid="{727F89FD-185E-664A-A44F-49646268379F}" name="Value" dataDxfId="10">
      <calculatedColumnFormula>IF(Table1323[[#This Row],[Test 3]]=1,_xlfn.TEXTJOIN(" ",TRUE,'Cycle Organizer'!E11:E11),"")</calculatedColumnFormula>
    </tableColumn>
    <tableColumn id="5" xr3:uid="{D0488D30-3DC2-904A-BA5A-CACD3EEC7D17}" name="Unit" dataDxfId="9"/>
    <tableColumn id="6" xr3:uid="{9112EDC0-76BE-9546-A557-16201290DACC}" name="Comparisons" dataDxfId="8"/>
    <tableColumn id="7" xr3:uid="{4F3D680C-E3B0-014A-858E-06A189C1336A}" name="Variable Type" dataDxfId="7"/>
    <tableColumn id="8" xr3:uid="{4F5D00A9-97D5-E141-87BC-CB91CD679F2C}" name="Dependency" dataDxfId="6"/>
    <tableColumn id="12" xr3:uid="{3E2FDA4E-8924-234A-8D70-FEFA2242DD0C}" name="Test 1" dataDxfId="5"/>
    <tableColumn id="10" xr3:uid="{D5461923-1F13-424D-88C0-CDBD0551AB36}" name="Test 2" dataDxfId="4"/>
    <tableColumn id="2" xr3:uid="{8F164C94-DCC1-1941-A4E7-A3D223D748FE}" name="Test 3" dataDxfId="3"/>
    <tableColumn id="9" xr3:uid="{35227A5D-3970-B042-9FA5-06C9B540EE2C}" name="Descrip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41" priority="1">
      <formula>IF(AND($B10&lt;&gt;"",$I10=0),1,0)</formula>
    </cfRule>
    <cfRule type="expression" dxfId="40" priority="2">
      <formula>IF($B10&lt;&gt;"",1,0)</formula>
    </cfRule>
    <cfRule type="expression" dxfId="39" priority="3">
      <formula>$I10 = 0</formula>
    </cfRule>
  </conditionalFormatting>
  <conditionalFormatting sqref="J4">
    <cfRule type="expression" dxfId="38" priority="12">
      <formula>IF(COUNTA($B$10:$B$13)&lt;&gt;COUNTIF($I$10:$I$13,1),1,0)</formula>
    </cfRule>
    <cfRule type="expression" dxfId="3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abSelected="1" topLeftCell="A2" zoomScaleNormal="80" zoomScaleSheetLayoutView="70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sheet="1" objects="1" scenarios="1" selectLockedCells="1" selectUnlockedCells="1"/>
  <mergeCells count="2">
    <mergeCell ref="A3:J3"/>
    <mergeCell ref="J4:J8"/>
  </mergeCells>
  <conditionalFormatting sqref="B10:B23">
    <cfRule type="expression" dxfId="21" priority="1">
      <formula>IF(AND($B10&lt;&gt;"",$I10=0),1,0)</formula>
    </cfRule>
    <cfRule type="expression" dxfId="20" priority="2">
      <formula>IF($B10&lt;&gt;"",1,0)</formula>
    </cfRule>
    <cfRule type="expression" dxfId="19" priority="3">
      <formula>$I10 = 0</formula>
    </cfRule>
  </conditionalFormatting>
  <conditionalFormatting sqref="J4">
    <cfRule type="expression" dxfId="18" priority="805">
      <formula>IF(COUNTA($B$10:$B$24)-COUNTIF($B$10:$B$24,"")+1&lt;&gt;COUNTIF($I$10:$I$24,1),1,0)</formula>
    </cfRule>
    <cfRule type="expression" dxfId="17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22" activePane="bottomRight" state="frozen"/>
      <selection pane="topRight" activeCell="E1" sqref="E1"/>
      <selection pane="bottomLeft" activeCell="A11" sqref="A11"/>
      <selection pane="bottomRight" activeCell="H29" sqref="H29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IF([2]Initialization!$B$11=0,"flow-controlled",IF([2]Initialization!$B$11=1,"pressure-driven","error"))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IFERROR(IF(E16="varying_pressure",INDEX(Reference!$F$2:$F$14,MATCH(E17,varying_pressure,0),1),IF(E16="constant_pressure",INDEX(Reference!$Q$2:$Q$10,MATCH(E17,constant_pressure,0),1),"")),"")</f>
        <v>1_(negative)</v>
      </c>
      <c r="F18" s="46" t="str">
        <f>IFERROR(IF(F16="varying_pressure",INDEX(Reference!$F$2:$F$14,MATCH(F17,varying_pressure,0),1),IF(F16="constant_pressure",INDEX(Reference!$Q$2:$Q$10,MATCH(F17,constant_pressure,0),1),"")),"")</f>
        <v>0_(positive)</v>
      </c>
      <c r="G18" s="46" t="str">
        <f>IFERROR(IF(G16="varying_pressure",INDEX(Reference!$F$2:$F$14,MATCH(G17,varying_pressure,0),1),IF(G16="constant_pressure",INDEX(Reference!$Q$2:$Q$10,MATCH(G17,constant_pressure,0),1),"")),"")</f>
        <v>0_(positive)</v>
      </c>
      <c r="H18" s="46" t="str">
        <f>IFERROR(IF(H16="varying_pressure",INDEX(Reference!$F$2:$F$14,MATCH(H17,varying_pressure,0),1),IF(H16="constant_pressure",INDEX(Reference!$Q$2:$Q$10,MATCH(H17,constant_pressure,0),1),"")),"")</f>
        <v>0_(positive)</v>
      </c>
      <c r="I18" s="46" t="str">
        <f>IFERROR(IF(I16="varying_pressure",INDEX(Reference!$F$2:$F$14,MATCH(I17,varying_pressure,0),1),IF(I16="constant_pressure",INDEX(Reference!$Q$2:$Q$10,MATCH(I17,constant_pressure,0),1),"")),"")</f>
        <v>0_(positive)</v>
      </c>
      <c r="J18" s="46" t="str">
        <f>IFERROR(IF(J16="varying_pressure",INDEX(Reference!$F$2:$F$14,MATCH(J17,varying_pressure,0),1),IF(J16="constant_pressure",INDEX(Reference!$Q$2:$Q$10,MATCH(J17,constant_pressure,0),1),"")),"")</f>
        <v>0_(positive)</v>
      </c>
      <c r="K18" s="46" t="str">
        <f>IFERROR(IF(K16="varying_pressure",INDEX(Reference!$F$2:$F$14,MATCH(K17,varying_pressure,0),1),IF(K16="constant_pressure",INDEX(Reference!$Q$2:$Q$10,MATCH(K17,constant_pressure,0),1),"")),"")</f>
        <v>1_(negative)</v>
      </c>
      <c r="L18" s="46" t="str">
        <f>IFERROR(IF(L16="varying_pressure",INDEX(Reference!$F$2:$F$14,MATCH(L17,varying_pressure,0),1),IF(L16="constant_pressure",INDEX(Reference!$Q$2:$Q$10,MATCH(L17,constant_pressure,0),1),"")),"")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IFERROR(IF(E16="varying_pressure",INDEX(Reference!$G$2:$G$14,MATCH(E17,varying_pressure,0),1),IF(E16="constant_pressure",INDEX(Reference!$R$2:$R$10,MATCH(E17,constant_pressure,0),1),"")),"")</f>
        <v>None</v>
      </c>
      <c r="F19" s="46" t="str">
        <f>IFERROR(IF(F16="varying_pressure",INDEX(Reference!$G$2:$G$14,MATCH(F17,varying_pressure,0),1),IF(F16="constant_pressure",INDEX(Reference!$R$2:$R$10,MATCH(F17,constant_pressure,0),1),"")),"")</f>
        <v>Feed_Tank_(T-1)</v>
      </c>
      <c r="G19" s="46" t="str">
        <f>IFERROR(IF(G16="varying_pressure",INDEX(Reference!$G$2:$G$14,MATCH(G17,varying_pressure,0),1),IF(G16="constant_pressure",INDEX(Reference!$R$2:$R$10,MATCH(G17,constant_pressure,0),1),"")),"")</f>
        <v>Feed_Tank_(T-1)</v>
      </c>
      <c r="H19" s="46" t="str">
        <f>IFERROR(IF(H16="varying_pressure",INDEX(Reference!$G$2:$G$14,MATCH(H17,varying_pressure,0),1),IF(H16="constant_pressure",INDEX(Reference!$R$2:$R$10,MATCH(H17,constant_pressure,0),1),"")),"")</f>
        <v>Feed_Tank_(T-1)</v>
      </c>
      <c r="I19" s="46" t="str">
        <f>IFERROR(IF(I16="varying_pressure",INDEX(Reference!$G$2:$G$14,MATCH(I17,varying_pressure,0),1),IF(I16="constant_pressure",INDEX(Reference!$R$2:$R$10,MATCH(I17,constant_pressure,0),1),"")),"")</f>
        <v>Feed_Tank_(T-1)</v>
      </c>
      <c r="J19" s="46" t="str">
        <f>IFERROR(IF(J16="varying_pressure",INDEX(Reference!$G$2:$G$14,MATCH(J17,varying_pressure,0),1),IF(J16="constant_pressure",INDEX(Reference!$R$2:$R$10,MATCH(J17,constant_pressure,0),1),"")),"")</f>
        <v>Feed_Tank_(T-1)</v>
      </c>
      <c r="K19" s="46" t="str">
        <f>IFERROR(IF(K16="varying_pressure",INDEX(Reference!$G$2:$G$14,MATCH(K17,varying_pressure,0),1),IF(K16="constant_pressure",INDEX(Reference!$R$2:$R$10,MATCH(K17,constant_pressure,0),1),"")),"")</f>
        <v>Valve_6_(v6)</v>
      </c>
      <c r="L19" s="46" t="str">
        <f>IFERROR(IF(L16="varying_pressure",INDEX(Reference!$G$2:$G$14,MATCH(L17,varying_pressure,0),1),IF(L16="constant_pressure",INDEX(Reference!$R$2:$R$10,MATCH(L17,constant_pressure,0),1),"")),"")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IFERROR(IF(E16="varying_pressure",INDEX(Reference!$H$2:$H$14,MATCH(E17,varying_pressure,0),1),IF(E16="constant_pressure",INDEX(Reference!$S$2:$S$10,MATCH(E17,constant_pressure,0),1),"")),"")</f>
        <v>None</v>
      </c>
      <c r="F20" s="46" t="str">
        <f>IFERROR(IF(F16="varying_pressure",INDEX(Reference!$H$2:$H$14,MATCH(F17,varying_pressure,0),1),IF(F16="constant_pressure",INDEX(Reference!$S$2:$S$10,MATCH(F17,constant_pressure,0),1),"")),"")</f>
        <v>Valve_2_(v2)</v>
      </c>
      <c r="G20" s="46" t="str">
        <f>IFERROR(IF(G16="varying_pressure",INDEX(Reference!$H$2:$H$14,MATCH(G17,varying_pressure,0),1),IF(G16="constant_pressure",INDEX(Reference!$S$2:$S$10,MATCH(G17,constant_pressure,0),1),"")),"")</f>
        <v>Valve_2_(v2)</v>
      </c>
      <c r="H20" s="46" t="str">
        <f>IFERROR(IF(H16="varying_pressure",INDEX(Reference!$H$2:$H$14,MATCH(H17,varying_pressure,0),1),IF(H16="constant_pressure",INDEX(Reference!$S$2:$S$10,MATCH(H17,constant_pressure,0),1),"")),"")</f>
        <v>Valve_2_(v2)</v>
      </c>
      <c r="I20" s="46" t="str">
        <f>IFERROR(IF(I16="varying_pressure",INDEX(Reference!$H$2:$H$14,MATCH(I17,varying_pressure,0),1),IF(I16="constant_pressure",INDEX(Reference!$S$2:$S$10,MATCH(I17,constant_pressure,0),1),"")),"")</f>
        <v>Valve_2_(v2)</v>
      </c>
      <c r="J20" s="46" t="str">
        <f>IFERROR(IF(J16="varying_pressure",INDEX(Reference!$H$2:$H$14,MATCH(J17,varying_pressure,0),1),IF(J16="constant_pressure",INDEX(Reference!$S$2:$S$10,MATCH(J17,constant_pressure,0),1),"")),"")</f>
        <v>Valve_2_(v2)</v>
      </c>
      <c r="K20" s="46" t="str">
        <f>IFERROR(IF(K16="varying_pressure",INDEX(Reference!$H$2:$H$14,MATCH(K17,varying_pressure,0),1),IF(K16="constant_pressure",INDEX(Reference!$S$2:$S$10,MATCH(K17,constant_pressure,0),1),"")),"")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IFERROR(IF(L16="varying_pressure",INDEX(Reference!$H$2:$H$14,MATCH(L17,varying_pressure,0),1),IF(L16="constant_pressure",INDEX(Reference!$S$2:$S$10,MATCH(L17,constant_pressure,0),1),"")),"")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$10,MATCH(E17,constant_pressure,0),1),"")),IF($C$8="pressure-driven",IF(E16="varying_pressure",INDEX(Reference!$M$2:$M$14,MATCH(E17,varying_pressure,0),1),IF(E16="constant_pressure",INDEX(Reference!$X$2:$X$10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$10,MATCH(F17,constant_pressure,0),1),"")),IF($C$8="pressure-driven",IF(F16="varying_pressure",INDEX(Reference!$M$2:$M$14,MATCH(F17,varying_pressure,0),1),IF(F16="constant_pressure",INDEX(Reference!$X$2:$X$10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$10,MATCH(G17,constant_pressure,0),1),"")),IF($C$8="pressure-driven",IF(G16="varying_pressure",INDEX(Reference!$M$2:$M$14,MATCH(G17,varying_pressure,0),1),IF(G16="constant_pressure",INDEX(Reference!$X$2:$X$10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$10,MATCH(H17,constant_pressure,0),1),"")),IF($C$8="pressure-driven",IF(H16="varying_pressure",INDEX(Reference!$M$2:$M$14,MATCH(H17,varying_pressure,0),1),IF(H16="constant_pressure",INDEX(Reference!$X$2:$X$10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$10,MATCH(I17,constant_pressure,0),1),"")),IF($C$8="pressure-driven",IF(I16="varying_pressure",INDEX(Reference!$M$2:$M$14,MATCH(I17,varying_pressure,0),1),IF(I16="constant_pressure",INDEX(Reference!$X$2:$X$10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$10,MATCH(J17,constant_pressure,0),1),"")),IF($C$8="pressure-driven",IF(J16="varying_pressure",INDEX(Reference!$M$2:$M$14,MATCH(J17,varying_pressure,0),1),IF(J16="constant_pressure",INDEX(Reference!$X$2:$X$10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$10,MATCH(K17,constant_pressure,0),1),"")),IF($C$8="pressure-driven",IF(K16="varying_pressure",INDEX(Reference!$M$2:$M$14,MATCH(K17,varying_pressure,0),1),IF(K16="constant_pressure",INDEX(Reference!$X$2:$X$10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$10,MATCH(L17,constant_pressure,0),1),"")),IF($C$8="pressure-driven",IF(L16="varying_pressure",INDEX(Reference!$M$2:$M$14,MATCH(L17,varying_pressure,0),1),IF(L16="constant_pressure",INDEX(Reference!$X$2:$X$10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IFERROR(IF(E16="varying_pressure",INDEX(Reference!$I$2:$I$14,MATCH(E17,varying_pressure,0),1),IF(E16="constant_pressure",INDEX(Reference!$T$2:$T$10,MATCH(E17,constant_pressure,0),1),"")),"")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IFERROR(IF(F16="varying_pressure",INDEX(Reference!$I$2:$I$14,MATCH(F17,varying_pressure,0),1),IF(F16="constant_pressure",INDEX(Reference!$T$2:$T$10,MATCH(F17,constant_pressure,0),1),"")),"")</f>
        <v>None</v>
      </c>
      <c r="G23" s="46" t="str">
        <f>IFERROR(IF(G16="varying_pressure",INDEX(Reference!$I$2:$I$14,MATCH(G17,varying_pressure,0),1),IF(G16="constant_pressure",INDEX(Reference!$T$2:$T$10,MATCH(G17,constant_pressure,0),1),"")),"")</f>
        <v>Valve_1_(v1)</v>
      </c>
      <c r="H23" s="46" t="str">
        <f>IFERROR(IF(H16="varying_pressure",INDEX(Reference!$I$2:$I$14,MATCH(H17,varying_pressure,0),1),IF(H16="constant_pressure",INDEX(Reference!$T$2:$T$10,MATCH(H17,constant_pressure,0),1),"")),"")</f>
        <v>Valve_1_(v1)</v>
      </c>
      <c r="I23" s="46" t="str">
        <f>IFERROR(IF(I16="varying_pressure",INDEX(Reference!$I$2:$I$14,MATCH(I17,varying_pressure,0),1),IF(I16="constant_pressure",INDEX(Reference!$T$2:$T$10,MATCH(I17,constant_pressure,0),1),"")),"")</f>
        <v>Valve_1_(v1)</v>
      </c>
      <c r="J23" s="46" t="str">
        <f>IFERROR(IF(J16="varying_pressure",INDEX(Reference!$I$2:$I$14,MATCH(J17,varying_pressure,0),1),IF(J16="constant_pressure",INDEX(Reference!$T$2:$T$10,MATCH(J17,constant_pressure,0),1),"")),"")</f>
        <v>Valve_1_(v1)</v>
      </c>
      <c r="K23" s="46" t="str">
        <f>IFERROR(IF(K16="varying_pressure",INDEX(Reference!$I$2:$I$14,MATCH(K17,varying_pressure,0),1),IF(K16="constant_pressure",INDEX(Reference!$T$2:$T$10,MATCH(K17,constant_pressure,0),1),"")),"")</f>
        <v>None</v>
      </c>
      <c r="L23" s="46" t="str">
        <f>IFERROR(IF(L16="varying_pressure",INDEX(Reference!$I$2:$I$14,MATCH(L17,varying_pressure,0),1),IF(L16="constant_pressure",INDEX(Reference!$T$2:$T$10,MATCH(L17,constant_pressure,0),1),"")),"")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IFERROR(IF(E16="varying_pressure",INDEX(Reference!$J$2:$J$14,MATCH(E17,varying_pressure,0),1),IF(E16="constant_pressure",INDEX(Reference!$U$2:$U$10,MATCH(E17,constant_pressure,0),1),"")),"")</f>
        <v>Valve_5_(v5)</v>
      </c>
      <c r="F24" s="46" t="str">
        <f>IFERROR(IF(F16="varying_pressure",INDEX(Reference!$J$2:$J$14,MATCH(F17,varying_pressure,0),1),IF(F16="constant_pressure",INDEX(Reference!$U$2:$U$10,MATCH(F17,constant_pressure,0),1),"")),"")</f>
        <v>None</v>
      </c>
      <c r="G24" s="46" t="str">
        <f>IFERROR(IF(G16="varying_pressure",INDEX(Reference!$J$2:$J$14,MATCH(G17,varying_pressure,0),1),IF(G16="constant_pressure",INDEX(Reference!$U$2:$U$10,MATCH(G17,constant_pressure,0),1),"")),"")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IFERROR(IF(H16="varying_pressure",INDEX(Reference!$J$2:$J$14,MATCH(H17,varying_pressure,0),1),IF(H16="constant_pressure",INDEX(Reference!$U$2:$U$10,MATCH(H17,constant_pressure,0),1),"")),"")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IFERROR(IF(I16="varying_pressure",INDEX(Reference!$J$2:$J$14,MATCH(I17,varying_pressure,0),1),IF(I16="constant_pressure",INDEX(Reference!$U$2:$U$10,MATCH(I17,constant_pressure,0),1),"")),"")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IFERROR(IF(J16="varying_pressure",INDEX(Reference!$J$2:$J$14,MATCH(J17,varying_pressure,0),1),IF(J16="constant_pressure",INDEX(Reference!$U$2:$U$10,MATCH(J17,constant_pressure,0),1),"")),"")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IFERROR(IF(K16="varying_pressure",INDEX(Reference!$J$2:$J$14,MATCH(K17,varying_pressure,0),1),IF(K16="constant_pressure",INDEX(Reference!$U$2:$U$10,MATCH(K17,constant_pressure,0),1),"")),"")</f>
        <v>None</v>
      </c>
      <c r="L24" s="46" t="str">
        <f>IFERROR(IF(L16="varying_pressure",INDEX(Reference!$J$2:$J$14,MATCH(L17,varying_pressure,0),1),IF(L16="constant_pressure",INDEX(Reference!$U$2:$U$10,MATCH(L17,constant_pressure,0),1),"")),"")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$10,MATCH(E17,constant_pressure,0),1),"")),IF($C$8="pressure-driven",IF(E16="varying_pressure",INDEX(Reference!$N$2:$N$14,MATCH(E17,varying_pressure,0),1),IF(E16="constant_pressure",INDEX(Reference!$Y$2:$Y$10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$10,MATCH(F17,constant_pressure,0),1),"")),IF($C$8="pressure-driven",IF(F16="varying_pressure",INDEX(Reference!$N$2:$N$14,MATCH(F17,varying_pressure,0),1),IF(F16="constant_pressure",INDEX(Reference!$Y$2:$Y$10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$10,MATCH(G17,constant_pressure,0),1),"")),IF($C$8="pressure-driven",IF(G16="varying_pressure",INDEX(Reference!$N$2:$N$14,MATCH(G17,varying_pressure,0),1),IF(G16="constant_pressure",INDEX(Reference!$Y$2:$Y$10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$10,MATCH(H17,constant_pressure,0),1),"")),IF($C$8="pressure-driven",IF(H16="varying_pressure",INDEX(Reference!$N$2:$N$14,MATCH(H17,varying_pressure,0),1),IF(H16="constant_pressure",INDEX(Reference!$Y$2:$Y$10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$10,MATCH(I17,constant_pressure,0),1),"")),IF($C$8="pressure-driven",IF(I16="varying_pressure",INDEX(Reference!$N$2:$N$14,MATCH(I17,varying_pressure,0),1),IF(I16="constant_pressure",INDEX(Reference!$Y$2:$Y$10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$10,MATCH(J17,constant_pressure,0),1),"")),IF($C$8="pressure-driven",IF(J16="varying_pressure",INDEX(Reference!$N$2:$N$14,MATCH(J17,varying_pressure,0),1),IF(J16="constant_pressure",INDEX(Reference!$Y$2:$Y$10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$10,MATCH(K17,constant_pressure,0),1),"")),IF($C$8="pressure-driven",IF(K16="varying_pressure",INDEX(Reference!$N$2:$N$14,MATCH(K17,varying_pressure,0),1),IF(K16="constant_pressure",INDEX(Reference!$Y$2:$Y$10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$10,MATCH(L17,constant_pressure,0),1),"")),IF($C$8="pressure-driven",IF(L16="varying_pressure",INDEX(Reference!$N$2:$N$14,MATCH(L17,varying_pressure,0),1),IF(L16="constant_pressure",INDEX(Reference!$Y$2:$Y$10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IFERROR(IF(E28="varying_pressure",INDEX(Reference!$F$2:$F$14,MATCH(E29,varying_pressure,0),1),IF(E28="constant_pressure",INDEX(Reference!$Q$2:$Q$10,MATCH(E29,constant_pressure,0),1),"")),"")</f>
        <v>0_(positive)</v>
      </c>
      <c r="F30" s="46" t="str">
        <f>IFERROR(IF(F28="varying_pressure",INDEX(Reference!$F$2:$F$14,MATCH(F29,varying_pressure,0),1),IF(F28="constant_pressure",INDEX(Reference!$Q$2:$Q$10,MATCH(F29,constant_pressure,0),1),"")),"")</f>
        <v>0_(positive)</v>
      </c>
      <c r="G30" s="46" t="str">
        <f>IFERROR(IF(G28="varying_pressure",INDEX(Reference!$F$2:$F$14,MATCH(G29,varying_pressure,0),1),IF(G28="constant_pressure",INDEX(Reference!$Q$2:$Q$10,MATCH(G29,constant_pressure,0),1),"")),"")</f>
        <v>1_(negative)</v>
      </c>
      <c r="H30" s="46" t="str">
        <f>IFERROR(IF(H28="varying_pressure",INDEX(Reference!$F$2:$F$14,MATCH(H29,varying_pressure,0),1),IF(H28="constant_pressure",INDEX(Reference!$Q$2:$Q$10,MATCH(H29,constant_pressure,0),1),"")),"")</f>
        <v>1_(negative)</v>
      </c>
      <c r="I30" s="46" t="str">
        <f>IFERROR(IF(I28="varying_pressure",INDEX(Reference!$F$2:$F$14,MATCH(I29,varying_pressure,0),1),IF(I28="constant_pressure",INDEX(Reference!$Q$2:$Q$10,MATCH(I29,constant_pressure,0),1),"")),"")</f>
        <v>1_(negative)</v>
      </c>
      <c r="J30" s="46" t="str">
        <f>IFERROR(IF(J28="varying_pressure",INDEX(Reference!$F$2:$F$14,MATCH(J29,varying_pressure,0),1),IF(J28="constant_pressure",INDEX(Reference!$Q$2:$Q$10,MATCH(J29,constant_pressure,0),1),"")),"")</f>
        <v>0_(positive)</v>
      </c>
      <c r="K30" s="46" t="str">
        <f>IFERROR(IF(K28="varying_pressure",INDEX(Reference!$F$2:$F$14,MATCH(K29,varying_pressure,0),1),IF(K28="constant_pressure",INDEX(Reference!$Q$2:$Q$10,MATCH(K29,constant_pressure,0),1),"")),"")</f>
        <v>0_(positive)</v>
      </c>
      <c r="L30" s="46" t="str">
        <f>IFERROR(IF(L28="varying_pressure",INDEX(Reference!$F$2:$F$14,MATCH(L29,varying_pressure,0),1),IF(L28="constant_pressure",INDEX(Reference!$Q$2:$Q$10,MATCH(L29,constant_pressure,0),1),"")),"")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IFERROR(IF(E28="varying_pressure",INDEX(Reference!$G$2:$G$14,MATCH(E29,varying_pressure,0),1),IF(E28="constant_pressure",INDEX(Reference!$R$2:$R$10,MATCH(E29,constant_pressure,0),1),"")),"")</f>
        <v>Feed_Tank_(T-1)</v>
      </c>
      <c r="F31" s="46" t="str">
        <f>IFERROR(IF(F28="varying_pressure",INDEX(Reference!$G$2:$G$14,MATCH(F29,varying_pressure,0),1),IF(F28="constant_pressure",INDEX(Reference!$R$2:$R$10,MATCH(F29,constant_pressure,0),1),"")),"")</f>
        <v>Feed_Tank_(T-1)</v>
      </c>
      <c r="G31" s="46" t="str">
        <f>IFERROR(IF(G28="varying_pressure",INDEX(Reference!$G$2:$G$14,MATCH(G29,varying_pressure,0),1),IF(G28="constant_pressure",INDEX(Reference!$R$2:$R$10,MATCH(G29,constant_pressure,0),1),"")),"")</f>
        <v>Valve_6_(v6)</v>
      </c>
      <c r="H31" s="46" t="str">
        <f>IFERROR(IF(H28="varying_pressure",INDEX(Reference!$G$2:$G$14,MATCH(H29,varying_pressure,0),1),IF(H28="constant_pressure",INDEX(Reference!$R$2:$R$10,MATCH(H29,constant_pressure,0),1),"")),"")</f>
        <v>Valve_6_(v6)</v>
      </c>
      <c r="I31" s="46" t="str">
        <f>IFERROR(IF(I28="varying_pressure",INDEX(Reference!$G$2:$G$14,MATCH(I29,varying_pressure,0),1),IF(I28="constant_pressure",INDEX(Reference!$R$2:$R$10,MATCH(I29,constant_pressure,0),1),"")),"")</f>
        <v>None</v>
      </c>
      <c r="J31" s="46" t="str">
        <f>IFERROR(IF(J28="varying_pressure",INDEX(Reference!$G$2:$G$14,MATCH(J29,varying_pressure,0),1),IF(J28="constant_pressure",INDEX(Reference!$R$2:$R$10,MATCH(J29,constant_pressure,0),1),"")),"")</f>
        <v>Feed_Tank_(T-1)</v>
      </c>
      <c r="K31" s="46" t="str">
        <f>IFERROR(IF(K28="varying_pressure",INDEX(Reference!$G$2:$G$14,MATCH(K29,varying_pressure,0),1),IF(K28="constant_pressure",INDEX(Reference!$R$2:$R$10,MATCH(K29,constant_pressure,0),1),"")),"")</f>
        <v>Feed_Tank_(T-1)</v>
      </c>
      <c r="L31" s="46" t="str">
        <f>IFERROR(IF(L28="varying_pressure",INDEX(Reference!$G$2:$G$14,MATCH(L29,varying_pressure,0),1),IF(L28="constant_pressure",INDEX(Reference!$R$2:$R$10,MATCH(L29,constant_pressure,0),1),"")),"")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IFERROR(IF(E28="varying_pressure",INDEX(Reference!$H$2:$H$14,MATCH(E29,varying_pressure,0),1),IF(E28="constant_pressure",INDEX(Reference!$S$2:$S$10,MATCH(E29,constant_pressure,0),1),"")),"")</f>
        <v>Valve_2_(v2)</v>
      </c>
      <c r="F32" s="46" t="str">
        <f>IFERROR(IF(F28="varying_pressure",INDEX(Reference!$H$2:$H$14,MATCH(F29,varying_pressure,0),1),IF(F28="constant_pressure",INDEX(Reference!$S$2:$S$10,MATCH(F29,constant_pressure,0),1),"")),"")</f>
        <v>Valve_2_(v2)</v>
      </c>
      <c r="G32" s="46" t="str">
        <f>IFERROR(IF(G28="varying_pressure",INDEX(Reference!$H$2:$H$14,MATCH(G29,varying_pressure,0),1),IF(G28="constant_pressure",INDEX(Reference!$S$2:$S$10,MATCH(G29,constant_pressure,0),1),"")),"")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IFERROR(IF(H28="varying_pressure",INDEX(Reference!$H$2:$H$14,MATCH(H29,varying_pressure,0),1),IF(H28="constant_pressure",INDEX(Reference!$S$2:$S$10,MATCH(H29,constant_pressure,0),1),"")),"")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IFERROR(IF(I28="varying_pressure",INDEX(Reference!$H$2:$H$14,MATCH(I29,varying_pressure,0),1),IF(I28="constant_pressure",INDEX(Reference!$S$2:$S$10,MATCH(I29,constant_pressure,0),1),"")),"")</f>
        <v>None</v>
      </c>
      <c r="J32" s="46" t="str">
        <f>IFERROR(IF(J28="varying_pressure",INDEX(Reference!$H$2:$H$14,MATCH(J29,varying_pressure,0),1),IF(J28="constant_pressure",INDEX(Reference!$S$2:$S$10,MATCH(J29,constant_pressure,0),1),"")),"")</f>
        <v>Valve_2_(v2)</v>
      </c>
      <c r="K32" s="46" t="str">
        <f>IFERROR(IF(K28="varying_pressure",INDEX(Reference!$H$2:$H$14,MATCH(K29,varying_pressure,0),1),IF(K28="constant_pressure",INDEX(Reference!$S$2:$S$10,MATCH(K29,constant_pressure,0),1),"")),"")</f>
        <v>Valve_2_(v2)</v>
      </c>
      <c r="L32" s="46" t="str">
        <f>IFERROR(IF(L28="varying_pressure",INDEX(Reference!$H$2:$H$14,MATCH(L29,varying_pressure,0),1),IF(L28="constant_pressure",INDEX(Reference!$S$2:$S$10,MATCH(L29,constant_pressure,0),1),"")),"")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$10,MATCH(E29,constant_pressure,0),1),"")),IF($C$8="pressure-driven",IF(E28="varying_pressure",INDEX(Reference!$M$2:$M$14,MATCH(E29,varying_pressure,0),1),IF(E28="constant_pressure",INDEX(Reference!$X$2:$X$10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$10,MATCH(F29,constant_pressure,0),1),"")),IF($C$8="pressure-driven",IF(F28="varying_pressure",INDEX(Reference!$M$2:$M$14,MATCH(F29,varying_pressure,0),1),IF(F28="constant_pressure",INDEX(Reference!$X$2:$X$10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$10,MATCH(G29,constant_pressure,0),1),"")),IF($C$8="pressure-driven",IF(G28="varying_pressure",INDEX(Reference!$M$2:$M$14,MATCH(G29,varying_pressure,0),1),IF(G28="constant_pressure",INDEX(Reference!$X$2:$X$10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$10,MATCH(H29,constant_pressure,0),1),"")),IF($C$8="pressure-driven",IF(H28="varying_pressure",INDEX(Reference!$M$2:$M$14,MATCH(H29,varying_pressure,0),1),IF(H28="constant_pressure",INDEX(Reference!$X$2:$X$10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$10,MATCH(I29,constant_pressure,0),1),"")),IF($C$8="pressure-driven",IF(I28="varying_pressure",INDEX(Reference!$M$2:$M$14,MATCH(I29,varying_pressure,0),1),IF(I28="constant_pressure",INDEX(Reference!$X$2:$X$10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$10,MATCH(J29,constant_pressure,0),1),"")),IF($C$8="pressure-driven",IF(J28="varying_pressure",INDEX(Reference!$M$2:$M$14,MATCH(J29,varying_pressure,0),1),IF(J28="constant_pressure",INDEX(Reference!$X$2:$X$10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$10,MATCH(K29,constant_pressure,0),1),"")),IF($C$8="pressure-driven",IF(K28="varying_pressure",INDEX(Reference!$M$2:$M$14,MATCH(K29,varying_pressure,0),1),IF(K28="constant_pressure",INDEX(Reference!$X$2:$X$10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$10,MATCH(L29,constant_pressure,0),1),"")),IF($C$8="pressure-driven",IF(L28="varying_pressure",INDEX(Reference!$M$2:$M$14,MATCH(L29,varying_pressure,0),1),IF(L28="constant_pressure",INDEX(Reference!$X$2:$X$10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IFERROR(IF(E28="varying_pressure",INDEX(Reference!$I$2:$I$14,MATCH(E29,varying_pressure,0),1),IF(E28="constant_pressure",INDEX(Reference!$T$2:$T$10,MATCH(E29,constant_pressure,0),1),"")),"")</f>
        <v>Valve_1_(v1)</v>
      </c>
      <c r="F35" s="46" t="str">
        <f>IFERROR(IF(F28="varying_pressure",INDEX(Reference!$I$2:$I$14,MATCH(F29,varying_pressure,0),1),IF(F28="constant_pressure",INDEX(Reference!$T$2:$T$10,MATCH(F29,constant_pressure,0),1),"")),"")</f>
        <v>Valve_1_(v1)</v>
      </c>
      <c r="G35" s="46" t="str">
        <f>IFERROR(IF(G28="varying_pressure",INDEX(Reference!$I$2:$I$14,MATCH(G29,varying_pressure,0),1),IF(G28="constant_pressure",INDEX(Reference!$T$2:$T$10,MATCH(G29,constant_pressure,0),1),"")),"")</f>
        <v>None</v>
      </c>
      <c r="H35" s="46" t="str">
        <f>IFERROR(IF(H28="varying_pressure",INDEX(Reference!$I$2:$I$14,MATCH(H29,varying_pressure,0),1),IF(H28="constant_pressure",INDEX(Reference!$T$2:$T$10,MATCH(H29,constant_pressure,0),1),"")),"")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IFERROR(IF(I28="varying_pressure",INDEX(Reference!$I$2:$I$14,MATCH(I29,varying_pressure,0),1),IF(I28="constant_pressure",INDEX(Reference!$T$2:$T$10,MATCH(I29,constant_pressure,0),1),"")),"")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IFERROR(IF(J28="varying_pressure",INDEX(Reference!$I$2:$I$14,MATCH(J29,varying_pressure,0),1),IF(J28="constant_pressure",INDEX(Reference!$T$2:$T$10,MATCH(J29,constant_pressure,0),1),"")),"")</f>
        <v>None</v>
      </c>
      <c r="K35" s="46" t="str">
        <f>IFERROR(IF(K28="varying_pressure",INDEX(Reference!$I$2:$I$14,MATCH(K29,varying_pressure,0),1),IF(K28="constant_pressure",INDEX(Reference!$T$2:$T$10,MATCH(K29,constant_pressure,0),1),"")),"")</f>
        <v>Valve_1_(v1)</v>
      </c>
      <c r="L35" s="46" t="str">
        <f>IFERROR(IF(L28="varying_pressure",INDEX(Reference!$I$2:$I$14,MATCH(L29,varying_pressure,0),1),IF(L28="constant_pressure",INDEX(Reference!$T$2:$T$10,MATCH(L29,constant_pressure,0),1),"")),"")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IFERROR(IF(E28="varying_pressure",INDEX(Reference!$J$2:$J$14,MATCH(E29,varying_pressure,0),1),IF(E28="constant_pressure",INDEX(Reference!$U$2:$U$10,MATCH(E29,constant_pressure,0),1),"")),"")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IFERROR(IF(F28="varying_pressure",INDEX(Reference!$J$2:$J$14,MATCH(F29,varying_pressure,0),1),IF(F28="constant_pressure",INDEX(Reference!$U$2:$U$10,MATCH(F29,constant_pressure,0),1),"")),"")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IFERROR(IF(G28="varying_pressure",INDEX(Reference!$J$2:$J$14,MATCH(G29,varying_pressure,0),1),IF(G28="constant_pressure",INDEX(Reference!$U$2:$U$10,MATCH(G29,constant_pressure,0),1),"")),"")</f>
        <v>None</v>
      </c>
      <c r="H36" s="46" t="str">
        <f>IFERROR(IF(H28="varying_pressure",INDEX(Reference!$J$2:$J$14,MATCH(H29,varying_pressure,0),1),IF(H28="constant_pressure",INDEX(Reference!$U$2:$U$10,MATCH(H29,constant_pressure,0),1),"")),"")</f>
        <v>Valve_5_(v5)</v>
      </c>
      <c r="I36" s="46" t="str">
        <f>IFERROR(IF(I28="varying_pressure",INDEX(Reference!$J$2:$J$14,MATCH(I29,varying_pressure,0),1),IF(I28="constant_pressure",INDEX(Reference!$U$2:$U$10,MATCH(I29,constant_pressure,0),1),"")),"")</f>
        <v>Valve_5_(v5)</v>
      </c>
      <c r="J36" s="46" t="str">
        <f>IFERROR(IF(J28="varying_pressure",INDEX(Reference!$J$2:$J$14,MATCH(J29,varying_pressure,0),1),IF(J28="constant_pressure",INDEX(Reference!$U$2:$U$10,MATCH(J29,constant_pressure,0),1),"")),"")</f>
        <v>None</v>
      </c>
      <c r="K36" s="46" t="str">
        <f>IFERROR(IF(K28="varying_pressure",INDEX(Reference!$J$2:$J$14,MATCH(K29,varying_pressure,0),1),IF(K28="constant_pressure",INDEX(Reference!$U$2:$U$10,MATCH(K29,constant_pressure,0),1),"")),"")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IFERROR(IF(L28="varying_pressure",INDEX(Reference!$J$2:$J$14,MATCH(L29,varying_pressure,0),1),IF(L28="constant_pressure",INDEX(Reference!$U$2:$U$10,MATCH(L29,constant_pressure,0),1),"")),"")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$10,MATCH(E29,constant_pressure,0),1),"")),IF($C$8="pressure-driven",IF(E28="varying_pressure",INDEX(Reference!$N$2:$N$14,MATCH(E29,varying_pressure,0),1),IF(E28="constant_pressure",INDEX(Reference!$Y$2:$Y$10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$10,MATCH(F29,constant_pressure,0),1),"")),IF($C$8="pressure-driven",IF(F28="varying_pressure",INDEX(Reference!$N$2:$N$14,MATCH(F29,varying_pressure,0),1),IF(F28="constant_pressure",INDEX(Reference!$Y$2:$Y$10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$10,MATCH(G29,constant_pressure,0),1),"")),IF($C$8="pressure-driven",IF(G28="varying_pressure",INDEX(Reference!$N$2:$N$14,MATCH(G29,varying_pressure,0),1),IF(G28="constant_pressure",INDEX(Reference!$Y$2:$Y$10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$10,MATCH(H29,constant_pressure,0),1),"")),IF($C$8="pressure-driven",IF(H28="varying_pressure",INDEX(Reference!$N$2:$N$14,MATCH(H29,varying_pressure,0),1),IF(H28="constant_pressure",INDEX(Reference!$Y$2:$Y$10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$10,MATCH(I29,constant_pressure,0),1),"")),IF($C$8="pressure-driven",IF(I28="varying_pressure",INDEX(Reference!$N$2:$N$14,MATCH(I29,varying_pressure,0),1),IF(I28="constant_pressure",INDEX(Reference!$Y$2:$Y$10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$10,MATCH(J29,constant_pressure,0),1),"")),IF($C$8="pressure-driven",IF(J28="varying_pressure",INDEX(Reference!$N$2:$N$14,MATCH(J29,varying_pressure,0),1),IF(J28="constant_pressure",INDEX(Reference!$Y$2:$Y$10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$10,MATCH(K29,constant_pressure,0),1),"")),IF($C$8="pressure-driven",IF(K28="varying_pressure",INDEX(Reference!$N$2:$N$14,MATCH(K29,varying_pressure,0),1),IF(K28="constant_pressure",INDEX(Reference!$Y$2:$Y$10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$10,MATCH(L29,constant_pressure,0),1),"")),IF($C$8="pressure-driven",IF(L28="varying_pressure",INDEX(Reference!$N$2:$N$14,MATCH(L29,varying_pressure,0),1),IF(L28="constant_pressure",INDEX(Reference!$Y$2:$Y$10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sheet="1" objects="1" scenarios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T1" zoomScale="125" workbookViewId="0">
      <selection activeCell="AC7" sqref="AC7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326</v>
      </c>
      <c r="Q7" t="s">
        <v>194</v>
      </c>
      <c r="R7" t="s">
        <v>201</v>
      </c>
      <c r="S7" t="s">
        <v>193</v>
      </c>
      <c r="T7" t="s">
        <v>192</v>
      </c>
      <c r="U7" t="s">
        <v>206</v>
      </c>
      <c r="V7" t="s">
        <v>200</v>
      </c>
      <c r="W7" t="s">
        <v>199</v>
      </c>
      <c r="X7" t="s">
        <v>240</v>
      </c>
      <c r="Y7" t="s">
        <v>199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150</v>
      </c>
      <c r="Q8" t="s">
        <v>195</v>
      </c>
      <c r="R8" t="s">
        <v>192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151</v>
      </c>
      <c r="Q9" t="s">
        <v>195</v>
      </c>
      <c r="R9" t="s">
        <v>193</v>
      </c>
      <c r="S9" t="s">
        <v>203</v>
      </c>
      <c r="T9" t="s">
        <v>204</v>
      </c>
      <c r="U9" t="s">
        <v>198</v>
      </c>
      <c r="V9" t="s">
        <v>199</v>
      </c>
      <c r="W9" t="s">
        <v>200</v>
      </c>
      <c r="X9" t="s">
        <v>199</v>
      </c>
      <c r="Y9" t="s">
        <v>240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P10" t="s">
        <v>152</v>
      </c>
      <c r="Q10" t="s">
        <v>194</v>
      </c>
      <c r="R10" t="s">
        <v>201</v>
      </c>
      <c r="S10" t="s">
        <v>197</v>
      </c>
      <c r="T10" t="s">
        <v>193</v>
      </c>
      <c r="U10" t="s">
        <v>206</v>
      </c>
      <c r="V10" t="s">
        <v>200</v>
      </c>
      <c r="W10" t="s">
        <v>199</v>
      </c>
      <c r="X10" t="s">
        <v>240</v>
      </c>
      <c r="Y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58" zoomScale="85" zoomScaleNormal="85" zoomScaleSheetLayoutView="55" workbookViewId="0">
      <selection activeCell="J23" sqref="J23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7" t="s">
        <v>263</v>
      </c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9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20" t="s">
        <v>98</v>
      </c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23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23"/>
      <c r="F23" s="124" t="s">
        <v>67</v>
      </c>
      <c r="G23" s="125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26">
        <f>IF($J$23&gt;$J$24,1,IF($J$23&lt;$J$24,-1,""))</f>
        <v>-1</v>
      </c>
      <c r="E24" s="126"/>
      <c r="F24" s="127" t="s">
        <v>3</v>
      </c>
      <c r="G24" s="128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13" t="s">
        <v>98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5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9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9"/>
      <c r="G69" s="130" t="s">
        <v>67</v>
      </c>
      <c r="H69" s="131"/>
      <c r="I69" s="25"/>
      <c r="J69" s="25"/>
      <c r="K69" s="24" t="s">
        <v>110</v>
      </c>
      <c r="L69" s="89">
        <v>0.6</v>
      </c>
      <c r="M69" s="33" t="s">
        <v>3</v>
      </c>
      <c r="N69" s="132" t="s">
        <v>111</v>
      </c>
      <c r="O69" s="132"/>
      <c r="P69" s="133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9" t="s">
        <v>114</v>
      </c>
      <c r="O70" s="109"/>
      <c r="P70" s="110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9" t="s">
        <v>106</v>
      </c>
      <c r="O71" s="109"/>
      <c r="P71" s="110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9" t="s">
        <v>116</v>
      </c>
      <c r="O72" s="109"/>
      <c r="P72" s="110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9" t="s">
        <v>118</v>
      </c>
      <c r="O73" s="109"/>
      <c r="P73" s="110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9" t="s">
        <v>120</v>
      </c>
      <c r="O74" s="109"/>
      <c r="P74" s="110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11" t="s">
        <v>292</v>
      </c>
      <c r="O75" s="111"/>
      <c r="P75" s="11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13" t="s">
        <v>310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5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16">
        <f>L84*(L80/L82)*(L83/L81)*1000/60</f>
        <v>0.27457510837252547</v>
      </c>
      <c r="F80" s="116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08" t="s">
        <v>132</v>
      </c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</row>
    <row r="157" spans="1:18" ht="15" x14ac:dyDescent="0.2">
      <c r="A157" s="26"/>
      <c r="B157" s="25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sheet="1" objects="1" scenarios="1" selectLockedCells="1"/>
  <mergeCells count="19"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  <mergeCell ref="C156:R157"/>
    <mergeCell ref="N72:P72"/>
    <mergeCell ref="N73:P73"/>
    <mergeCell ref="N74:P74"/>
    <mergeCell ref="N75:P75"/>
    <mergeCell ref="C78:Q78"/>
    <mergeCell ref="E80:F8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2025-10-04T19:10:58Z</dcterms:modified>
</cp:coreProperties>
</file>