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2_data\3.0_computational_benefits_comparisons\"/>
    </mc:Choice>
  </mc:AlternateContent>
  <xr:revisionPtr revIDLastSave="0" documentId="13_ncr:1_{C6D10F18-539F-4F2B-9B96-7FD785265A15}" xr6:coauthVersionLast="47" xr6:coauthVersionMax="47" xr10:uidLastSave="{00000000-0000-0000-0000-000000000000}"/>
  <bookViews>
    <workbookView xWindow="-108" yWindow="-108" windowWidth="23256" windowHeight="13176" xr2:uid="{629B569E-946E-4B1C-9D49-8264BBEF7928}"/>
  </bookViews>
  <sheets>
    <sheet name="data_smooth" sheetId="1" r:id="rId1"/>
    <sheet name="data_nonsmoo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2" l="1"/>
  <c r="Q11" i="2" s="1"/>
  <c r="P10" i="2"/>
  <c r="Q10" i="2" s="1"/>
  <c r="P9" i="2"/>
  <c r="Q9" i="2" s="1"/>
  <c r="Q8" i="2"/>
  <c r="P8" i="2"/>
  <c r="J8" i="2"/>
  <c r="P7" i="2"/>
  <c r="Q7" i="2" s="1"/>
  <c r="P6" i="2"/>
  <c r="Q6" i="2" s="1"/>
  <c r="Q5" i="2"/>
  <c r="P5" i="2"/>
  <c r="Q4" i="2"/>
  <c r="P4" i="2"/>
  <c r="J4" i="2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J8" i="1"/>
  <c r="J4" i="1"/>
</calcChain>
</file>

<file path=xl/sharedStrings.xml><?xml version="1.0" encoding="utf-8"?>
<sst xmlns="http://schemas.openxmlformats.org/spreadsheetml/2006/main" count="114" uniqueCount="27">
  <si>
    <t>Kayser and Knaebel</t>
  </si>
  <si>
    <t>Yang</t>
  </si>
  <si>
    <t>Flow-driven</t>
  </si>
  <si>
    <t>Pressure-driven</t>
  </si>
  <si>
    <t>Simulation Mode</t>
  </si>
  <si>
    <t>Guess and check</t>
  </si>
  <si>
    <t>yes</t>
  </si>
  <si>
    <t>no</t>
  </si>
  <si>
    <t>X</t>
  </si>
  <si>
    <t>Jacobian Info</t>
  </si>
  <si>
    <t>pattern</t>
  </si>
  <si>
    <t>CSS</t>
  </si>
  <si>
    <t>correction</t>
  </si>
  <si>
    <t>guess</t>
  </si>
  <si>
    <t>c/g</t>
  </si>
  <si>
    <t>CPU Time (Run 1)</t>
  </si>
  <si>
    <t>CPU Time (Run 2)</t>
  </si>
  <si>
    <t>CPU Time (Run 3)</t>
  </si>
  <si>
    <t>CPU Time (Run 4)</t>
  </si>
  <si>
    <t>CPU Time (Run 5)</t>
  </si>
  <si>
    <t>CPU sec/cycle</t>
  </si>
  <si>
    <t>nc</t>
  </si>
  <si>
    <t>Experiment</t>
  </si>
  <si>
    <t>n.a.</t>
  </si>
  <si>
    <t>CPU sec/(cycle-adsorber)</t>
  </si>
  <si>
    <t>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</si>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</sst>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8" xfId="0" applyBorder="1"/>
    <xf numFmtId="11" fontId="0" fillId="0" borderId="0" xfId="0" applyNumberFormat="1"/>
    <xf numFmtId="0" fontId="0" fillId="0" borderId="10" xfId="0" applyBorder="1"/>
    <xf numFmtId="0" fontId="0" fillId="0" borderId="0" xfId="0"/>
    <xf numFmtId="0" fontId="0" fillId="2" borderId="10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11" xfId="0" applyFill="1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Normal" xfId="0" builtinId="0"/>
    <cellStyle name="Normal 3" xfId="1" xr:uid="{E1CF349A-851F-43A8-84EB-DE139FF81E68}"/>
  </cellStyles>
  <dxfs count="24"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F446-C246-4AF9-B14C-CB2A0EEA065D}">
  <dimension ref="A3:Q28"/>
  <sheetViews>
    <sheetView tabSelected="1" topLeftCell="D1" workbookViewId="0">
      <selection activeCell="N14" sqref="N14"/>
    </sheetView>
  </sheetViews>
  <sheetFormatPr defaultRowHeight="14.4"/>
  <cols>
    <col min="1" max="1" width="16.77734375" bestFit="1" customWidth="1"/>
    <col min="2" max="2" width="14.88671875" bestFit="1" customWidth="1"/>
    <col min="3" max="3" width="14.44140625" bestFit="1" customWidth="1"/>
    <col min="4" max="4" width="11.88671875" bestFit="1" customWidth="1"/>
    <col min="5" max="6" width="11.88671875" customWidth="1"/>
    <col min="8" max="8" width="9.44140625" bestFit="1" customWidth="1"/>
    <col min="9" max="9" width="7" bestFit="1" customWidth="1"/>
    <col min="11" max="15" width="15.109375" bestFit="1" customWidth="1"/>
    <col min="16" max="16" width="12.44140625" bestFit="1" customWidth="1"/>
    <col min="17" max="17" width="21.77734375" bestFit="1" customWidth="1"/>
  </cols>
  <sheetData>
    <row r="3" spans="1:17">
      <c r="A3" s="20" t="s">
        <v>22</v>
      </c>
      <c r="B3" s="21" t="s">
        <v>4</v>
      </c>
      <c r="C3" s="21" t="s">
        <v>5</v>
      </c>
      <c r="D3" s="21" t="s">
        <v>9</v>
      </c>
      <c r="E3" s="21" t="s">
        <v>25</v>
      </c>
      <c r="F3" s="21" t="s">
        <v>21</v>
      </c>
      <c r="G3" s="21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1" t="s">
        <v>18</v>
      </c>
      <c r="O3" s="21" t="s">
        <v>19</v>
      </c>
      <c r="P3" s="21" t="s">
        <v>20</v>
      </c>
      <c r="Q3" s="22" t="s">
        <v>24</v>
      </c>
    </row>
    <row r="4" spans="1:17">
      <c r="A4" s="3" t="s">
        <v>0</v>
      </c>
      <c r="B4" s="5" t="s">
        <v>2</v>
      </c>
      <c r="C4" s="5" t="s">
        <v>6</v>
      </c>
      <c r="D4" s="5" t="s">
        <v>8</v>
      </c>
      <c r="E4" s="5">
        <v>2</v>
      </c>
      <c r="F4" s="5">
        <v>75</v>
      </c>
      <c r="G4" s="7">
        <v>6</v>
      </c>
      <c r="H4" s="7">
        <v>13543</v>
      </c>
      <c r="I4" s="7">
        <v>133593</v>
      </c>
      <c r="J4" s="8">
        <f>H4/I4</f>
        <v>0.1013750720471881</v>
      </c>
      <c r="K4" s="7">
        <v>426.42200000000003</v>
      </c>
      <c r="L4" s="7">
        <v>444.43799999999999</v>
      </c>
      <c r="M4" s="7">
        <v>411.92200000000003</v>
      </c>
      <c r="N4" s="7">
        <v>413.04700000000003</v>
      </c>
      <c r="O4" s="7">
        <v>421.14100000000002</v>
      </c>
      <c r="P4" s="8">
        <f>AVERAGE(K4:O4)/G4</f>
        <v>70.565666666666672</v>
      </c>
      <c r="Q4" s="9">
        <f>P4/E4</f>
        <v>35.282833333333336</v>
      </c>
    </row>
    <row r="5" spans="1:17">
      <c r="A5" s="10"/>
      <c r="B5" s="11" t="s">
        <v>2</v>
      </c>
      <c r="C5" s="11" t="s">
        <v>7</v>
      </c>
      <c r="D5" s="11" t="s">
        <v>8</v>
      </c>
      <c r="E5" s="11">
        <v>2</v>
      </c>
      <c r="F5" s="11">
        <v>75</v>
      </c>
      <c r="G5" s="12">
        <v>7</v>
      </c>
      <c r="H5" s="12">
        <v>307704</v>
      </c>
      <c r="I5" s="12" t="s">
        <v>23</v>
      </c>
      <c r="J5" s="13" t="s">
        <v>23</v>
      </c>
      <c r="K5" s="12">
        <v>1554.22</v>
      </c>
      <c r="L5" s="12">
        <v>1561.77</v>
      </c>
      <c r="M5" s="12">
        <v>1599.25</v>
      </c>
      <c r="N5" s="12">
        <v>1609.81</v>
      </c>
      <c r="O5" s="12">
        <v>1634.28</v>
      </c>
      <c r="P5" s="13">
        <f t="shared" ref="P5:P11" si="0">AVERAGE(K5:O5)/G5</f>
        <v>227.40942857142855</v>
      </c>
      <c r="Q5" s="14">
        <f t="shared" ref="Q5:Q11" si="1">P5/E5</f>
        <v>113.70471428571427</v>
      </c>
    </row>
    <row r="6" spans="1:17">
      <c r="A6" s="10"/>
      <c r="B6" s="11" t="s">
        <v>3</v>
      </c>
      <c r="C6" s="11" t="s">
        <v>8</v>
      </c>
      <c r="D6" s="11" t="s">
        <v>10</v>
      </c>
      <c r="E6" s="11">
        <v>2</v>
      </c>
      <c r="F6" s="11">
        <v>75</v>
      </c>
      <c r="G6" s="12">
        <v>7</v>
      </c>
      <c r="H6" s="12" t="s">
        <v>26</v>
      </c>
      <c r="I6" s="12" t="s">
        <v>26</v>
      </c>
      <c r="J6" s="13" t="s">
        <v>23</v>
      </c>
      <c r="K6" s="12">
        <v>165.65600000000001</v>
      </c>
      <c r="L6" s="12">
        <v>151.125</v>
      </c>
      <c r="M6" s="12">
        <v>171.75</v>
      </c>
      <c r="N6" s="12">
        <v>155.797</v>
      </c>
      <c r="O6" s="12">
        <v>171.15600000000001</v>
      </c>
      <c r="P6" s="13">
        <f t="shared" si="0"/>
        <v>23.299542857142853</v>
      </c>
      <c r="Q6" s="14">
        <f t="shared" si="1"/>
        <v>11.649771428571427</v>
      </c>
    </row>
    <row r="7" spans="1:17">
      <c r="A7" s="15"/>
      <c r="B7" s="16" t="s">
        <v>3</v>
      </c>
      <c r="C7" s="16" t="s">
        <v>8</v>
      </c>
      <c r="D7" s="16" t="s">
        <v>8</v>
      </c>
      <c r="E7" s="16">
        <v>2</v>
      </c>
      <c r="F7" s="16">
        <v>75</v>
      </c>
      <c r="G7" s="17">
        <v>5</v>
      </c>
      <c r="H7" s="17" t="s">
        <v>26</v>
      </c>
      <c r="I7" s="17" t="s">
        <v>26</v>
      </c>
      <c r="J7" s="18" t="s">
        <v>23</v>
      </c>
      <c r="K7" s="17">
        <v>1271.3399999999999</v>
      </c>
      <c r="L7" s="17">
        <v>1272.06</v>
      </c>
      <c r="M7" s="17">
        <v>1289.17</v>
      </c>
      <c r="N7" s="17">
        <v>1278.6600000000001</v>
      </c>
      <c r="O7" s="17">
        <v>1274.7</v>
      </c>
      <c r="P7" s="18">
        <f t="shared" si="0"/>
        <v>255.43719999999999</v>
      </c>
      <c r="Q7" s="19">
        <f t="shared" si="1"/>
        <v>127.7186</v>
      </c>
    </row>
    <row r="8" spans="1:17">
      <c r="A8" s="3" t="s">
        <v>1</v>
      </c>
      <c r="B8" s="5" t="s">
        <v>2</v>
      </c>
      <c r="C8" s="5" t="s">
        <v>6</v>
      </c>
      <c r="D8" s="5" t="s">
        <v>8</v>
      </c>
      <c r="E8" s="5">
        <v>2</v>
      </c>
      <c r="F8" s="5">
        <v>25</v>
      </c>
      <c r="G8" s="7">
        <v>19</v>
      </c>
      <c r="H8" s="7">
        <v>0</v>
      </c>
      <c r="I8" s="7"/>
      <c r="J8" s="8" t="e">
        <f t="shared" ref="J8" si="2">H8/I8</f>
        <v>#DIV/0!</v>
      </c>
      <c r="K8" s="7">
        <v>319</v>
      </c>
      <c r="L8" s="7">
        <v>310.53100000000001</v>
      </c>
      <c r="M8" s="7">
        <v>317.59399999999999</v>
      </c>
      <c r="N8" s="7">
        <v>309.375</v>
      </c>
      <c r="O8" s="7">
        <v>306.85899999999998</v>
      </c>
      <c r="P8" s="8">
        <f t="shared" si="0"/>
        <v>16.456410526315789</v>
      </c>
      <c r="Q8" s="9">
        <f t="shared" si="1"/>
        <v>8.2282052631578946</v>
      </c>
    </row>
    <row r="9" spans="1:17">
      <c r="A9" s="10"/>
      <c r="B9" s="11" t="s">
        <v>2</v>
      </c>
      <c r="C9" s="11" t="s">
        <v>7</v>
      </c>
      <c r="D9" s="11" t="s">
        <v>8</v>
      </c>
      <c r="E9" s="11">
        <v>2</v>
      </c>
      <c r="F9" s="11">
        <v>25</v>
      </c>
      <c r="G9" s="12">
        <v>19</v>
      </c>
      <c r="H9" s="12">
        <v>0</v>
      </c>
      <c r="I9" s="12"/>
      <c r="J9" s="13" t="s">
        <v>23</v>
      </c>
      <c r="K9" s="12">
        <v>1388.41</v>
      </c>
      <c r="L9" s="12">
        <v>1368.69</v>
      </c>
      <c r="M9" s="12">
        <v>1344.22</v>
      </c>
      <c r="N9" s="12">
        <v>1343.66</v>
      </c>
      <c r="O9" s="12">
        <v>1372.5</v>
      </c>
      <c r="P9" s="13">
        <f t="shared" si="0"/>
        <v>71.762947368421052</v>
      </c>
      <c r="Q9" s="14">
        <f t="shared" si="1"/>
        <v>35.881473684210526</v>
      </c>
    </row>
    <row r="10" spans="1:17">
      <c r="A10" s="10"/>
      <c r="B10" s="11" t="s">
        <v>3</v>
      </c>
      <c r="C10" s="11" t="s">
        <v>8</v>
      </c>
      <c r="D10" s="11" t="s">
        <v>10</v>
      </c>
      <c r="E10" s="11">
        <v>2</v>
      </c>
      <c r="F10" s="11">
        <v>25</v>
      </c>
      <c r="G10" s="12">
        <v>19</v>
      </c>
      <c r="H10" s="12" t="s">
        <v>26</v>
      </c>
      <c r="I10" s="12" t="s">
        <v>26</v>
      </c>
      <c r="J10" s="13" t="s">
        <v>23</v>
      </c>
      <c r="K10" s="12">
        <v>166.23400000000001</v>
      </c>
      <c r="L10" s="12">
        <v>173.203</v>
      </c>
      <c r="M10" s="12">
        <v>166.48400000000001</v>
      </c>
      <c r="N10" s="12">
        <v>176.43799999999999</v>
      </c>
      <c r="O10" s="12">
        <v>168.875</v>
      </c>
      <c r="P10" s="13">
        <f t="shared" si="0"/>
        <v>8.960357894736843</v>
      </c>
      <c r="Q10" s="14">
        <f t="shared" si="1"/>
        <v>4.4801789473684215</v>
      </c>
    </row>
    <row r="11" spans="1:17">
      <c r="A11" s="15"/>
      <c r="B11" s="16" t="s">
        <v>3</v>
      </c>
      <c r="C11" s="16" t="s">
        <v>8</v>
      </c>
      <c r="D11" s="16" t="s">
        <v>8</v>
      </c>
      <c r="E11" s="16">
        <v>2</v>
      </c>
      <c r="F11" s="16">
        <v>25</v>
      </c>
      <c r="G11" s="17">
        <v>20</v>
      </c>
      <c r="H11" s="17" t="s">
        <v>26</v>
      </c>
      <c r="I11" s="17" t="s">
        <v>26</v>
      </c>
      <c r="J11" s="18" t="s">
        <v>23</v>
      </c>
      <c r="K11" s="17">
        <v>514.71900000000005</v>
      </c>
      <c r="L11" s="17">
        <v>508.48399999999998</v>
      </c>
      <c r="M11" s="17">
        <v>531.34400000000005</v>
      </c>
      <c r="N11" s="17">
        <v>521.93799999999999</v>
      </c>
      <c r="O11" s="17">
        <v>525.79700000000003</v>
      </c>
      <c r="P11" s="18">
        <f t="shared" si="0"/>
        <v>26.022820000000003</v>
      </c>
      <c r="Q11" s="19">
        <f t="shared" si="1"/>
        <v>13.011410000000001</v>
      </c>
    </row>
    <row r="15" spans="1:17">
      <c r="F15" s="6"/>
      <c r="G15" s="6"/>
      <c r="H15" s="6"/>
      <c r="I15" s="6"/>
      <c r="J15" s="6"/>
      <c r="K15" s="6"/>
      <c r="L15" s="6"/>
      <c r="M15" s="6"/>
      <c r="N15" s="6"/>
    </row>
    <row r="16" spans="1:17"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3:14">
      <c r="F17" s="6"/>
      <c r="G17" s="6"/>
      <c r="H17" s="4"/>
      <c r="I17" s="6"/>
      <c r="J17" s="6"/>
      <c r="K17" s="4"/>
      <c r="L17" s="6"/>
      <c r="M17" s="6"/>
      <c r="N17" s="6"/>
    </row>
    <row r="18" spans="3:14">
      <c r="F18" s="6"/>
      <c r="G18" s="6"/>
      <c r="H18" s="6"/>
      <c r="I18" s="6"/>
      <c r="J18" s="6"/>
      <c r="K18" s="6"/>
      <c r="L18" s="6"/>
      <c r="M18" s="6"/>
      <c r="N18" s="6"/>
    </row>
    <row r="19" spans="3:14">
      <c r="F19" s="6"/>
      <c r="G19" s="6"/>
      <c r="H19" s="6"/>
      <c r="I19" s="6"/>
      <c r="J19" s="6"/>
      <c r="K19" s="6"/>
      <c r="L19" s="6"/>
      <c r="M19" s="6"/>
      <c r="N19" s="6"/>
    </row>
    <row r="20" spans="3:14">
      <c r="F20" s="6"/>
      <c r="G20" s="6"/>
      <c r="H20" s="6"/>
      <c r="I20" s="6"/>
      <c r="J20" s="6"/>
      <c r="K20" s="6"/>
      <c r="L20" s="6"/>
      <c r="M20" s="6"/>
      <c r="N20" s="6"/>
    </row>
    <row r="21" spans="3:14">
      <c r="F21" s="6"/>
      <c r="G21" s="6"/>
      <c r="H21" s="6"/>
      <c r="I21" s="6"/>
      <c r="J21" s="6"/>
      <c r="K21" s="6"/>
      <c r="L21" s="6"/>
      <c r="M21" s="6"/>
      <c r="N21" s="6"/>
    </row>
    <row r="22" spans="3:14">
      <c r="F22" s="6"/>
      <c r="G22" s="6"/>
      <c r="H22" s="6"/>
      <c r="I22" s="6"/>
      <c r="J22" s="6"/>
      <c r="K22" s="6"/>
      <c r="L22" s="6"/>
      <c r="M22" s="6"/>
      <c r="N22" s="6"/>
    </row>
    <row r="23" spans="3:14">
      <c r="F23" s="6"/>
      <c r="G23" s="6"/>
      <c r="H23" s="6"/>
      <c r="I23" s="6"/>
      <c r="J23" s="6"/>
      <c r="K23" s="6"/>
      <c r="L23" s="6"/>
      <c r="M23" s="6"/>
      <c r="N23" s="6"/>
    </row>
    <row r="24" spans="3:14">
      <c r="C24" s="4"/>
      <c r="E24" s="4"/>
      <c r="H24" s="4"/>
      <c r="K24" s="4"/>
    </row>
    <row r="28" spans="3:14">
      <c r="C28" s="4"/>
      <c r="E28" s="4"/>
      <c r="H28" s="4"/>
      <c r="K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EF14-03C7-4F57-9E30-DF09E7A088E9}">
  <dimension ref="A3:Q11"/>
  <sheetViews>
    <sheetView workbookViewId="0">
      <selection activeCell="K17" sqref="K17"/>
    </sheetView>
  </sheetViews>
  <sheetFormatPr defaultRowHeight="14.4"/>
  <cols>
    <col min="1" max="1" width="16.77734375" bestFit="1" customWidth="1"/>
    <col min="2" max="2" width="14.88671875" bestFit="1" customWidth="1"/>
    <col min="3" max="3" width="14.44140625" bestFit="1" customWidth="1"/>
    <col min="4" max="4" width="11.88671875" bestFit="1" customWidth="1"/>
    <col min="5" max="6" width="11.88671875" customWidth="1"/>
    <col min="8" max="8" width="9.44140625" bestFit="1" customWidth="1"/>
    <col min="9" max="9" width="7" bestFit="1" customWidth="1"/>
    <col min="11" max="15" width="15.109375" bestFit="1" customWidth="1"/>
    <col min="16" max="16" width="12.44140625" bestFit="1" customWidth="1"/>
    <col min="17" max="17" width="21.77734375" bestFit="1" customWidth="1"/>
  </cols>
  <sheetData>
    <row r="3" spans="1:17">
      <c r="A3" t="s">
        <v>22</v>
      </c>
      <c r="B3" t="s">
        <v>4</v>
      </c>
      <c r="C3" t="s">
        <v>5</v>
      </c>
      <c r="D3" t="s">
        <v>9</v>
      </c>
      <c r="E3" t="s">
        <v>25</v>
      </c>
      <c r="F3" t="s">
        <v>21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24</v>
      </c>
    </row>
    <row r="4" spans="1:17">
      <c r="A4" t="s">
        <v>0</v>
      </c>
      <c r="B4" t="s">
        <v>2</v>
      </c>
      <c r="C4" t="s">
        <v>6</v>
      </c>
      <c r="D4" t="s">
        <v>8</v>
      </c>
      <c r="E4">
        <v>2</v>
      </c>
      <c r="F4">
        <v>75</v>
      </c>
      <c r="G4" s="1">
        <v>6</v>
      </c>
      <c r="H4" s="1">
        <v>13543</v>
      </c>
      <c r="I4" s="1">
        <v>133593</v>
      </c>
      <c r="J4" s="2">
        <f>H4/I4</f>
        <v>0.1013750720471881</v>
      </c>
      <c r="K4" s="1">
        <v>426.42200000000003</v>
      </c>
      <c r="L4" s="1">
        <v>444.43799999999999</v>
      </c>
      <c r="M4" s="1">
        <v>411.92200000000003</v>
      </c>
      <c r="N4" s="1">
        <v>413.04700000000003</v>
      </c>
      <c r="O4" s="1">
        <v>421.14100000000002</v>
      </c>
      <c r="P4" s="2">
        <f>AVERAGE(K4:O4)/G4</f>
        <v>70.565666666666672</v>
      </c>
      <c r="Q4" s="2">
        <f>P4/E4</f>
        <v>35.282833333333336</v>
      </c>
    </row>
    <row r="5" spans="1:17">
      <c r="B5" t="s">
        <v>2</v>
      </c>
      <c r="C5" t="s">
        <v>7</v>
      </c>
      <c r="D5" t="s">
        <v>8</v>
      </c>
      <c r="E5">
        <v>2</v>
      </c>
      <c r="F5">
        <v>75</v>
      </c>
      <c r="G5" s="1">
        <v>7</v>
      </c>
      <c r="H5" s="1">
        <v>307704</v>
      </c>
      <c r="I5" s="1" t="s">
        <v>23</v>
      </c>
      <c r="J5" s="2" t="s">
        <v>23</v>
      </c>
      <c r="K5" s="1">
        <v>1554.22</v>
      </c>
      <c r="L5" s="1">
        <v>1561.77</v>
      </c>
      <c r="M5" s="1">
        <v>1599.25</v>
      </c>
      <c r="N5" s="1">
        <v>1609.81</v>
      </c>
      <c r="O5" s="1">
        <v>1634.28</v>
      </c>
      <c r="P5" s="2">
        <f t="shared" ref="P5:P11" si="0">AVERAGE(K5:O5)/G5</f>
        <v>227.40942857142855</v>
      </c>
      <c r="Q5" s="2">
        <f t="shared" ref="Q5:Q11" si="1">P5/E5</f>
        <v>113.70471428571427</v>
      </c>
    </row>
    <row r="6" spans="1:17">
      <c r="B6" t="s">
        <v>3</v>
      </c>
      <c r="C6" t="s">
        <v>8</v>
      </c>
      <c r="D6" t="s">
        <v>10</v>
      </c>
      <c r="E6">
        <v>2</v>
      </c>
      <c r="F6">
        <v>75</v>
      </c>
      <c r="G6" s="1">
        <v>7</v>
      </c>
      <c r="H6" s="1" t="s">
        <v>26</v>
      </c>
      <c r="I6" s="1" t="s">
        <v>26</v>
      </c>
      <c r="J6" s="2" t="s">
        <v>23</v>
      </c>
      <c r="K6" s="1">
        <v>165.65600000000001</v>
      </c>
      <c r="L6" s="1">
        <v>151.125</v>
      </c>
      <c r="M6" s="1">
        <v>171.75</v>
      </c>
      <c r="N6" s="1">
        <v>155.797</v>
      </c>
      <c r="O6" s="1">
        <v>171.15600000000001</v>
      </c>
      <c r="P6" s="2">
        <f t="shared" si="0"/>
        <v>23.299542857142853</v>
      </c>
      <c r="Q6" s="2">
        <f t="shared" si="1"/>
        <v>11.649771428571427</v>
      </c>
    </row>
    <row r="7" spans="1:17">
      <c r="B7" t="s">
        <v>3</v>
      </c>
      <c r="C7" t="s">
        <v>8</v>
      </c>
      <c r="D7" t="s">
        <v>8</v>
      </c>
      <c r="E7">
        <v>2</v>
      </c>
      <c r="F7">
        <v>75</v>
      </c>
      <c r="G7" s="1">
        <v>5</v>
      </c>
      <c r="H7" s="1" t="s">
        <v>26</v>
      </c>
      <c r="I7" s="1" t="s">
        <v>26</v>
      </c>
      <c r="J7" s="2" t="s">
        <v>23</v>
      </c>
      <c r="K7" s="1">
        <v>1271.3399999999999</v>
      </c>
      <c r="L7" s="1">
        <v>1272.06</v>
      </c>
      <c r="M7" s="1">
        <v>1289.17</v>
      </c>
      <c r="N7" s="1">
        <v>1278.6600000000001</v>
      </c>
      <c r="O7" s="1">
        <v>1274.7</v>
      </c>
      <c r="P7" s="2">
        <f t="shared" si="0"/>
        <v>255.43719999999999</v>
      </c>
      <c r="Q7" s="2">
        <f t="shared" si="1"/>
        <v>127.7186</v>
      </c>
    </row>
    <row r="8" spans="1:17">
      <c r="A8" t="s">
        <v>1</v>
      </c>
      <c r="B8" t="s">
        <v>2</v>
      </c>
      <c r="C8" t="s">
        <v>6</v>
      </c>
      <c r="D8" t="s">
        <v>8</v>
      </c>
      <c r="E8">
        <v>2</v>
      </c>
      <c r="F8">
        <v>25</v>
      </c>
      <c r="G8" s="1">
        <v>15</v>
      </c>
      <c r="H8" s="1">
        <v>0</v>
      </c>
      <c r="I8" s="1"/>
      <c r="J8" s="2" t="e">
        <f t="shared" ref="J8" si="2">H8/I8</f>
        <v>#DIV/0!</v>
      </c>
      <c r="K8" s="1">
        <v>226.68799999999999</v>
      </c>
      <c r="L8" s="1">
        <v>250.75</v>
      </c>
      <c r="M8" s="1">
        <v>228</v>
      </c>
      <c r="N8" s="1">
        <v>226.06299999999999</v>
      </c>
      <c r="O8" s="1">
        <v>233.672</v>
      </c>
      <c r="P8" s="2">
        <f t="shared" si="0"/>
        <v>15.535640000000001</v>
      </c>
      <c r="Q8" s="2">
        <f t="shared" si="1"/>
        <v>7.7678200000000004</v>
      </c>
    </row>
    <row r="9" spans="1:17">
      <c r="B9" t="s">
        <v>2</v>
      </c>
      <c r="C9" t="s">
        <v>7</v>
      </c>
      <c r="D9" t="s">
        <v>8</v>
      </c>
      <c r="E9">
        <v>2</v>
      </c>
      <c r="F9">
        <v>25</v>
      </c>
      <c r="G9" s="1">
        <v>15</v>
      </c>
      <c r="H9" s="1">
        <v>104520</v>
      </c>
      <c r="I9" s="1">
        <v>0</v>
      </c>
      <c r="J9" s="2" t="s">
        <v>23</v>
      </c>
      <c r="K9" s="1">
        <v>1094.45</v>
      </c>
      <c r="L9" s="1">
        <v>1062</v>
      </c>
      <c r="M9" s="1">
        <v>1059.3900000000001</v>
      </c>
      <c r="N9" s="1">
        <v>1062.3599999999999</v>
      </c>
      <c r="O9" s="1">
        <v>1089.1600000000001</v>
      </c>
      <c r="P9" s="2">
        <f t="shared" si="0"/>
        <v>71.564800000000005</v>
      </c>
      <c r="Q9" s="2">
        <f t="shared" si="1"/>
        <v>35.782400000000003</v>
      </c>
    </row>
    <row r="10" spans="1:17">
      <c r="B10" t="s">
        <v>3</v>
      </c>
      <c r="C10" t="s">
        <v>8</v>
      </c>
      <c r="D10" t="s">
        <v>10</v>
      </c>
      <c r="E10">
        <v>2</v>
      </c>
      <c r="F10">
        <v>25</v>
      </c>
      <c r="G10" s="1">
        <v>42</v>
      </c>
      <c r="H10" s="1" t="s">
        <v>26</v>
      </c>
      <c r="I10" s="1" t="s">
        <v>26</v>
      </c>
      <c r="J10" s="2" t="s">
        <v>23</v>
      </c>
      <c r="K10" s="1">
        <v>1670.64</v>
      </c>
      <c r="L10" s="1">
        <v>1577.22</v>
      </c>
      <c r="M10" s="1"/>
      <c r="N10" s="1"/>
      <c r="O10" s="1"/>
      <c r="P10" s="2">
        <f t="shared" si="0"/>
        <v>38.664999999999999</v>
      </c>
      <c r="Q10" s="2">
        <f t="shared" si="1"/>
        <v>19.3325</v>
      </c>
    </row>
    <row r="11" spans="1:17">
      <c r="B11" t="s">
        <v>3</v>
      </c>
      <c r="C11" t="s">
        <v>8</v>
      </c>
      <c r="D11" t="s">
        <v>8</v>
      </c>
      <c r="E11">
        <v>2</v>
      </c>
      <c r="F11">
        <v>25</v>
      </c>
      <c r="G11" s="1"/>
      <c r="H11" s="1"/>
      <c r="I11" s="1"/>
      <c r="J11" s="2" t="s">
        <v>23</v>
      </c>
      <c r="K11" s="1"/>
      <c r="L11" s="1"/>
      <c r="M11" s="1"/>
      <c r="N11" s="1"/>
      <c r="O11" s="1"/>
      <c r="P11" s="2" t="e">
        <f t="shared" si="0"/>
        <v>#DIV/0!</v>
      </c>
      <c r="Q11" s="2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data_smooth</vt:lpstr>
      <vt:lpstr>data_nonsmooth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2022-12-09T13:27:23Z</dcterms:created>
  <dcterms:modified xsi:type="dcterms:W3CDTF">2023-01-02T03:56:44Z</dcterms:modified>
</cp:coreProperties>
</file>