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t\1_simulation_inputs\"/>
    </mc:Choice>
  </mc:AlternateContent>
  <xr:revisionPtr revIDLastSave="0" documentId="13_ncr:1_{A8D67CC0-02D3-490C-B9D4-82194D22EB32}"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4" i="49" l="1"/>
  <c r="H23" i="49"/>
  <c r="H20" i="49"/>
  <c r="H19" i="49"/>
  <c r="H18" i="49"/>
  <c r="G24" i="49"/>
  <c r="G23" i="49"/>
  <c r="G20" i="49"/>
  <c r="G19" i="49"/>
  <c r="G18" i="49"/>
  <c r="F24" i="49"/>
  <c r="F23" i="49"/>
  <c r="F20" i="49"/>
  <c r="F19" i="49"/>
  <c r="F18" i="49"/>
  <c r="C8" i="49"/>
  <c r="H25" i="49" s="1"/>
  <c r="E69" i="53"/>
  <c r="D23" i="53"/>
  <c r="G25" i="49" l="1"/>
  <c r="G21" i="49"/>
  <c r="F21" i="49"/>
  <c r="H21" i="49"/>
  <c r="F25"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<sst xmlns="http://schemas.openxmlformats.org/spreadsheetml/2006/main" count="1037" uniqueCount="353">
  <si>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</si>
  <si>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</si>
  <si>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</si>
  <si>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</si>
  <si>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</si>
  <si>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</si>
  <si>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</si>
  <si>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</si>
  <si>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</si>
  <si>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</si>
  <si>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</si>
  <si>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</si>
  <si>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</si>
  <si>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</si>
  <si>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</si>
  <si>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</si>
  <si>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</si>
  <si>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</si>
  <si>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</si>
  <si>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</si>
  <si>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</si>
  <si>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</si>
  <si>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</si>
  <si>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</si>
  <si>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</si>
  <si>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</si>
  <si>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</si>
  <si>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</si>
  <si>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</si>
  <si>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</si>
  <si>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</si>
  <si>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</si>
  <si>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</si>
  <si>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</si>
  <si>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</si>
  <si>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</si>
  <si>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</si>
  <si>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</si>
  <si>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</si>
  <si>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</si>
  <si>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</si>
  <si>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</si>
  <si>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</si>
  <si>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</si>
  <si>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</si>
  <si>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</si>
  <si>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</si>
  <si>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</si>
  <si>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</si>
  <si>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</si>
  <si>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</si>
  <si>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</si>
  <si>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</si>
  <si>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</si>
  <si>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</si>
  <si>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</si>
  <si>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</si>
  <si>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</si>
  <si>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</si>
  <si>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</si>
  <si>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</si>
  <si>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</si>
  <si>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</si>
  <si>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</si>
  <si>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</si>
  <si>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</si>
  <si>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</si>
  <si>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</si>
  <si>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</si>
  <si>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</si>
  <si>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</si>
  <si>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</si>
  <si>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</si>
  <si>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</si>
  <si>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</si>
  <si>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</si>
  <si>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</si>
  <si>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</si>
  <si>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</si>
  <si>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</si>
  <si>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</si>
  <si>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</si>
  <si>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</si>
  <si>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</si>
  <si>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</si>
  <si>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</si>
  <si>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</si>
  <si>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</si>
  <si>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</si>
  <si>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</si>
  <si>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</si>
  <si>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</si>
  <si>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</si>
  <si>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</si>
  <si>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</si>
  <si>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</si>
  <si>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</si>
  <si>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</si>
  <si>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</si>
  <si>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</si>
  <si>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</si>
  <si>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</si>
  <si>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</si>
  <si>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</si>
  <si>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</si>
  <si>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</si>
  <si>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</si>
  <si>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</si>
  <si>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</si>
  <si>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</si>
  <si>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</si>
  <si>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</si>
  <si>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</si>
  <si>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</si>
  <si>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</si>
  <si>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</si>
  <si>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</si>
  <si>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</si>
  <si>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</si>
  <si>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</si>
  <si>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</si>
  <si>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</si>
  <si>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</si>
  <si>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</si>
  <si>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</si>
  <si>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</si>
  <si>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</si>
  <si>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</si>
  <si>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</si>
  <si>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</si>
  <si>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</si>
  <si>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</si>
  <si>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</si>
  <si>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</si>
  <si>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</si>
  <si>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</si>
  <si>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</si>
  <si>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</si>
  <si>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</si>
  <si>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</si>
  <si>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</si>
  <si>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</si>
  <si>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</si>
  <si>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</si>
  <si>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</si>
  <si>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</si>
  <si>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</si>
  <si>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</si>
  <si>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</si>
  <si>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</si>
  <si>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</si>
  <si>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</si>
  <si>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</si>
  <si>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</si>
  <si>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</si>
  <si>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</si>
  <si>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</si>
  <si>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</si>
  <si>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</si>
  <si>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</si>
  <si>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</si>
  <si>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</si>
  <si>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</si>
  <si>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</si>
  <si>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</si>
  <si>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</si>
  <si>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</si>
  <si>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</si>
  <si>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</si>
  <si>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</si>
  <si>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</si>
  <si>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</si>
  <si>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</si>
  <si>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</si>
  <si>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</si>
  <si>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</si>
  <si>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</si>
  <si>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</si>
  <si>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</si>
  <si>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</si>
  <si>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</si>
  <si>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</si>
  <si>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</si>
  <si>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</si>
  <si>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</si>
  <si>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</si>
  <si>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</si>
  <si>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</si>
  <si>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</si>
  <si>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</si>
  <si>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</si>
  <si>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</si>
  <si>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</si>
  <si>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</si>
  <si>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</si>
  <si>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</si>
  <si>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</si>
  <si>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</si>
  <si>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</si>
  <si>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</si>
  <si>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</si>
  <si>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</si>
  <si>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</si>
  <si>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</si>
  <si>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</si>
  <si>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</si>
  <si>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</si>
  <si>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</si>
  <si>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</si>
  <si>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</si>
  <si>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</si>
  <si>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</si>
  <si>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</si>
  <si>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</si>
  <si>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</si>
  <si>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</si>
  <si>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</si>
  <si>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</si>
  <si>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</si>
  <si>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</si>
  <si>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</si>
  <si>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</si>
  <si>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</si>
  <si>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</si>
  <si>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</si>
  <si>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</si>
  <si>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</si>
  <si>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</si>
  <si>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</si>
  <si>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</si>
  <si>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</si>
  <si>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</si>
  <si>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</si>
  <si>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</si>
  <si>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</si>
  <si>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</si>
  <si>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</si>
  <si>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</si>
  <si>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</si>
  <si>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</si>
  <si>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</si>
  <si>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</si>
  <si>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</si>
  <si>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</si>
  <si>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</si>
  <si>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</si>
  <si>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</si>
  <si>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</si>
  <si>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</si>
  <si>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</si>
  <si>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</si>
  <si>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</si>
  <si>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</si>
  <si>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</si>
  <si>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</si>
  <si>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</si>
  <si>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</si>
  <si>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</si>
  <si>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</si>
  <si>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</si>
  <si>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</si>
  <si>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</si>
  <si>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</si>
  <si>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</si>
  <si>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</si>
  <si>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</si>
  <si>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</si>
  <si>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</si>
  <si>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</si>
  <si>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</si>
  <si>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</si>
  <si>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</si>
  <si>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</si>
  <si>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</si>
  <si>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</si>
  <si>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</si>
  <si>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</si>
  <si>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</si>
  <si>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</si>
  <si>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</si>
  <si>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</si>
  <si>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</si>
  <si>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</si>
  <si>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</si>
  <si>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</si>
  <si>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</si>
  <si>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</si>
  <si>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</si>
  <si>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</si>
  <si>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</si>
  <si>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</si>
  <si>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</si>
  <si>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</si>
  <si>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</si>
  <si>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</si>
  <si>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</si>
  <si>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</si>
  <si>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</si>
  <si>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</si>
  <si>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</si>
  <si>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</si>
  <si>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</si>
  <si>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</si>
  <si>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</si>
  <si>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</si>
  <si>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</si>
  <si>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</si>
  <si>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</si>
  <si>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</si>
  <si>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</si>
  <si>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</si>
  <si>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</si>
  <si>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</si>
  <si>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</si>
  <si>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</si>
  <si>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</si>
  <si>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</si>
  <si>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</si>
  <si>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</si>
  <si>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</si>
  <si>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</si>
  <si>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</si>
  <si>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</si>
  <si>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</si>
  <si>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</si>
  <si>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</si>
  <si>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</si>
  <si>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</si>
  <si>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</si>
  <si>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</si>
  <si>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</si>
  <si>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</si>
  <si>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</si>
  <si>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</si>
  <si>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</si>
  <si>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</si>
  <si>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</si>
  <si>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</si>
  <si>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</si>
  <si>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</si>
  <si>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</si>
  <si>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</si>
  <si>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</si>
  <si>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</si>
  <si>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</si>
  <si>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</si>
  <si>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t>
  </si>
  <si>
    <t>RP-XXX-RAF HP-FEE-RAF DP-ATM-XXX LP-ATM-RAF</t>
  </si>
  <si>
    <t>varying_pressure constant_pressure varying_pressure constant_pressure</t>
  </si>
  <si>
    <t>0 0.00000507 0.000006251 0.00001</t>
  </si>
  <si>
    <t>0.000055 0.00005 0 0.0000001456</t>
  </si>
  <si>
    <t>1_(negative) 0_(positive) 1_(negative) 1_(negative)</t>
  </si>
  <si>
    <t>5 105 35 65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</si>
</sst>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5" dataDxfId="43" headerRowBorderDxfId="44" tableBorderDxfId="42" totalsRowBorderDxfId="41">
  <autoFilter ref="A9:J13" xr:uid="{B089C5C3-2CCE-4800-96CA-2131BB6E3E4F}"/>
  <tableColumns count="10">
    <tableColumn id="1" xr3:uid="{B74FFB85-2D30-2248-A7F7-F9B59A5E8CFF}" name="Variable" dataDxfId="40"/>
    <tableColumn id="4" xr3:uid="{60EF3E4D-7C76-4043-99D4-ADAEA96787E6}" name="Value" dataDxfId="39"/>
    <tableColumn id="5" xr3:uid="{C5CA3C39-58DB-CD4F-9E50-5D2008F0E4A7}" name="Unit" dataDxfId="38"/>
    <tableColumn id="6" xr3:uid="{B9E69413-DB95-204F-9494-7456D76A8956}" name="Comparisons" dataDxfId="37"/>
    <tableColumn id="7" xr3:uid="{F5A3A202-5AED-EF49-A242-F186A4937E89}" name="Variable Type" dataDxfId="36"/>
    <tableColumn id="8" xr3:uid="{93CB49C7-D7F9-AD4A-BE8A-B9B446828E85}" name="Dependency" dataDxfId="35"/>
    <tableColumn id="12" xr3:uid="{8A8E4280-7DFF-F040-BC62-92460CFF74F8}" name="Test 1" dataDxfId="34"/>
    <tableColumn id="10" xr3:uid="{B402B24B-3143-B74C-B234-CC9367918327}" name="Test 2" dataDxfId="33"/>
    <tableColumn id="2" xr3:uid="{A2ECB960-DF6E-CC4C-B930-70C73CAD4EDE}" name="Test 3" dataDxfId="32"/>
    <tableColumn id="9" xr3:uid="{AF810ADD-A738-A044-AE38-3E9B8AAB2DFA}" name="Description" dataDxfId="3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5" dataDxfId="23" headerRowBorderDxfId="24" tableBorderDxfId="22" totalsRowBorderDxfId="21">
  <autoFilter ref="A9:J19" xr:uid="{B089C5C3-2CCE-4800-96CA-2131BB6E3E4F}"/>
  <tableColumns count="10">
    <tableColumn id="1" xr3:uid="{B98941E9-1F8D-FA4F-B8CD-D19FA0CCE7B4}" name="Variable" dataDxfId="20"/>
    <tableColumn id="4" xr3:uid="{727F89FD-185E-664A-A44F-49646268379F}" name="Value" dataDxfId="19">
      <calculatedColumnFormula>IF(Table1323[[#This Row],[Test 3]]=1,_xlfn.TEXTJOIN(" ",TRUE,'Cycle Organizer'!E11:E11),"")</calculatedColumnFormula>
    </tableColumn>
    <tableColumn id="5" xr3:uid="{D0488D30-3DC2-904A-BA5A-CACD3EEC7D17}" name="Unit" dataDxfId="18"/>
    <tableColumn id="6" xr3:uid="{9112EDC0-76BE-9546-A557-16201290DACC}" name="Comparisons" dataDxfId="17"/>
    <tableColumn id="7" xr3:uid="{4F3D680C-E3B0-014A-858E-06A189C1336A}" name="Variable Type" dataDxfId="16"/>
    <tableColumn id="8" xr3:uid="{4F5D00A9-97D5-E141-87BC-CB91CD679F2C}" name="Dependency" dataDxfId="15"/>
    <tableColumn id="12" xr3:uid="{3E2FDA4E-8924-234A-8D70-FEFA2242DD0C}" name="Test 1" dataDxfId="14"/>
    <tableColumn id="10" xr3:uid="{D5461923-1F13-424D-88C0-CDBD0551AB36}" name="Test 2" dataDxfId="13"/>
    <tableColumn id="2" xr3:uid="{8F164C94-DCC1-1941-A4E7-A3D223D748FE}" name="Test 3" dataDxfId="12"/>
    <tableColumn id="9" xr3:uid="{35227A5D-3970-B042-9FA5-06C9B540EE2C}" name="Description"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15</v>
      </c>
      <c r="C11" s="16" t="s">
        <v>3</v>
      </c>
      <c r="D11" s="49" t="s">
        <v>27</v>
      </c>
      <c r="E11" s="49" t="s">
        <v>7</v>
      </c>
      <c r="F11" s="16" t="s">
        <v>40</v>
      </c>
      <c r="G11" s="49">
        <v>1</v>
      </c>
      <c r="H11" s="49">
        <v>1</v>
      </c>
      <c r="I11" s="17">
        <v>1</v>
      </c>
      <c r="J11" s="18" t="s">
        <v>248</v>
      </c>
    </row>
    <row r="12" spans="1:10" ht="28.8">
      <c r="A12" s="15" t="s">
        <v>40</v>
      </c>
      <c r="B12" s="2">
        <v>4</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RAwu4B+48HMXEyCcweo8SMQmTvyTIhfZYFhp81mXbC8xb4llKpGnEmKuGpu8TVwRgc6gncgAFZ+N2xYy8MESQ==" saltValue="UbtAgsyrluOMP5qrRhGBJw==" spinCount="100000" sheet="1" objects="1" scenarios="1" selectLockedCells="1"/>
  <mergeCells count="2">
    <mergeCell ref="A3:J3"/>
    <mergeCell ref="J4:J8"/>
  </mergeCells>
  <conditionalFormatting sqref="B10:B13">
    <cfRule type="expression" dxfId="50" priority="1">
      <formula>IF(AND($B10&lt;&gt;"",$I10=0),1,0)</formula>
    </cfRule>
    <cfRule type="expression" dxfId="49" priority="2">
      <formula>IF($B10&lt;&gt;"",1,0)</formula>
    </cfRule>
    <cfRule type="expression" dxfId="48" priority="3">
      <formula>$I10 = 0</formula>
    </cfRule>
  </conditionalFormatting>
  <conditionalFormatting sqref="J4">
    <cfRule type="expression" dxfId="47" priority="12">
      <formula>IF(COUNTA($B$10:$B$13)&lt;&gt;COUNTIF($I$10:$I$13,1),1,0)</formula>
    </cfRule>
    <cfRule type="expression" dxfId="4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0Y2ojQnAAXjFOHfLRRQEW0bAxqODs0bV2kO30R64Bj4ixMMsPRkmqgc+Kj4BCR9mbjfPZA2mj4TV1kQtwluNaA==" saltValue="rNAVlsVIYEbLYkg+8nFeaA==" spinCount="100000" sheet="1" objects="1" scenarios="1" selectLockedCells="1" selectUnlockedCells="1"/>
  <mergeCells count="2">
    <mergeCell ref="A3:J3"/>
    <mergeCell ref="J4:J8"/>
  </mergeCells>
  <conditionalFormatting sqref="B10:B18">
    <cfRule type="expression" dxfId="30" priority="16">
      <formula>IF(AND($B10&lt;&gt;"",$I10=0),1,0)</formula>
    </cfRule>
    <cfRule type="expression" dxfId="29" priority="17">
      <formula>IF($B10&lt;&gt;"",1,0)</formula>
    </cfRule>
    <cfRule type="expression" dxfId="28" priority="18">
      <formula>$I10 = 0</formula>
    </cfRule>
  </conditionalFormatting>
  <conditionalFormatting sqref="J4">
    <cfRule type="expression" dxfId="27" priority="815">
      <formula>IF(COUNTA($B$10:$B$19)-COUNTIF($B$10:$B$19,"")+1&lt;&gt;COUNTIF($I$10:$I$19,1),1,0)</formula>
    </cfRule>
    <cfRule type="expression" dxfId="26"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12" sqref="F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8" width="29.44140625" style="51" customWidth="1"/>
    <col min="9" max="9" width="0" style="51" hidden="1" customWidth="1"/>
    <col min="10" max="10" width="10.109375" style="51" customWidth="1"/>
    <col min="11" max="16" width="0" style="51" hidden="1" customWidth="1"/>
    <col min="17" max="16384" width="25" style="51" hidden="1"/>
  </cols>
  <sheetData>
    <row r="1" spans="2:8"/>
    <row r="2" spans="2:8"/>
    <row r="3" spans="2:8"/>
    <row r="4" spans="2:8"/>
    <row r="5" spans="2:8"/>
    <row r="6" spans="2:8"/>
    <row r="7" spans="2:8"/>
    <row r="8" spans="2:8">
      <c r="B8" s="52" t="s">
        <v>222</v>
      </c>
      <c r="C8" s="56" t="str">
        <f>IF([1]Initialization!$B$12=0,"flow-controlled",IF([1]Initialization!$B$12=1,"pressure-driven","error"))</f>
        <v>pressure-driven</v>
      </c>
    </row>
    <row r="9" spans="2:8"/>
    <row r="10" spans="2:8">
      <c r="B10" s="125"/>
      <c r="C10" s="126"/>
      <c r="D10" s="126"/>
      <c r="E10" s="52" t="s">
        <v>190</v>
      </c>
      <c r="F10" s="52" t="s">
        <v>191</v>
      </c>
      <c r="G10" s="52" t="s">
        <v>192</v>
      </c>
      <c r="H10" s="52" t="s">
        <v>193</v>
      </c>
    </row>
    <row r="11" spans="2:8">
      <c r="B11" s="88" t="s">
        <v>199</v>
      </c>
      <c r="C11" s="84" t="s">
        <v>1</v>
      </c>
      <c r="D11" s="54" t="s">
        <v>216</v>
      </c>
      <c r="E11" s="102">
        <v>5</v>
      </c>
      <c r="F11" s="102">
        <v>105</v>
      </c>
      <c r="G11" s="102">
        <v>35</v>
      </c>
      <c r="H11" s="102">
        <v>65</v>
      </c>
    </row>
    <row r="12" spans="2:8" ht="15" customHeight="1">
      <c r="B12" s="89" t="s">
        <v>204</v>
      </c>
      <c r="C12" s="84" t="s">
        <v>1</v>
      </c>
      <c r="D12" s="54" t="s">
        <v>3</v>
      </c>
      <c r="E12" s="102" t="s">
        <v>207</v>
      </c>
      <c r="F12" s="102" t="s">
        <v>207</v>
      </c>
      <c r="G12" s="102" t="s">
        <v>207</v>
      </c>
      <c r="H12" s="102" t="s">
        <v>207</v>
      </c>
    </row>
    <row r="13" spans="2:8">
      <c r="B13" s="90"/>
      <c r="C13" s="84" t="s">
        <v>2</v>
      </c>
      <c r="D13" s="54" t="s">
        <v>3</v>
      </c>
      <c r="E13" s="102" t="s">
        <v>207</v>
      </c>
      <c r="F13" s="102" t="s">
        <v>207</v>
      </c>
      <c r="G13" s="102" t="s">
        <v>207</v>
      </c>
      <c r="H13" s="102" t="s">
        <v>207</v>
      </c>
    </row>
    <row r="14" spans="2:8">
      <c r="B14" s="91"/>
      <c r="C14" s="84" t="s">
        <v>225</v>
      </c>
      <c r="D14" s="54" t="s">
        <v>3</v>
      </c>
      <c r="E14" s="102" t="s">
        <v>207</v>
      </c>
      <c r="F14" s="102" t="s">
        <v>207</v>
      </c>
      <c r="G14" s="102" t="s">
        <v>207</v>
      </c>
      <c r="H14" s="102" t="s">
        <v>207</v>
      </c>
    </row>
    <row r="15" spans="2:8">
      <c r="B15" s="92"/>
      <c r="C15" s="85"/>
      <c r="D15" s="79"/>
      <c r="E15" s="79"/>
      <c r="F15" s="79"/>
      <c r="G15" s="79"/>
      <c r="H15" s="79"/>
    </row>
    <row r="16" spans="2:8" ht="15" customHeight="1">
      <c r="B16" s="93" t="s">
        <v>261</v>
      </c>
      <c r="C16" s="84" t="s">
        <v>198</v>
      </c>
      <c r="D16" s="54" t="s">
        <v>3</v>
      </c>
      <c r="E16" s="102" t="s">
        <v>215</v>
      </c>
      <c r="F16" s="102" t="s">
        <v>214</v>
      </c>
      <c r="G16" s="102" t="s">
        <v>215</v>
      </c>
      <c r="H16" s="102" t="s">
        <v>214</v>
      </c>
    </row>
    <row r="17" spans="2:8">
      <c r="B17" s="90"/>
      <c r="C17" s="84" t="s">
        <v>212</v>
      </c>
      <c r="D17" s="54" t="s">
        <v>3</v>
      </c>
      <c r="E17" s="102" t="s">
        <v>175</v>
      </c>
      <c r="F17" s="102" t="s">
        <v>182</v>
      </c>
      <c r="G17" s="102" t="s">
        <v>169</v>
      </c>
      <c r="H17" s="102" t="s">
        <v>184</v>
      </c>
    </row>
    <row r="18" spans="2:8">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row>
    <row r="19" spans="2:8">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row>
    <row r="20" spans="2:8">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row>
    <row r="21" spans="2:8">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Back_Pressure_Regulator</v>
      </c>
    </row>
    <row r="22" spans="2:8">
      <c r="B22" s="94"/>
      <c r="C22" s="97"/>
      <c r="D22" s="84" t="s">
        <v>202</v>
      </c>
      <c r="E22" s="83">
        <v>0</v>
      </c>
      <c r="F22" s="103">
        <v>5.0699999999999997E-6</v>
      </c>
      <c r="G22" s="103">
        <v>6.251E-6</v>
      </c>
      <c r="H22" s="103">
        <v>1.0000000000000001E-5</v>
      </c>
    </row>
    <row r="23" spans="2:8">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Valve_1_(v1)</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row>
    <row r="24" spans="2:8">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Raffinate_Tank_(T-2)</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row>
    <row r="25" spans="2:8">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row>
    <row r="26" spans="2:8">
      <c r="B26" s="99"/>
      <c r="C26" s="98"/>
      <c r="D26" s="84" t="s">
        <v>202</v>
      </c>
      <c r="E26" s="103">
        <v>5.5000000000000002E-5</v>
      </c>
      <c r="F26" s="103">
        <v>5.0000000000000002E-5</v>
      </c>
      <c r="G26" s="103">
        <v>0</v>
      </c>
      <c r="H26" s="103">
        <v>1.4560000000000001E-7</v>
      </c>
    </row>
    <row r="27" spans="2:8">
      <c r="B27" s="92"/>
      <c r="C27" s="119"/>
      <c r="D27" s="79"/>
      <c r="E27" s="79"/>
      <c r="F27" s="79"/>
      <c r="G27" s="79"/>
      <c r="H27" s="79"/>
    </row>
    <row r="28" spans="2:8" hidden="1">
      <c r="B28" s="92"/>
      <c r="C28" s="101"/>
      <c r="D28" s="79"/>
      <c r="E28" s="79"/>
      <c r="F28" s="79"/>
      <c r="G28" s="79"/>
      <c r="H28" s="79"/>
    </row>
  </sheetData>
  <sheetProtection algorithmName="SHA-512" hashValue="aD5mEcO4RIv8uHifeVdaOL97hbtsiZkyNcQ3v0Yd/+gP67bmlTXvqB8fB00eph3kTOi9O6cgzjGZMOhqBvQSGw==" saltValue="N9C2nf9BegliqnMRlzrNFg==" spinCount="100000" sheet="1" objects="1" scenarios="1" selectLockedCells="1"/>
  <mergeCells count="1">
    <mergeCell ref="B10:D10"/>
  </mergeCells>
  <phoneticPr fontId="1" type="noConversion"/>
  <conditionalFormatting sqref="I11:I26 I29:I1048576 E11:E1048576 K29:XFD1048576 K11:XFD26">
    <cfRule type="notContainsBlanks" dxfId="10" priority="65">
      <formula>LEN(TRIM(E11))&gt;0</formula>
    </cfRule>
  </conditionalFormatting>
  <conditionalFormatting sqref="I28 K28:XFD28">
    <cfRule type="notContainsBlanks" dxfId="9" priority="20">
      <formula>LEN(TRIM(I28))&gt;0</formula>
    </cfRule>
  </conditionalFormatting>
  <conditionalFormatting sqref="I27 K27:XFD27">
    <cfRule type="notContainsBlanks" dxfId="8" priority="8">
      <formula>LEN(TRIM(I27))&gt;0</formula>
    </cfRule>
  </conditionalFormatting>
  <conditionalFormatting sqref="F11:F1048576">
    <cfRule type="notContainsBlanks" dxfId="7" priority="3">
      <formula>LEN(TRIM(F11))&gt;0</formula>
    </cfRule>
  </conditionalFormatting>
  <conditionalFormatting sqref="G11:G1048576">
    <cfRule type="notContainsBlanks" dxfId="6" priority="2">
      <formula>LEN(TRIM(G11))&gt;0</formula>
    </cfRule>
  </conditionalFormatting>
  <conditionalFormatting sqref="H11:H1048576">
    <cfRule type="notContainsBlanks" dxfId="5" priority="1">
      <formula>LEN(TRIM(H11))&gt;0</formula>
    </cfRule>
  </conditionalFormatting>
  <dataValidations count="2">
    <dataValidation type="list" allowBlank="1" showInputMessage="1" showErrorMessage="1" sqref="E16:H16" xr:uid="{83B6BD5F-9D5A-400F-B8F2-1C4F91185A78}">
      <formula1>steps</formula1>
    </dataValidation>
    <dataValidation type="list" allowBlank="1" showInputMessage="1" showErrorMessage="1" sqref="E17:H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E13:H13</xm:sqref>
        </x14:dataValidation>
        <x14:dataValidation type="list" allowBlank="1" showInputMessage="1" showErrorMessage="1" xr:uid="{2902E9B7-671F-4DE3-92EC-51E2FB908341}">
          <x14:formula1>
            <xm:f>Reference!$AB$2:$AB$13</xm:f>
          </x14:formula1>
          <xm:sqref>E14:H14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15</v>
      </c>
      <c r="C2">
        <v>4</v>
      </c>
      <c r="E2" t="s">
        <v>352</v>
      </c>
      <c r="F2" t="s">
        <v>346</v>
      </c>
      <c r="G2" t="s">
        <v>346</v>
      </c>
      <c r="H2" t="s">
        <v>346</v>
      </c>
      <c r="I2" t="s">
        <v>347</v>
      </c>
      <c r="J2" t="s">
        <v>348</v>
      </c>
      <c r="K2" t="s">
        <v>349</v>
      </c>
      <c r="L2" t="s">
        <v>350</v>
      </c>
      <c r="M2" t="s">
        <v>351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2022-12-19T15:46:33Z</dcterms:modified>
</cp:coreProperties>
</file>