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kim333\Documents\GitHub\toPSAil\6_publication\1_toPSAil\1_plots\8.0_css_comparisons\"/>
    </mc:Choice>
  </mc:AlternateContent>
  <xr:revisionPtr revIDLastSave="0" documentId="13_ncr:1_{74838549-FF32-4DF9-8F08-157DA21068B4}" xr6:coauthVersionLast="47" xr6:coauthVersionMax="47" xr10:uidLastSave="{00000000-0000-0000-0000-000000000000}"/>
  <bookViews>
    <workbookView xWindow="-108" yWindow="-108" windowWidth="23256" windowHeight="13176" xr2:uid="{EAFE1014-9F5F-4131-970F-58F315BD01A8}"/>
  </bookViews>
  <sheets>
    <sheet name="yang (flow+time)" sheetId="1" r:id="rId1"/>
    <sheet name="yang (flow+event)" sheetId="6" r:id="rId2"/>
    <sheet name="yang (pres.+time)" sheetId="2" r:id="rId3"/>
    <sheet name="yang (pres.+event)" sheetId="4" r:id="rId4"/>
    <sheet name="comparisons" sheetId="5" r:id="rId5"/>
  </sheets>
  <definedNames>
    <definedName name="_xlnm.Print_Area" localSheetId="1">'yang (flow+event)'!$B$2:$K$62</definedName>
    <definedName name="_xlnm.Print_Area" localSheetId="0">'yang (flow+time)'!$B$2:$K$58</definedName>
    <definedName name="_xlnm.Print_Area" localSheetId="3">'yang (pres.+event)'!$B$2:$K$29</definedName>
    <definedName name="_xlnm.Print_Area" localSheetId="2">'yang (pres.+time)'!$B$2:$K$29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0" i="5" l="1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B6" i="5"/>
  <c r="B7" i="5"/>
  <c r="B8" i="5"/>
  <c r="B9" i="5"/>
  <c r="B10" i="5"/>
  <c r="B11" i="5"/>
  <c r="B12" i="5"/>
  <c r="B13" i="5"/>
  <c r="B14" i="5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35" i="5"/>
  <c r="B36" i="5"/>
  <c r="B37" i="5"/>
  <c r="B38" i="5"/>
  <c r="B5" i="5"/>
  <c r="F23" i="5" l="1"/>
  <c r="F24" i="5"/>
  <c r="F25" i="5"/>
  <c r="F26" i="5"/>
  <c r="F27" i="5"/>
  <c r="F28" i="5"/>
  <c r="F29" i="5"/>
  <c r="F22" i="5"/>
  <c r="F21" i="5"/>
  <c r="F20" i="5"/>
  <c r="F19" i="5"/>
  <c r="F18" i="5"/>
  <c r="F17" i="5"/>
  <c r="F16" i="5"/>
  <c r="F15" i="5"/>
  <c r="F14" i="5"/>
  <c r="F13" i="5"/>
  <c r="F12" i="5"/>
  <c r="F11" i="5"/>
  <c r="F10" i="5"/>
  <c r="F9" i="5"/>
  <c r="F8" i="5"/>
  <c r="F7" i="5"/>
  <c r="F6" i="5"/>
  <c r="F5" i="5"/>
  <c r="E5" i="5" a="1"/>
  <c r="E5" i="5" s="1"/>
  <c r="C5" i="5" a="1"/>
  <c r="C5" i="5" s="1"/>
  <c r="D5" i="5" a="1"/>
  <c r="D5" i="5" s="1"/>
  <c r="D50" i="6"/>
  <c r="H49" i="6"/>
  <c r="H48" i="6"/>
  <c r="H47" i="6"/>
  <c r="H46" i="6"/>
  <c r="H45" i="6"/>
  <c r="H50" i="6" l="1"/>
  <c r="D17" i="4"/>
  <c r="H16" i="4"/>
  <c r="H15" i="4"/>
  <c r="H14" i="4"/>
  <c r="H13" i="4"/>
  <c r="H12" i="4"/>
  <c r="D17" i="2"/>
  <c r="H16" i="2"/>
  <c r="H15" i="2"/>
  <c r="H14" i="2"/>
  <c r="H13" i="2"/>
  <c r="H12" i="2"/>
  <c r="H17" i="4" l="1"/>
  <c r="H17" i="2"/>
  <c r="D46" i="1" l="1"/>
  <c r="H45" i="1"/>
  <c r="H44" i="1"/>
  <c r="H43" i="1"/>
  <c r="H42" i="1"/>
  <c r="H41" i="1"/>
  <c r="H46" i="1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<sst xmlns="http://schemas.openxmlformats.org/spreadsheetml/2006/main" count="39" uniqueCount="15">
  <si>
    <t>css conv.</t>
  </si>
  <si>
    <t>sim. No.</t>
  </si>
  <si>
    <t>CPU time</t>
  </si>
  <si>
    <t>tolerance</t>
  </si>
  <si>
    <t>css cycle no.</t>
  </si>
  <si>
    <t>CPU time/cycle-adsorber</t>
  </si>
  <si>
    <t>no. adsorber</t>
  </si>
  <si>
    <t>cycle no. (End of nth PSA Cycle)</t>
  </si>
  <si>
    <t>comparisons</t>
  </si>
  <si>
    <t>FT</t>
  </si>
  <si>
    <t>FE</t>
  </si>
  <si>
    <t>PT</t>
  </si>
  <si>
    <t>PE</t>
  </si>
  <si>
    <t>cycNo.</t>
  </si>
  <si>
    <t>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</si>
</sst>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11" fontId="0" fillId="2" borderId="1" xfId="0" applyNumberFormat="1" applyFill="1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CSS</a:t>
            </a:r>
            <a:r>
              <a:rPr lang="en-US" baseline="0"/>
              <a:t> vs. Cycle Number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comparisons!$B$4</c:f>
              <c:strCache>
                <c:ptCount val="1"/>
                <c:pt idx="0">
                  <c:v>FT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comparisons!$A$5:$A$38</c:f>
              <c:numCache>
                <c:formatCode>General</c:formatCode>
                <c:ptCount val="3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</c:numCache>
            </c:numRef>
          </c:xVal>
          <c:yVal>
            <c:numRef>
              <c:f>comparisons!$B$5:$B$38</c:f>
              <c:numCache>
                <c:formatCode>General</c:formatCode>
                <c:ptCount val="34"/>
                <c:pt idx="0">
                  <c:v>3.7278995994794598E-3</c:v>
                </c:pt>
                <c:pt idx="1">
                  <c:v>8.8718700786010696E-5</c:v>
                </c:pt>
                <c:pt idx="2">
                  <c:v>1.7383240860758499E-5</c:v>
                </c:pt>
                <c:pt idx="3">
                  <c:v>8.5121903767508806E-6</c:v>
                </c:pt>
                <c:pt idx="4">
                  <c:v>5.1774745117015402E-6</c:v>
                </c:pt>
                <c:pt idx="5">
                  <c:v>3.3403531114963902E-6</c:v>
                </c:pt>
                <c:pt idx="6">
                  <c:v>2.2498255164290898E-6</c:v>
                </c:pt>
                <c:pt idx="7">
                  <c:v>1.56423460265436E-6</c:v>
                </c:pt>
                <c:pt idx="8">
                  <c:v>1.1167746779101401E-6</c:v>
                </c:pt>
                <c:pt idx="9">
                  <c:v>8.1958715551824001E-7</c:v>
                </c:pt>
                <c:pt idx="10">
                  <c:v>6.0792326002054502E-7</c:v>
                </c:pt>
                <c:pt idx="11">
                  <c:v>4.7472062038454902E-7</c:v>
                </c:pt>
                <c:pt idx="12">
                  <c:v>3.7041967936279798E-7</c:v>
                </c:pt>
                <c:pt idx="13">
                  <c:v>2.9814097186367399E-7</c:v>
                </c:pt>
                <c:pt idx="14">
                  <c:v>2.3434717759351901E-7</c:v>
                </c:pt>
                <c:pt idx="15">
                  <c:v>1.9053443634163499E-7</c:v>
                </c:pt>
                <c:pt idx="16">
                  <c:v>1.5550663663098401E-7</c:v>
                </c:pt>
                <c:pt idx="17">
                  <c:v>1.27735489376911E-7</c:v>
                </c:pt>
                <c:pt idx="18">
                  <c:v>1.05464765827372E-7</c:v>
                </c:pt>
                <c:pt idx="19">
                  <c:v>8.7502814930591199E-8</c:v>
                </c:pt>
                <c:pt idx="20">
                  <c:v>7.2872346796864394E-8</c:v>
                </c:pt>
                <c:pt idx="21">
                  <c:v>6.0892742922885401E-8</c:v>
                </c:pt>
                <c:pt idx="22">
                  <c:v>5.10545196072359E-8</c:v>
                </c:pt>
                <c:pt idx="23">
                  <c:v>4.2901903109677401E-8</c:v>
                </c:pt>
                <c:pt idx="24">
                  <c:v>3.6158608319657801E-8</c:v>
                </c:pt>
                <c:pt idx="25">
                  <c:v>3.0559191683140199E-8</c:v>
                </c:pt>
                <c:pt idx="26">
                  <c:v>2.5897112877766399E-8</c:v>
                </c:pt>
                <c:pt idx="27">
                  <c:v>2.2012267433393001E-8</c:v>
                </c:pt>
                <c:pt idx="28">
                  <c:v>1.8758633183971399E-8</c:v>
                </c:pt>
                <c:pt idx="29">
                  <c:v>1.6049722173442899E-8</c:v>
                </c:pt>
                <c:pt idx="30">
                  <c:v>1.37797570176161E-8</c:v>
                </c:pt>
                <c:pt idx="31">
                  <c:v>1.18768631084213E-8</c:v>
                </c:pt>
                <c:pt idx="32">
                  <c:v>1.02818417656722E-8</c:v>
                </c:pt>
                <c:pt idx="33">
                  <c:v>8.9419229320273003E-9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A9B-4B71-9BB5-1B24AF3FEBD2}"/>
            </c:ext>
          </c:extLst>
        </c:ser>
        <c:ser>
          <c:idx val="1"/>
          <c:order val="1"/>
          <c:tx>
            <c:strRef>
              <c:f>comparisons!$C$4</c:f>
              <c:strCache>
                <c:ptCount val="1"/>
                <c:pt idx="0">
                  <c:v>FE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comparisons!$C$5:$C$22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A9B-4B71-9BB5-1B24AF3FEBD2}"/>
            </c:ext>
          </c:extLst>
        </c:ser>
        <c:ser>
          <c:idx val="2"/>
          <c:order val="2"/>
          <c:tx>
            <c:strRef>
              <c:f>comparisons!$D$4</c:f>
              <c:strCache>
                <c:ptCount val="1"/>
                <c:pt idx="0">
                  <c:v>PT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comparisons!$D$5:$D$22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A9B-4B71-9BB5-1B24AF3FEBD2}"/>
            </c:ext>
          </c:extLst>
        </c:ser>
        <c:ser>
          <c:idx val="3"/>
          <c:order val="3"/>
          <c:tx>
            <c:strRef>
              <c:f>comparisons!$E$4</c:f>
              <c:strCache>
                <c:ptCount val="1"/>
                <c:pt idx="0">
                  <c:v>PE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comparisons!$A$5:$A$22</c:f>
              <c:numCache>
                <c:formatCode>General</c:formatCode>
                <c:ptCount val="18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</c:numCache>
            </c:numRef>
          </c:xVal>
          <c:yVal>
            <c:numRef>
              <c:f>comparisons!$E$5:$E$22</c:f>
              <c:numCache>
                <c:formatCode>General</c:formatCode>
                <c:ptCount val="18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A9B-4B71-9BB5-1B24AF3FEBD2}"/>
            </c:ext>
          </c:extLst>
        </c:ser>
        <c:ser>
          <c:idx val="4"/>
          <c:order val="4"/>
          <c:spPr>
            <a:ln w="19050" cap="rnd">
              <a:solidFill>
                <a:srgbClr val="FF0000"/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comparisons!$A$5:$A$44</c:f>
              <c:numCache>
                <c:formatCode>General</c:formatCode>
                <c:ptCount val="4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</c:numCache>
            </c:numRef>
          </c:xVal>
          <c:yVal>
            <c:numRef>
              <c:f>comparisons!$F$5:$F$44</c:f>
              <c:numCache>
                <c:formatCode>General</c:formatCode>
                <c:ptCount val="40"/>
                <c:pt idx="0">
                  <c:v>1E-8</c:v>
                </c:pt>
                <c:pt idx="1">
                  <c:v>1E-8</c:v>
                </c:pt>
                <c:pt idx="2">
                  <c:v>1E-8</c:v>
                </c:pt>
                <c:pt idx="3">
                  <c:v>1E-8</c:v>
                </c:pt>
                <c:pt idx="4">
                  <c:v>1E-8</c:v>
                </c:pt>
                <c:pt idx="5">
                  <c:v>1E-8</c:v>
                </c:pt>
                <c:pt idx="6">
                  <c:v>1E-8</c:v>
                </c:pt>
                <c:pt idx="7">
                  <c:v>1E-8</c:v>
                </c:pt>
                <c:pt idx="8">
                  <c:v>1E-8</c:v>
                </c:pt>
                <c:pt idx="9">
                  <c:v>1E-8</c:v>
                </c:pt>
                <c:pt idx="10">
                  <c:v>1E-8</c:v>
                </c:pt>
                <c:pt idx="11">
                  <c:v>1E-8</c:v>
                </c:pt>
                <c:pt idx="12">
                  <c:v>1E-8</c:v>
                </c:pt>
                <c:pt idx="13">
                  <c:v>1E-8</c:v>
                </c:pt>
                <c:pt idx="14">
                  <c:v>1E-8</c:v>
                </c:pt>
                <c:pt idx="15">
                  <c:v>1E-8</c:v>
                </c:pt>
                <c:pt idx="16">
                  <c:v>1E-8</c:v>
                </c:pt>
                <c:pt idx="17">
                  <c:v>1E-8</c:v>
                </c:pt>
                <c:pt idx="18">
                  <c:v>1E-8</c:v>
                </c:pt>
                <c:pt idx="19">
                  <c:v>1E-8</c:v>
                </c:pt>
                <c:pt idx="20">
                  <c:v>1E-8</c:v>
                </c:pt>
                <c:pt idx="21">
                  <c:v>1E-8</c:v>
                </c:pt>
                <c:pt idx="22">
                  <c:v>1E-8</c:v>
                </c:pt>
                <c:pt idx="23">
                  <c:v>1E-8</c:v>
                </c:pt>
                <c:pt idx="24">
                  <c:v>1E-8</c:v>
                </c:pt>
                <c:pt idx="25">
                  <c:v>1E-8</c:v>
                </c:pt>
                <c:pt idx="26">
                  <c:v>1E-8</c:v>
                </c:pt>
                <c:pt idx="27">
                  <c:v>1E-8</c:v>
                </c:pt>
                <c:pt idx="28">
                  <c:v>1E-8</c:v>
                </c:pt>
                <c:pt idx="29">
                  <c:v>1E-8</c:v>
                </c:pt>
                <c:pt idx="30">
                  <c:v>1E-8</c:v>
                </c:pt>
                <c:pt idx="31">
                  <c:v>1E-8</c:v>
                </c:pt>
                <c:pt idx="32">
                  <c:v>1E-8</c:v>
                </c:pt>
                <c:pt idx="33">
                  <c:v>1E-8</c:v>
                </c:pt>
                <c:pt idx="34">
                  <c:v>1E-8</c:v>
                </c:pt>
                <c:pt idx="35">
                  <c:v>1E-8</c:v>
                </c:pt>
                <c:pt idx="36">
                  <c:v>1E-8</c:v>
                </c:pt>
                <c:pt idx="37">
                  <c:v>1E-8</c:v>
                </c:pt>
                <c:pt idx="38">
                  <c:v>1E-8</c:v>
                </c:pt>
                <c:pt idx="39">
                  <c:v>1E-8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6A9B-4B71-9BB5-1B24AF3FEB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54142080"/>
        <c:axId val="1229420192"/>
      </c:scatterChart>
      <c:valAx>
        <c:axId val="454142080"/>
        <c:scaling>
          <c:orientation val="minMax"/>
          <c:max val="34"/>
          <c:min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Cycle Number [-]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29420192"/>
        <c:crosses val="autoZero"/>
        <c:crossBetween val="midCat"/>
      </c:valAx>
      <c:valAx>
        <c:axId val="1229420192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CSS</a:t>
                </a:r>
                <a:r>
                  <a:rPr lang="en-US" baseline="0"/>
                  <a:t> Conv. [-]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541420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533400</xdr:colOff>
      <xdr:row>8</xdr:row>
      <xdr:rowOff>0</xdr:rowOff>
    </xdr:from>
    <xdr:to>
      <xdr:col>15</xdr:col>
      <xdr:colOff>228600</xdr:colOff>
      <xdr:row>23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0C4E8A1-288A-44C5-96D0-DF387A9AE6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36FB9B-CB38-4C95-8CD4-288B065D8CBF}">
  <dimension ref="C4:H46"/>
  <sheetViews>
    <sheetView showGridLines="0" tabSelected="1" view="pageBreakPreview" topLeftCell="A28" zoomScaleNormal="100" zoomScaleSheetLayoutView="100" workbookViewId="0">
      <selection activeCell="D41" sqref="D41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>
        <v>1</v>
      </c>
      <c r="D5" s="2">
        <v>3.7278995994794598E-3</v>
      </c>
    </row>
    <row r="6" spans="3:4" x14ac:dyDescent="0.3">
      <c r="C6" s="2">
        <v>2</v>
      </c>
      <c r="D6" s="3">
        <v>8.8718700786010696E-5</v>
      </c>
    </row>
    <row r="7" spans="3:4" x14ac:dyDescent="0.3">
      <c r="C7" s="2">
        <v>3</v>
      </c>
      <c r="D7" s="3">
        <v>1.7383240860758499E-5</v>
      </c>
    </row>
    <row r="8" spans="3:4" x14ac:dyDescent="0.3">
      <c r="C8" s="2">
        <v>4</v>
      </c>
      <c r="D8" s="3">
        <v>8.5121903767508806E-6</v>
      </c>
    </row>
    <row r="9" spans="3:4" x14ac:dyDescent="0.3">
      <c r="C9" s="2">
        <v>5</v>
      </c>
      <c r="D9" s="3">
        <v>5.1774745117015402E-6</v>
      </c>
    </row>
    <row r="10" spans="3:4" x14ac:dyDescent="0.3">
      <c r="C10" s="2">
        <v>6</v>
      </c>
      <c r="D10" s="3">
        <v>3.3403531114963902E-6</v>
      </c>
    </row>
    <row r="11" spans="3:4" x14ac:dyDescent="0.3">
      <c r="C11" s="2">
        <v>7</v>
      </c>
      <c r="D11" s="3">
        <v>2.2498255164290898E-6</v>
      </c>
    </row>
    <row r="12" spans="3:4" x14ac:dyDescent="0.3">
      <c r="C12" s="2">
        <v>8</v>
      </c>
      <c r="D12" s="3">
        <v>1.56423460265436E-6</v>
      </c>
    </row>
    <row r="13" spans="3:4" x14ac:dyDescent="0.3">
      <c r="C13" s="2">
        <v>9</v>
      </c>
      <c r="D13" s="3">
        <v>1.1167746779101401E-6</v>
      </c>
    </row>
    <row r="14" spans="3:4" x14ac:dyDescent="0.3">
      <c r="C14" s="2">
        <v>10</v>
      </c>
      <c r="D14" s="3">
        <v>8.1958715551824001E-7</v>
      </c>
    </row>
    <row r="15" spans="3:4" x14ac:dyDescent="0.3">
      <c r="C15" s="2">
        <v>11</v>
      </c>
      <c r="D15" s="3">
        <v>6.0792326002054502E-7</v>
      </c>
    </row>
    <row r="16" spans="3:4" x14ac:dyDescent="0.3">
      <c r="C16" s="2">
        <v>12</v>
      </c>
      <c r="D16" s="3">
        <v>4.7472062038454902E-7</v>
      </c>
    </row>
    <row r="17" spans="3:4" x14ac:dyDescent="0.3">
      <c r="C17" s="2">
        <v>13</v>
      </c>
      <c r="D17" s="3">
        <v>3.7041967936279798E-7</v>
      </c>
    </row>
    <row r="18" spans="3:4" x14ac:dyDescent="0.3">
      <c r="C18" s="2">
        <v>14</v>
      </c>
      <c r="D18" s="3">
        <v>2.9814097186367399E-7</v>
      </c>
    </row>
    <row r="19" spans="3:4" x14ac:dyDescent="0.3">
      <c r="C19" s="2">
        <v>15</v>
      </c>
      <c r="D19" s="3">
        <v>2.3434717759351901E-7</v>
      </c>
    </row>
    <row r="20" spans="3:4" x14ac:dyDescent="0.3">
      <c r="C20" s="2">
        <v>16</v>
      </c>
      <c r="D20" s="3">
        <v>1.9053443634163499E-7</v>
      </c>
    </row>
    <row r="21" spans="3:4" x14ac:dyDescent="0.3">
      <c r="C21" s="2">
        <v>17</v>
      </c>
      <c r="D21" s="3">
        <v>1.5550663663098401E-7</v>
      </c>
    </row>
    <row r="22" spans="3:4" x14ac:dyDescent="0.3">
      <c r="C22" s="2">
        <v>18</v>
      </c>
      <c r="D22" s="3">
        <v>1.27735489376911E-7</v>
      </c>
    </row>
    <row r="23" spans="3:4" x14ac:dyDescent="0.3">
      <c r="C23" s="2">
        <v>19</v>
      </c>
      <c r="D23" s="3">
        <v>1.05464765827372E-7</v>
      </c>
    </row>
    <row r="24" spans="3:4" x14ac:dyDescent="0.3">
      <c r="C24" s="2">
        <v>20</v>
      </c>
      <c r="D24" s="3">
        <v>8.7502814930591199E-8</v>
      </c>
    </row>
    <row r="25" spans="3:4" x14ac:dyDescent="0.3">
      <c r="C25" s="2">
        <v>21</v>
      </c>
      <c r="D25" s="3">
        <v>7.2872346796864394E-8</v>
      </c>
    </row>
    <row r="26" spans="3:4" x14ac:dyDescent="0.3">
      <c r="C26" s="2">
        <v>22</v>
      </c>
      <c r="D26" s="3">
        <v>6.0892742922885401E-8</v>
      </c>
    </row>
    <row r="27" spans="3:4" x14ac:dyDescent="0.3">
      <c r="C27" s="2">
        <v>23</v>
      </c>
      <c r="D27" s="3">
        <v>5.10545196072359E-8</v>
      </c>
    </row>
    <row r="28" spans="3:4" x14ac:dyDescent="0.3">
      <c r="C28" s="2">
        <v>24</v>
      </c>
      <c r="D28" s="3">
        <v>4.2901903109677401E-8</v>
      </c>
    </row>
    <row r="29" spans="3:4" x14ac:dyDescent="0.3">
      <c r="C29" s="2">
        <v>25</v>
      </c>
      <c r="D29" s="3">
        <v>3.6158608319657801E-8</v>
      </c>
    </row>
    <row r="30" spans="3:4" x14ac:dyDescent="0.3">
      <c r="C30" s="2">
        <v>26</v>
      </c>
      <c r="D30" s="3">
        <v>3.0559191683140199E-8</v>
      </c>
    </row>
    <row r="31" spans="3:4" x14ac:dyDescent="0.3">
      <c r="C31" s="2">
        <v>27</v>
      </c>
      <c r="D31" s="3">
        <v>2.5897112877766399E-8</v>
      </c>
    </row>
    <row r="32" spans="3:4" x14ac:dyDescent="0.3">
      <c r="C32" s="2">
        <v>28</v>
      </c>
      <c r="D32" s="3">
        <v>2.2012267433393001E-8</v>
      </c>
    </row>
    <row r="33" spans="3:8" x14ac:dyDescent="0.3">
      <c r="C33" s="2">
        <v>29</v>
      </c>
      <c r="D33" s="3">
        <v>1.8758633183971399E-8</v>
      </c>
    </row>
    <row r="34" spans="3:8" x14ac:dyDescent="0.3">
      <c r="C34" s="2">
        <v>30</v>
      </c>
      <c r="D34" s="3">
        <v>1.6049722173442899E-8</v>
      </c>
    </row>
    <row r="35" spans="3:8" x14ac:dyDescent="0.3">
      <c r="C35" s="2">
        <v>31</v>
      </c>
      <c r="D35" s="3">
        <v>1.37797570176161E-8</v>
      </c>
    </row>
    <row r="36" spans="3:8" x14ac:dyDescent="0.3">
      <c r="C36" s="2">
        <v>32</v>
      </c>
      <c r="D36" s="3">
        <v>1.18768631084213E-8</v>
      </c>
    </row>
    <row r="37" spans="3:8" x14ac:dyDescent="0.3">
      <c r="C37" s="2">
        <v>33</v>
      </c>
      <c r="D37" s="3">
        <v>1.02818417656722E-8</v>
      </c>
    </row>
    <row r="38" spans="3:8" x14ac:dyDescent="0.3">
      <c r="C38" s="2">
        <v>34</v>
      </c>
      <c r="D38" s="3">
        <v>8.9419229320273003E-9</v>
      </c>
    </row>
    <row r="40" spans="3:8" x14ac:dyDescent="0.3">
      <c r="C40" s="1" t="s">
        <v>1</v>
      </c>
      <c r="D40" s="1" t="s">
        <v>2</v>
      </c>
      <c r="E40" s="1" t="s">
        <v>3</v>
      </c>
      <c r="F40" s="1" t="s">
        <v>4</v>
      </c>
      <c r="G40" s="1" t="s">
        <v>6</v>
      </c>
      <c r="H40" s="1" t="s">
        <v>5</v>
      </c>
    </row>
    <row r="41" spans="3:8" x14ac:dyDescent="0.3">
      <c r="C41" s="1">
        <v>1</v>
      </c>
      <c r="D41" s="2"/>
      <c r="E41" s="3">
        <v>1E-8</v>
      </c>
      <c r="F41" s="2">
        <v>17</v>
      </c>
      <c r="G41" s="2">
        <v>2</v>
      </c>
      <c r="H41" s="4">
        <f>D41/(F41*G41)</f>
        <v>0</v>
      </c>
    </row>
    <row r="42" spans="3:8" x14ac:dyDescent="0.3">
      <c r="C42" s="1">
        <v>2</v>
      </c>
      <c r="D42" s="2"/>
      <c r="E42" s="3">
        <v>1E-8</v>
      </c>
      <c r="F42" s="2">
        <v>17</v>
      </c>
      <c r="G42" s="2">
        <v>2</v>
      </c>
      <c r="H42" s="4">
        <f t="shared" ref="H42:H45" si="0">D42/(F42*G42)</f>
        <v>0</v>
      </c>
    </row>
    <row r="43" spans="3:8" x14ac:dyDescent="0.3">
      <c r="C43" s="1">
        <v>3</v>
      </c>
      <c r="D43" s="2"/>
      <c r="E43" s="3">
        <v>1E-8</v>
      </c>
      <c r="F43" s="2">
        <v>17</v>
      </c>
      <c r="G43" s="2">
        <v>2</v>
      </c>
      <c r="H43" s="4">
        <f t="shared" si="0"/>
        <v>0</v>
      </c>
    </row>
    <row r="44" spans="3:8" x14ac:dyDescent="0.3">
      <c r="C44" s="1">
        <v>4</v>
      </c>
      <c r="D44" s="2"/>
      <c r="E44" s="3">
        <v>1E-8</v>
      </c>
      <c r="F44" s="2">
        <v>17</v>
      </c>
      <c r="G44" s="2">
        <v>2</v>
      </c>
      <c r="H44" s="4">
        <f t="shared" si="0"/>
        <v>0</v>
      </c>
    </row>
    <row r="45" spans="3:8" x14ac:dyDescent="0.3">
      <c r="C45" s="1">
        <v>5</v>
      </c>
      <c r="D45" s="2"/>
      <c r="E45" s="3">
        <v>1E-8</v>
      </c>
      <c r="F45" s="2">
        <v>17</v>
      </c>
      <c r="G45" s="2">
        <v>2</v>
      </c>
      <c r="H45" s="4">
        <f t="shared" si="0"/>
        <v>0</v>
      </c>
    </row>
    <row r="46" spans="3:8" x14ac:dyDescent="0.3">
      <c r="C46" s="1"/>
      <c r="D46" s="4" t="e">
        <f>AVERAGE(D41:D45)</f>
        <v>#DIV/0!</v>
      </c>
      <c r="E46" s="1"/>
      <c r="F46" s="1"/>
      <c r="G46" s="1"/>
      <c r="H46" s="4">
        <f>AVERAGE(H41:H45)</f>
        <v>0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9E55D-F5B6-48CB-BCDE-74F8ACAD2118}">
  <dimension ref="C4:H50"/>
  <sheetViews>
    <sheetView showGridLines="0" view="pageBreakPreview" topLeftCell="A23" zoomScaleNormal="100" zoomScaleSheetLayoutView="100" workbookViewId="0">
      <selection activeCell="D38" sqref="D5:D38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4" x14ac:dyDescent="0.3">
      <c r="C4" s="1" t="s">
        <v>7</v>
      </c>
      <c r="D4" s="1" t="s">
        <v>0</v>
      </c>
    </row>
    <row r="5" spans="3:4" x14ac:dyDescent="0.3">
      <c r="C5" s="2">
        <v>1</v>
      </c>
      <c r="D5" s="2"/>
    </row>
    <row r="6" spans="3:4" x14ac:dyDescent="0.3">
      <c r="C6" s="2">
        <v>2</v>
      </c>
      <c r="D6" s="3"/>
    </row>
    <row r="7" spans="3:4" x14ac:dyDescent="0.3">
      <c r="C7" s="2">
        <v>3</v>
      </c>
      <c r="D7" s="3"/>
    </row>
    <row r="8" spans="3:4" x14ac:dyDescent="0.3">
      <c r="C8" s="2">
        <v>4</v>
      </c>
      <c r="D8" s="3"/>
    </row>
    <row r="9" spans="3:4" x14ac:dyDescent="0.3">
      <c r="C9" s="2">
        <v>5</v>
      </c>
      <c r="D9" s="3"/>
    </row>
    <row r="10" spans="3:4" x14ac:dyDescent="0.3">
      <c r="C10" s="2">
        <v>6</v>
      </c>
      <c r="D10" s="3"/>
    </row>
    <row r="11" spans="3:4" x14ac:dyDescent="0.3">
      <c r="C11" s="2">
        <v>7</v>
      </c>
      <c r="D11" s="3"/>
    </row>
    <row r="12" spans="3:4" x14ac:dyDescent="0.3">
      <c r="C12" s="2">
        <v>8</v>
      </c>
      <c r="D12" s="3"/>
    </row>
    <row r="13" spans="3:4" x14ac:dyDescent="0.3">
      <c r="C13" s="2">
        <v>9</v>
      </c>
      <c r="D13" s="3"/>
    </row>
    <row r="14" spans="3:4" x14ac:dyDescent="0.3">
      <c r="C14" s="2">
        <v>10</v>
      </c>
      <c r="D14" s="3"/>
    </row>
    <row r="15" spans="3:4" x14ac:dyDescent="0.3">
      <c r="C15" s="2">
        <v>11</v>
      </c>
      <c r="D15" s="3"/>
    </row>
    <row r="16" spans="3:4" x14ac:dyDescent="0.3">
      <c r="C16" s="2">
        <v>12</v>
      </c>
      <c r="D16" s="3"/>
    </row>
    <row r="17" spans="3:4" x14ac:dyDescent="0.3">
      <c r="C17" s="2">
        <v>13</v>
      </c>
      <c r="D17" s="3"/>
    </row>
    <row r="18" spans="3:4" x14ac:dyDescent="0.3">
      <c r="C18" s="2">
        <v>14</v>
      </c>
      <c r="D18" s="3"/>
    </row>
    <row r="19" spans="3:4" x14ac:dyDescent="0.3">
      <c r="C19" s="2">
        <v>15</v>
      </c>
      <c r="D19" s="3"/>
    </row>
    <row r="20" spans="3:4" x14ac:dyDescent="0.3">
      <c r="C20" s="2">
        <v>16</v>
      </c>
      <c r="D20" s="3"/>
    </row>
    <row r="21" spans="3:4" x14ac:dyDescent="0.3">
      <c r="C21" s="2">
        <v>17</v>
      </c>
      <c r="D21" s="3"/>
    </row>
    <row r="22" spans="3:4" x14ac:dyDescent="0.3">
      <c r="C22" s="2">
        <v>18</v>
      </c>
      <c r="D22" s="3"/>
    </row>
    <row r="23" spans="3:4" x14ac:dyDescent="0.3">
      <c r="C23" s="2">
        <v>19</v>
      </c>
      <c r="D23" s="3"/>
    </row>
    <row r="24" spans="3:4" x14ac:dyDescent="0.3">
      <c r="C24" s="2">
        <v>20</v>
      </c>
      <c r="D24" s="3"/>
    </row>
    <row r="25" spans="3:4" x14ac:dyDescent="0.3">
      <c r="C25" s="2">
        <v>21</v>
      </c>
      <c r="D25" s="3"/>
    </row>
    <row r="26" spans="3:4" x14ac:dyDescent="0.3">
      <c r="C26" s="2">
        <v>22</v>
      </c>
      <c r="D26" s="3"/>
    </row>
    <row r="27" spans="3:4" x14ac:dyDescent="0.3">
      <c r="C27" s="2">
        <v>23</v>
      </c>
      <c r="D27" s="3"/>
    </row>
    <row r="28" spans="3:4" x14ac:dyDescent="0.3">
      <c r="C28" s="2">
        <v>24</v>
      </c>
      <c r="D28" s="3"/>
    </row>
    <row r="29" spans="3:4" x14ac:dyDescent="0.3">
      <c r="C29" s="2">
        <v>25</v>
      </c>
      <c r="D29" s="3"/>
    </row>
    <row r="30" spans="3:4" x14ac:dyDescent="0.3">
      <c r="C30" s="2">
        <v>26</v>
      </c>
      <c r="D30" s="3"/>
    </row>
    <row r="31" spans="3:4" x14ac:dyDescent="0.3">
      <c r="C31" s="2">
        <v>27</v>
      </c>
      <c r="D31" s="3"/>
    </row>
    <row r="32" spans="3:4" x14ac:dyDescent="0.3">
      <c r="C32" s="2">
        <v>28</v>
      </c>
      <c r="D32" s="3"/>
    </row>
    <row r="33" spans="3:8" x14ac:dyDescent="0.3">
      <c r="C33" s="2">
        <v>29</v>
      </c>
      <c r="D33" s="3"/>
    </row>
    <row r="34" spans="3:8" x14ac:dyDescent="0.3">
      <c r="C34" s="2">
        <v>30</v>
      </c>
      <c r="D34" s="3"/>
    </row>
    <row r="35" spans="3:8" x14ac:dyDescent="0.3">
      <c r="C35" s="2">
        <v>31</v>
      </c>
      <c r="D35" s="3"/>
    </row>
    <row r="36" spans="3:8" x14ac:dyDescent="0.3">
      <c r="C36" s="2">
        <v>32</v>
      </c>
      <c r="D36" s="3"/>
    </row>
    <row r="37" spans="3:8" x14ac:dyDescent="0.3">
      <c r="C37" s="2">
        <v>33</v>
      </c>
      <c r="D37" s="3"/>
    </row>
    <row r="38" spans="3:8" x14ac:dyDescent="0.3">
      <c r="C38" s="2">
        <v>34</v>
      </c>
      <c r="D38" s="3"/>
    </row>
    <row r="39" spans="3:8" x14ac:dyDescent="0.3">
      <c r="C39" s="2"/>
      <c r="D39" s="2"/>
    </row>
    <row r="40" spans="3:8" x14ac:dyDescent="0.3">
      <c r="C40" s="2"/>
      <c r="D40" s="3"/>
    </row>
    <row r="41" spans="3:8" x14ac:dyDescent="0.3">
      <c r="C41" s="2"/>
      <c r="D41" s="3"/>
    </row>
    <row r="42" spans="3:8" x14ac:dyDescent="0.3">
      <c r="C42" s="2"/>
      <c r="D42" s="3"/>
    </row>
    <row r="44" spans="3:8" x14ac:dyDescent="0.3">
      <c r="C44" s="1" t="s">
        <v>1</v>
      </c>
      <c r="D44" s="1" t="s">
        <v>2</v>
      </c>
      <c r="E44" s="1" t="s">
        <v>3</v>
      </c>
      <c r="F44" s="1" t="s">
        <v>4</v>
      </c>
      <c r="G44" s="1" t="s">
        <v>6</v>
      </c>
      <c r="H44" s="1" t="s">
        <v>5</v>
      </c>
    </row>
    <row r="45" spans="3:8" x14ac:dyDescent="0.3">
      <c r="C45" s="1">
        <v>1</v>
      </c>
      <c r="D45" s="2"/>
      <c r="E45" s="3">
        <v>1E-8</v>
      </c>
      <c r="F45" s="2"/>
      <c r="G45" s="2">
        <v>2</v>
      </c>
      <c r="H45" s="4" t="e">
        <f>D45/(F45*G45)</f>
        <v>#DIV/0!</v>
      </c>
    </row>
    <row r="46" spans="3:8" x14ac:dyDescent="0.3">
      <c r="C46" s="1">
        <v>2</v>
      </c>
      <c r="D46" s="2"/>
      <c r="E46" s="3">
        <v>1E-8</v>
      </c>
      <c r="F46" s="2"/>
      <c r="G46" s="2">
        <v>2</v>
      </c>
      <c r="H46" s="4" t="e">
        <f t="shared" ref="H46:H49" si="0">D46/(F46*G46)</f>
        <v>#DIV/0!</v>
      </c>
    </row>
    <row r="47" spans="3:8" x14ac:dyDescent="0.3">
      <c r="C47" s="1">
        <v>3</v>
      </c>
      <c r="D47" s="2"/>
      <c r="E47" s="3">
        <v>1E-8</v>
      </c>
      <c r="F47" s="2"/>
      <c r="G47" s="2">
        <v>2</v>
      </c>
      <c r="H47" s="4" t="e">
        <f t="shared" si="0"/>
        <v>#DIV/0!</v>
      </c>
    </row>
    <row r="48" spans="3:8" x14ac:dyDescent="0.3">
      <c r="C48" s="1">
        <v>4</v>
      </c>
      <c r="D48" s="2"/>
      <c r="E48" s="3">
        <v>1E-8</v>
      </c>
      <c r="F48" s="2"/>
      <c r="G48" s="2">
        <v>2</v>
      </c>
      <c r="H48" s="4" t="e">
        <f t="shared" si="0"/>
        <v>#DIV/0!</v>
      </c>
    </row>
    <row r="49" spans="3:8" x14ac:dyDescent="0.3">
      <c r="C49" s="1">
        <v>5</v>
      </c>
      <c r="D49" s="2"/>
      <c r="E49" s="3">
        <v>1E-8</v>
      </c>
      <c r="F49" s="2"/>
      <c r="G49" s="2">
        <v>2</v>
      </c>
      <c r="H49" s="4" t="e">
        <f t="shared" si="0"/>
        <v>#DIV/0!</v>
      </c>
    </row>
    <row r="50" spans="3:8" x14ac:dyDescent="0.3">
      <c r="C50" s="1"/>
      <c r="D50" s="4" t="e">
        <f>AVERAGE(D45:D49)</f>
        <v>#DIV/0!</v>
      </c>
      <c r="E50" s="1"/>
      <c r="F50" s="1"/>
      <c r="G50" s="1"/>
      <c r="H50" s="4" t="e">
        <f>AVERAGE(H45:H49)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AD013-A2F7-42D1-AF99-AD6B29236AE0}">
  <dimension ref="C4:H17"/>
  <sheetViews>
    <sheetView showGridLines="0" view="pageBreakPreview" zoomScaleNormal="100" zoomScaleSheetLayoutView="100" workbookViewId="0">
      <selection activeCell="D5" sqref="C5:D9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/>
      <c r="D5" s="2"/>
    </row>
    <row r="6" spans="3:8" x14ac:dyDescent="0.3">
      <c r="C6" s="2"/>
      <c r="D6" s="3"/>
    </row>
    <row r="7" spans="3:8" x14ac:dyDescent="0.3">
      <c r="C7" s="2"/>
      <c r="D7" s="3"/>
    </row>
    <row r="8" spans="3:8" x14ac:dyDescent="0.3">
      <c r="C8" s="2"/>
      <c r="D8" s="3"/>
    </row>
    <row r="9" spans="3:8" x14ac:dyDescent="0.3">
      <c r="C9" s="2"/>
      <c r="D9" s="3"/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/>
      <c r="E12" s="3">
        <v>1E-8</v>
      </c>
      <c r="F12" s="2"/>
      <c r="G12" s="2">
        <v>2</v>
      </c>
      <c r="H12" s="4" t="e">
        <f>D12/(F12*G12)</f>
        <v>#DIV/0!</v>
      </c>
    </row>
    <row r="13" spans="3:8" x14ac:dyDescent="0.3">
      <c r="C13" s="1">
        <v>2</v>
      </c>
      <c r="D13" s="2"/>
      <c r="E13" s="3">
        <v>1E-8</v>
      </c>
      <c r="F13" s="2"/>
      <c r="G13" s="2">
        <v>2</v>
      </c>
      <c r="H13" s="4" t="e">
        <f t="shared" ref="H13:H16" si="0">D13/(F13*G13)</f>
        <v>#DIV/0!</v>
      </c>
    </row>
    <row r="14" spans="3:8" x14ac:dyDescent="0.3">
      <c r="C14" s="1">
        <v>3</v>
      </c>
      <c r="D14" s="2"/>
      <c r="E14" s="3">
        <v>1E-8</v>
      </c>
      <c r="F14" s="2"/>
      <c r="G14" s="2">
        <v>2</v>
      </c>
      <c r="H14" s="4" t="e">
        <f t="shared" si="0"/>
        <v>#DIV/0!</v>
      </c>
    </row>
    <row r="15" spans="3:8" x14ac:dyDescent="0.3">
      <c r="C15" s="1">
        <v>4</v>
      </c>
      <c r="D15" s="2"/>
      <c r="E15" s="3">
        <v>1E-8</v>
      </c>
      <c r="F15" s="2"/>
      <c r="G15" s="2">
        <v>2</v>
      </c>
      <c r="H15" s="4" t="e">
        <f t="shared" si="0"/>
        <v>#DIV/0!</v>
      </c>
    </row>
    <row r="16" spans="3:8" x14ac:dyDescent="0.3">
      <c r="C16" s="1">
        <v>5</v>
      </c>
      <c r="D16" s="2"/>
      <c r="E16" s="3">
        <v>1E-8</v>
      </c>
      <c r="F16" s="2"/>
      <c r="G16" s="2">
        <v>2</v>
      </c>
      <c r="H16" s="4" t="e">
        <f t="shared" si="0"/>
        <v>#DIV/0!</v>
      </c>
    </row>
    <row r="17" spans="3:8" x14ac:dyDescent="0.3">
      <c r="C17" s="1"/>
      <c r="D17" s="4" t="e">
        <f>AVERAGE(D12:D16)</f>
        <v>#DIV/0!</v>
      </c>
      <c r="E17" s="1"/>
      <c r="F17" s="1"/>
      <c r="G17" s="1"/>
      <c r="H17" s="4" t="e">
        <f>AVERAGE(H12:H16)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269801-6C6F-463A-B27E-A31CD8816D0C}">
  <dimension ref="C4:H17"/>
  <sheetViews>
    <sheetView showGridLines="0" view="pageBreakPreview" zoomScaleNormal="100" zoomScaleSheetLayoutView="100" workbookViewId="0">
      <selection activeCell="D9" sqref="C5:D9"/>
    </sheetView>
  </sheetViews>
  <sheetFormatPr defaultRowHeight="14.4" x14ac:dyDescent="0.3"/>
  <cols>
    <col min="3" max="3" width="26.77734375" bestFit="1" customWidth="1"/>
    <col min="4" max="4" width="12" bestFit="1" customWidth="1"/>
    <col min="5" max="5" width="8.77734375" bestFit="1" customWidth="1"/>
    <col min="6" max="6" width="11.109375" bestFit="1" customWidth="1"/>
    <col min="7" max="7" width="11.33203125" bestFit="1" customWidth="1"/>
    <col min="8" max="8" width="21.6640625" bestFit="1" customWidth="1"/>
  </cols>
  <sheetData>
    <row r="4" spans="3:8" x14ac:dyDescent="0.3">
      <c r="C4" s="1" t="s">
        <v>7</v>
      </c>
      <c r="D4" s="1" t="s">
        <v>0</v>
      </c>
    </row>
    <row r="5" spans="3:8" x14ac:dyDescent="0.3">
      <c r="C5" s="2"/>
      <c r="D5" s="2"/>
    </row>
    <row r="6" spans="3:8" x14ac:dyDescent="0.3">
      <c r="C6" s="2"/>
      <c r="D6" s="3"/>
    </row>
    <row r="7" spans="3:8" x14ac:dyDescent="0.3">
      <c r="C7" s="2"/>
      <c r="D7" s="3"/>
    </row>
    <row r="8" spans="3:8" x14ac:dyDescent="0.3">
      <c r="C8" s="2"/>
      <c r="D8" s="3"/>
    </row>
    <row r="9" spans="3:8" x14ac:dyDescent="0.3">
      <c r="C9" s="2"/>
      <c r="D9" s="3"/>
    </row>
    <row r="11" spans="3:8" x14ac:dyDescent="0.3">
      <c r="C11" s="1" t="s">
        <v>1</v>
      </c>
      <c r="D11" s="1" t="s">
        <v>2</v>
      </c>
      <c r="E11" s="1" t="s">
        <v>3</v>
      </c>
      <c r="F11" s="1" t="s">
        <v>4</v>
      </c>
      <c r="G11" s="1" t="s">
        <v>6</v>
      </c>
      <c r="H11" s="1" t="s">
        <v>5</v>
      </c>
    </row>
    <row r="12" spans="3:8" x14ac:dyDescent="0.3">
      <c r="C12" s="1">
        <v>1</v>
      </c>
      <c r="D12" s="2"/>
      <c r="E12" s="3">
        <v>1E-8</v>
      </c>
      <c r="F12" s="2"/>
      <c r="G12" s="2">
        <v>2</v>
      </c>
      <c r="H12" s="4" t="e">
        <f>D12/(F12*G12)</f>
        <v>#DIV/0!</v>
      </c>
    </row>
    <row r="13" spans="3:8" x14ac:dyDescent="0.3">
      <c r="C13" s="1">
        <v>2</v>
      </c>
      <c r="D13" s="2"/>
      <c r="E13" s="3">
        <v>1E-8</v>
      </c>
      <c r="F13" s="2"/>
      <c r="G13" s="2">
        <v>2</v>
      </c>
      <c r="H13" s="4" t="e">
        <f t="shared" ref="H13:H16" si="0">D13/(F13*G13)</f>
        <v>#DIV/0!</v>
      </c>
    </row>
    <row r="14" spans="3:8" x14ac:dyDescent="0.3">
      <c r="C14" s="1">
        <v>3</v>
      </c>
      <c r="D14" s="2"/>
      <c r="E14" s="3">
        <v>1E-8</v>
      </c>
      <c r="F14" s="2"/>
      <c r="G14" s="2">
        <v>2</v>
      </c>
      <c r="H14" s="4" t="e">
        <f t="shared" si="0"/>
        <v>#DIV/0!</v>
      </c>
    </row>
    <row r="15" spans="3:8" x14ac:dyDescent="0.3">
      <c r="C15" s="1">
        <v>4</v>
      </c>
      <c r="D15" s="2"/>
      <c r="E15" s="3">
        <v>1E-8</v>
      </c>
      <c r="F15" s="2"/>
      <c r="G15" s="2">
        <v>2</v>
      </c>
      <c r="H15" s="4" t="e">
        <f t="shared" si="0"/>
        <v>#DIV/0!</v>
      </c>
    </row>
    <row r="16" spans="3:8" x14ac:dyDescent="0.3">
      <c r="C16" s="1">
        <v>5</v>
      </c>
      <c r="D16" s="2"/>
      <c r="E16" s="3">
        <v>1E-8</v>
      </c>
      <c r="F16" s="2"/>
      <c r="G16" s="2">
        <v>2</v>
      </c>
      <c r="H16" s="4" t="e">
        <f t="shared" si="0"/>
        <v>#DIV/0!</v>
      </c>
    </row>
    <row r="17" spans="3:8" x14ac:dyDescent="0.3">
      <c r="C17" s="1"/>
      <c r="D17" s="4" t="e">
        <f>AVERAGE(D12:D16)</f>
        <v>#DIV/0!</v>
      </c>
      <c r="E17" s="1"/>
      <c r="F17" s="1"/>
      <c r="G17" s="1"/>
      <c r="H17" s="4" t="e">
        <f>AVERAGE(H12:H16)</f>
        <v>#DIV/0!</v>
      </c>
    </row>
  </sheetData>
  <pageMargins left="0.7" right="0.7" top="0.75" bottom="0.75" header="0.3" footer="0.3"/>
  <pageSetup scale="66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7299F3-5F52-4C08-BAF0-A4F2DC504CBE}">
  <dimension ref="A2:F44"/>
  <sheetViews>
    <sheetView topLeftCell="A2" workbookViewId="0">
      <selection activeCell="I28" sqref="I28"/>
    </sheetView>
  </sheetViews>
  <sheetFormatPr defaultRowHeight="14.4" x14ac:dyDescent="0.3"/>
  <cols>
    <col min="6" max="6" width="11" bestFit="1" customWidth="1"/>
  </cols>
  <sheetData>
    <row r="2" spans="1:6" x14ac:dyDescent="0.3">
      <c r="B2" t="s">
        <v>8</v>
      </c>
    </row>
    <row r="4" spans="1:6" x14ac:dyDescent="0.3">
      <c r="A4" t="s">
        <v>13</v>
      </c>
      <c r="B4" t="s">
        <v>9</v>
      </c>
      <c r="C4" t="s">
        <v>10</v>
      </c>
      <c r="D4" t="s">
        <v>11</v>
      </c>
      <c r="E4" t="s">
        <v>12</v>
      </c>
      <c r="F4" t="s">
        <v>14</v>
      </c>
    </row>
    <row r="5" spans="1:6" x14ac:dyDescent="0.3">
      <c r="A5">
        <v>1</v>
      </c>
      <c r="B5">
        <f>'yang (flow+time)'!D5</f>
        <v>3.7278995994794598E-3</v>
      </c>
      <c r="C5" cm="1">
        <f t="array" ref="C5:C42">'yang (flow+event)'!D5:D42</f>
        <v>0</v>
      </c>
      <c r="D5" cm="1">
        <f t="array" ref="D5:D9">'yang (pres.+time)'!D5:D9</f>
        <v>0</v>
      </c>
      <c r="E5" cm="1">
        <f t="array" ref="E5:E9">'yang (pres.+event)'!D5:D9</f>
        <v>0</v>
      </c>
      <c r="F5">
        <f t="shared" ref="F5:F44" si="0">0.00000001</f>
        <v>1E-8</v>
      </c>
    </row>
    <row r="6" spans="1:6" x14ac:dyDescent="0.3">
      <c r="A6">
        <v>2</v>
      </c>
      <c r="B6">
        <f>'yang (flow+time)'!D6</f>
        <v>8.8718700786010696E-5</v>
      </c>
      <c r="C6">
        <v>0</v>
      </c>
      <c r="D6">
        <v>0</v>
      </c>
      <c r="E6">
        <v>0</v>
      </c>
      <c r="F6">
        <f t="shared" si="0"/>
        <v>1E-8</v>
      </c>
    </row>
    <row r="7" spans="1:6" x14ac:dyDescent="0.3">
      <c r="A7">
        <v>3</v>
      </c>
      <c r="B7">
        <f>'yang (flow+time)'!D7</f>
        <v>1.7383240860758499E-5</v>
      </c>
      <c r="C7">
        <v>0</v>
      </c>
      <c r="D7">
        <v>0</v>
      </c>
      <c r="E7">
        <v>0</v>
      </c>
      <c r="F7">
        <f t="shared" si="0"/>
        <v>1E-8</v>
      </c>
    </row>
    <row r="8" spans="1:6" x14ac:dyDescent="0.3">
      <c r="A8">
        <v>4</v>
      </c>
      <c r="B8">
        <f>'yang (flow+time)'!D8</f>
        <v>8.5121903767508806E-6</v>
      </c>
      <c r="C8">
        <v>0</v>
      </c>
      <c r="D8">
        <v>0</v>
      </c>
      <c r="E8">
        <v>0</v>
      </c>
      <c r="F8">
        <f t="shared" si="0"/>
        <v>1E-8</v>
      </c>
    </row>
    <row r="9" spans="1:6" x14ac:dyDescent="0.3">
      <c r="A9">
        <v>5</v>
      </c>
      <c r="B9">
        <f>'yang (flow+time)'!D9</f>
        <v>5.1774745117015402E-6</v>
      </c>
      <c r="C9">
        <v>0</v>
      </c>
      <c r="D9">
        <v>0</v>
      </c>
      <c r="E9">
        <v>0</v>
      </c>
      <c r="F9">
        <f t="shared" si="0"/>
        <v>1E-8</v>
      </c>
    </row>
    <row r="10" spans="1:6" x14ac:dyDescent="0.3">
      <c r="A10">
        <v>6</v>
      </c>
      <c r="B10">
        <f>'yang (flow+time)'!D10</f>
        <v>3.3403531114963902E-6</v>
      </c>
      <c r="C10">
        <v>0</v>
      </c>
      <c r="F10">
        <f t="shared" si="0"/>
        <v>1E-8</v>
      </c>
    </row>
    <row r="11" spans="1:6" x14ac:dyDescent="0.3">
      <c r="A11">
        <v>7</v>
      </c>
      <c r="B11">
        <f>'yang (flow+time)'!D11</f>
        <v>2.2498255164290898E-6</v>
      </c>
      <c r="C11">
        <v>0</v>
      </c>
      <c r="F11">
        <f t="shared" si="0"/>
        <v>1E-8</v>
      </c>
    </row>
    <row r="12" spans="1:6" x14ac:dyDescent="0.3">
      <c r="A12">
        <v>8</v>
      </c>
      <c r="B12">
        <f>'yang (flow+time)'!D12</f>
        <v>1.56423460265436E-6</v>
      </c>
      <c r="C12">
        <v>0</v>
      </c>
      <c r="F12">
        <f t="shared" si="0"/>
        <v>1E-8</v>
      </c>
    </row>
    <row r="13" spans="1:6" x14ac:dyDescent="0.3">
      <c r="A13">
        <v>9</v>
      </c>
      <c r="B13">
        <f>'yang (flow+time)'!D13</f>
        <v>1.1167746779101401E-6</v>
      </c>
      <c r="C13">
        <v>0</v>
      </c>
      <c r="F13">
        <f t="shared" si="0"/>
        <v>1E-8</v>
      </c>
    </row>
    <row r="14" spans="1:6" x14ac:dyDescent="0.3">
      <c r="A14">
        <v>10</v>
      </c>
      <c r="B14">
        <f>'yang (flow+time)'!D14</f>
        <v>8.1958715551824001E-7</v>
      </c>
      <c r="C14">
        <v>0</v>
      </c>
      <c r="F14">
        <f t="shared" si="0"/>
        <v>1E-8</v>
      </c>
    </row>
    <row r="15" spans="1:6" x14ac:dyDescent="0.3">
      <c r="A15">
        <v>11</v>
      </c>
      <c r="B15">
        <f>'yang (flow+time)'!D15</f>
        <v>6.0792326002054502E-7</v>
      </c>
      <c r="C15">
        <v>0</v>
      </c>
      <c r="F15">
        <f t="shared" si="0"/>
        <v>1E-8</v>
      </c>
    </row>
    <row r="16" spans="1:6" x14ac:dyDescent="0.3">
      <c r="A16">
        <v>12</v>
      </c>
      <c r="B16">
        <f>'yang (flow+time)'!D16</f>
        <v>4.7472062038454902E-7</v>
      </c>
      <c r="C16">
        <v>0</v>
      </c>
      <c r="F16">
        <f t="shared" si="0"/>
        <v>1E-8</v>
      </c>
    </row>
    <row r="17" spans="1:6" x14ac:dyDescent="0.3">
      <c r="A17">
        <v>13</v>
      </c>
      <c r="B17">
        <f>'yang (flow+time)'!D17</f>
        <v>3.7041967936279798E-7</v>
      </c>
      <c r="C17">
        <v>0</v>
      </c>
      <c r="F17">
        <f t="shared" si="0"/>
        <v>1E-8</v>
      </c>
    </row>
    <row r="18" spans="1:6" x14ac:dyDescent="0.3">
      <c r="A18">
        <v>14</v>
      </c>
      <c r="B18">
        <f>'yang (flow+time)'!D18</f>
        <v>2.9814097186367399E-7</v>
      </c>
      <c r="C18">
        <v>0</v>
      </c>
      <c r="F18">
        <f t="shared" si="0"/>
        <v>1E-8</v>
      </c>
    </row>
    <row r="19" spans="1:6" x14ac:dyDescent="0.3">
      <c r="A19">
        <v>15</v>
      </c>
      <c r="B19">
        <f>'yang (flow+time)'!D19</f>
        <v>2.3434717759351901E-7</v>
      </c>
      <c r="C19">
        <v>0</v>
      </c>
      <c r="F19">
        <f t="shared" si="0"/>
        <v>1E-8</v>
      </c>
    </row>
    <row r="20" spans="1:6" x14ac:dyDescent="0.3">
      <c r="A20">
        <v>16</v>
      </c>
      <c r="B20">
        <f>'yang (flow+time)'!D20</f>
        <v>1.9053443634163499E-7</v>
      </c>
      <c r="C20">
        <v>0</v>
      </c>
      <c r="F20">
        <f t="shared" si="0"/>
        <v>1E-8</v>
      </c>
    </row>
    <row r="21" spans="1:6" x14ac:dyDescent="0.3">
      <c r="A21">
        <v>17</v>
      </c>
      <c r="B21">
        <f>'yang (flow+time)'!D21</f>
        <v>1.5550663663098401E-7</v>
      </c>
      <c r="C21">
        <v>0</v>
      </c>
      <c r="F21">
        <f t="shared" si="0"/>
        <v>1E-8</v>
      </c>
    </row>
    <row r="22" spans="1:6" x14ac:dyDescent="0.3">
      <c r="A22">
        <v>18</v>
      </c>
      <c r="B22">
        <f>'yang (flow+time)'!D22</f>
        <v>1.27735489376911E-7</v>
      </c>
      <c r="C22">
        <v>0</v>
      </c>
      <c r="F22">
        <f t="shared" si="0"/>
        <v>1E-8</v>
      </c>
    </row>
    <row r="23" spans="1:6" x14ac:dyDescent="0.3">
      <c r="A23">
        <v>19</v>
      </c>
      <c r="B23">
        <f>'yang (flow+time)'!D23</f>
        <v>1.05464765827372E-7</v>
      </c>
      <c r="C23">
        <v>0</v>
      </c>
      <c r="F23">
        <f t="shared" si="0"/>
        <v>1E-8</v>
      </c>
    </row>
    <row r="24" spans="1:6" x14ac:dyDescent="0.3">
      <c r="A24">
        <v>20</v>
      </c>
      <c r="B24">
        <f>'yang (flow+time)'!D24</f>
        <v>8.7502814930591199E-8</v>
      </c>
      <c r="C24">
        <v>0</v>
      </c>
      <c r="F24">
        <f t="shared" si="0"/>
        <v>1E-8</v>
      </c>
    </row>
    <row r="25" spans="1:6" x14ac:dyDescent="0.3">
      <c r="A25">
        <v>21</v>
      </c>
      <c r="B25">
        <f>'yang (flow+time)'!D25</f>
        <v>7.2872346796864394E-8</v>
      </c>
      <c r="C25">
        <v>0</v>
      </c>
      <c r="F25">
        <f t="shared" si="0"/>
        <v>1E-8</v>
      </c>
    </row>
    <row r="26" spans="1:6" x14ac:dyDescent="0.3">
      <c r="A26">
        <v>22</v>
      </c>
      <c r="B26">
        <f>'yang (flow+time)'!D26</f>
        <v>6.0892742922885401E-8</v>
      </c>
      <c r="C26">
        <v>0</v>
      </c>
      <c r="F26">
        <f t="shared" si="0"/>
        <v>1E-8</v>
      </c>
    </row>
    <row r="27" spans="1:6" x14ac:dyDescent="0.3">
      <c r="A27">
        <v>23</v>
      </c>
      <c r="B27">
        <f>'yang (flow+time)'!D27</f>
        <v>5.10545196072359E-8</v>
      </c>
      <c r="C27">
        <v>0</v>
      </c>
      <c r="F27">
        <f t="shared" si="0"/>
        <v>1E-8</v>
      </c>
    </row>
    <row r="28" spans="1:6" x14ac:dyDescent="0.3">
      <c r="A28">
        <v>24</v>
      </c>
      <c r="B28">
        <f>'yang (flow+time)'!D28</f>
        <v>4.2901903109677401E-8</v>
      </c>
      <c r="C28">
        <v>0</v>
      </c>
      <c r="F28">
        <f t="shared" si="0"/>
        <v>1E-8</v>
      </c>
    </row>
    <row r="29" spans="1:6" x14ac:dyDescent="0.3">
      <c r="A29">
        <v>25</v>
      </c>
      <c r="B29">
        <f>'yang (flow+time)'!D29</f>
        <v>3.6158608319657801E-8</v>
      </c>
      <c r="C29">
        <v>0</v>
      </c>
      <c r="F29">
        <f t="shared" si="0"/>
        <v>1E-8</v>
      </c>
    </row>
    <row r="30" spans="1:6" x14ac:dyDescent="0.3">
      <c r="A30">
        <v>26</v>
      </c>
      <c r="B30">
        <f>'yang (flow+time)'!D30</f>
        <v>3.0559191683140199E-8</v>
      </c>
      <c r="C30">
        <v>0</v>
      </c>
      <c r="F30">
        <f t="shared" si="0"/>
        <v>1E-8</v>
      </c>
    </row>
    <row r="31" spans="1:6" x14ac:dyDescent="0.3">
      <c r="A31">
        <v>27</v>
      </c>
      <c r="B31">
        <f>'yang (flow+time)'!D31</f>
        <v>2.5897112877766399E-8</v>
      </c>
      <c r="C31">
        <v>0</v>
      </c>
      <c r="F31">
        <f t="shared" si="0"/>
        <v>1E-8</v>
      </c>
    </row>
    <row r="32" spans="1:6" x14ac:dyDescent="0.3">
      <c r="A32">
        <v>28</v>
      </c>
      <c r="B32">
        <f>'yang (flow+time)'!D32</f>
        <v>2.2012267433393001E-8</v>
      </c>
      <c r="C32">
        <v>0</v>
      </c>
      <c r="F32">
        <f t="shared" si="0"/>
        <v>1E-8</v>
      </c>
    </row>
    <row r="33" spans="1:6" x14ac:dyDescent="0.3">
      <c r="A33">
        <v>29</v>
      </c>
      <c r="B33">
        <f>'yang (flow+time)'!D33</f>
        <v>1.8758633183971399E-8</v>
      </c>
      <c r="C33">
        <v>0</v>
      </c>
      <c r="F33">
        <f t="shared" si="0"/>
        <v>1E-8</v>
      </c>
    </row>
    <row r="34" spans="1:6" x14ac:dyDescent="0.3">
      <c r="A34">
        <v>30</v>
      </c>
      <c r="B34">
        <f>'yang (flow+time)'!D34</f>
        <v>1.6049722173442899E-8</v>
      </c>
      <c r="C34">
        <v>0</v>
      </c>
      <c r="F34">
        <f t="shared" si="0"/>
        <v>1E-8</v>
      </c>
    </row>
    <row r="35" spans="1:6" x14ac:dyDescent="0.3">
      <c r="A35">
        <v>31</v>
      </c>
      <c r="B35">
        <f>'yang (flow+time)'!D35</f>
        <v>1.37797570176161E-8</v>
      </c>
      <c r="C35">
        <v>0</v>
      </c>
      <c r="F35">
        <f t="shared" si="0"/>
        <v>1E-8</v>
      </c>
    </row>
    <row r="36" spans="1:6" x14ac:dyDescent="0.3">
      <c r="A36">
        <v>32</v>
      </c>
      <c r="B36">
        <f>'yang (flow+time)'!D36</f>
        <v>1.18768631084213E-8</v>
      </c>
      <c r="C36">
        <v>0</v>
      </c>
      <c r="F36">
        <f t="shared" si="0"/>
        <v>1E-8</v>
      </c>
    </row>
    <row r="37" spans="1:6" x14ac:dyDescent="0.3">
      <c r="A37">
        <v>33</v>
      </c>
      <c r="B37">
        <f>'yang (flow+time)'!D37</f>
        <v>1.02818417656722E-8</v>
      </c>
      <c r="C37">
        <v>0</v>
      </c>
      <c r="F37">
        <f t="shared" si="0"/>
        <v>1E-8</v>
      </c>
    </row>
    <row r="38" spans="1:6" x14ac:dyDescent="0.3">
      <c r="A38">
        <v>34</v>
      </c>
      <c r="B38">
        <f>'yang (flow+time)'!D38</f>
        <v>8.9419229320273003E-9</v>
      </c>
      <c r="C38">
        <v>0</v>
      </c>
      <c r="F38">
        <f t="shared" si="0"/>
        <v>1E-8</v>
      </c>
    </row>
    <row r="39" spans="1:6" x14ac:dyDescent="0.3">
      <c r="A39">
        <v>35</v>
      </c>
      <c r="C39">
        <v>0</v>
      </c>
      <c r="F39">
        <f t="shared" si="0"/>
        <v>1E-8</v>
      </c>
    </row>
    <row r="40" spans="1:6" x14ac:dyDescent="0.3">
      <c r="A40">
        <v>36</v>
      </c>
      <c r="C40">
        <v>0</v>
      </c>
      <c r="F40">
        <f t="shared" si="0"/>
        <v>1E-8</v>
      </c>
    </row>
    <row r="41" spans="1:6" x14ac:dyDescent="0.3">
      <c r="A41">
        <v>37</v>
      </c>
      <c r="C41">
        <v>0</v>
      </c>
      <c r="F41">
        <f t="shared" si="0"/>
        <v>1E-8</v>
      </c>
    </row>
    <row r="42" spans="1:6" x14ac:dyDescent="0.3">
      <c r="A42">
        <v>38</v>
      </c>
      <c r="C42">
        <v>0</v>
      </c>
      <c r="F42">
        <f t="shared" si="0"/>
        <v>1E-8</v>
      </c>
    </row>
    <row r="43" spans="1:6" x14ac:dyDescent="0.3">
      <c r="A43">
        <v>39</v>
      </c>
      <c r="F43">
        <f t="shared" si="0"/>
        <v>1E-8</v>
      </c>
    </row>
    <row r="44" spans="1:6" x14ac:dyDescent="0.3">
      <c r="A44">
        <v>40</v>
      </c>
      <c r="F44">
        <f t="shared" si="0"/>
        <v>1E-8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4</vt:i4>
      </vt:variant>
    </vt:vector>
  </HeadingPairs>
  <TitlesOfParts>
    <vt:vector size="9" baseType="lpstr">
      <vt:lpstr>yang (flow+time)</vt:lpstr>
      <vt:lpstr>yang (flow+event)</vt:lpstr>
      <vt:lpstr>yang (pres.+time)</vt:lpstr>
      <vt:lpstr>yang (pres.+event)</vt:lpstr>
      <vt:lpstr>comparisons</vt:lpstr>
      <vt:lpstr>'yang (flow+event)'!Print_Area</vt:lpstr>
      <vt:lpstr>'yang (flow+time)'!Print_Area</vt:lpstr>
      <vt:lpstr>'yang (pres.+event)'!Print_Area</vt:lpstr>
      <vt:lpstr>'yang (pres.+time)'!Print_Area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Kim, Taehun</dc:creator>
  <cp:lastModifiedBy>Kim, Taehun</cp:lastModifiedBy>
  <dcterms:created xsi:type="dcterms:W3CDTF">2022-12-22T16:13:46Z</dcterms:created>
  <dcterms:modified xsi:type="dcterms:W3CDTF">2022-12-28T00:46:16Z</dcterms:modified>
</cp:coreProperties>
</file>