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3EDE7B63-C322-4653-B12F-159EF5C9F438}" xr6:coauthVersionLast="47" xr6:coauthVersionMax="47" xr10:uidLastSave="{00000000-0000-0000-0000-000000000000}"/>
  <bookViews>
    <workbookView xWindow="-108" yWindow="-108" windowWidth="23256" windowHeight="13176" xr2:uid="{CBE9BE91-2CB8-D547-A061-9FE88AEC8E91}"/>
  </bookViews>
  <sheets>
    <sheet name="base case (kayser)" sheetId="1" r:id="rId1"/>
    <sheet name="1 column case (shin)" sheetId="2" r:id="rId2"/>
    <sheet name="industrial cas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6" i="1"/>
  <c r="D27" i="1"/>
  <c r="D28" i="1"/>
  <c r="D38" i="1"/>
  <c r="D39" i="1"/>
  <c r="D40" i="1"/>
  <c r="D41" i="1"/>
  <c r="D42" i="1"/>
  <c r="D52" i="1"/>
  <c r="D53" i="1"/>
  <c r="D54" i="1"/>
  <c r="D55" i="1"/>
  <c r="D56" i="1"/>
  <c r="D64" i="1"/>
  <c r="D65" i="1"/>
  <c r="D66" i="1"/>
  <c r="D67" i="1"/>
  <c r="D68" i="1"/>
  <c r="D69" i="1"/>
  <c r="D70" i="1"/>
  <c r="D10" i="1"/>
  <c r="D11" i="1"/>
  <c r="D12" i="1"/>
  <c r="D13" i="1"/>
  <c r="D14" i="1"/>
  <c r="J62" i="1"/>
  <c r="I62" i="1"/>
  <c r="J48" i="1"/>
  <c r="I48" i="1"/>
  <c r="J34" i="1"/>
  <c r="I34" i="1"/>
  <c r="J20" i="1"/>
  <c r="I20" i="1"/>
  <c r="J6" i="1"/>
  <c r="I6" i="1"/>
  <c r="C72" i="1"/>
  <c r="C71" i="1"/>
  <c r="C58" i="1"/>
  <c r="C57" i="1"/>
  <c r="C44" i="1"/>
  <c r="C43" i="1"/>
  <c r="C30" i="1"/>
  <c r="C29" i="1"/>
  <c r="D63" i="1"/>
  <c r="D62" i="1"/>
  <c r="D61" i="1"/>
  <c r="D51" i="1"/>
  <c r="D50" i="1"/>
  <c r="D49" i="1"/>
  <c r="D48" i="1"/>
  <c r="D47" i="1"/>
  <c r="D37" i="1"/>
  <c r="D36" i="1"/>
  <c r="D35" i="1"/>
  <c r="D34" i="1"/>
  <c r="D33" i="1"/>
  <c r="D23" i="1"/>
  <c r="D22" i="1"/>
  <c r="D21" i="1"/>
  <c r="D20" i="1"/>
  <c r="D19" i="1"/>
  <c r="C16" i="1"/>
  <c r="C15" i="1"/>
  <c r="D6" i="1"/>
  <c r="D7" i="1"/>
  <c r="D8" i="1"/>
  <c r="D9" i="1"/>
  <c r="D5" i="1"/>
  <c r="D30" i="1" l="1"/>
  <c r="D29" i="1"/>
  <c r="D44" i="1"/>
  <c r="D43" i="1"/>
  <c r="D58" i="1"/>
  <c r="D57" i="1"/>
  <c r="D72" i="1"/>
  <c r="D71" i="1"/>
  <c r="D16" i="1"/>
  <c r="D15" i="1"/>
</calcChain>
</file>

<file path=xl/sharedStrings.xml><?xml version="1.0" encoding="utf-8"?>
<sst xmlns="http://schemas.openxmlformats.org/spreadsheetml/2006/main" count="123" uniqueCount="18">
  <si>
    <t>CPU TIME PER PSA CYCLE</t>
  </si>
  <si>
    <t>RUN NO.</t>
  </si>
  <si>
    <t>TOTAL CPU SECONDS</t>
  </si>
  <si>
    <t>CPU SECONDS/PSA CYCLE</t>
  </si>
  <si>
    <t>n_c</t>
  </si>
  <si>
    <t>nCycle</t>
  </si>
  <si>
    <t>absTol CSS</t>
  </si>
  <si>
    <t>AVERAGE</t>
  </si>
  <si>
    <t>-</t>
  </si>
  <si>
    <t>STDEV</t>
  </si>
  <si>
    <t>height</t>
  </si>
  <si>
    <t>HK Conc.</t>
  </si>
  <si>
    <t>LK Conc.</t>
  </si>
  <si>
    <t>Recovery %</t>
  </si>
  <si>
    <t>Purity %</t>
  </si>
  <si>
    <t>Exp Rec. %</t>
  </si>
  <si>
    <t>Exp. Pur. %</t>
  </si>
  <si>
    <t>CSS CYC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</si>
</sst>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0" fillId="2" borderId="1" xfId="0" applyFill="1" applyBorder="1"/>
    <xf numFmtId="11" fontId="0" fillId="2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1" fillId="3" borderId="0" xfId="0" applyFont="1" applyFill="1"/>
    <xf numFmtId="11" fontId="0" fillId="0" borderId="0" xfId="0" applyNumberFormat="1"/>
    <xf numFmtId="0" fontId="0" fillId="2" borderId="4" xfId="0" applyFill="1" applyBorder="1"/>
    <xf numFmtId="10" fontId="0" fillId="0" borderId="0" xfId="1" applyNumberFormat="1" applyFont="1"/>
    <xf numFmtId="0" fontId="1" fillId="3" borderId="0" xfId="0" applyFont="1" applyFill="1" applyBorder="1"/>
    <xf numFmtId="1" fontId="0" fillId="5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solution</a:t>
            </a:r>
            <a:r>
              <a:rPr lang="en-US" baseline="0"/>
              <a:t> accuracy vs n_c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'base case (kayser)'!$K$5</c:f>
              <c:strCache>
                <c:ptCount val="1"/>
                <c:pt idx="0">
                  <c:v>LK Conc.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'base case (kayser)'!#REF!</c:f>
            </c:numRef>
          </c:xVal>
          <c:yVal>
            <c:numRef>
              <c:f>'base case (kayser)'!#REF!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47-4FB9-A808-F582301CD24F}"/>
            </c:ext>
          </c:extLst>
        </c:ser>
        <c:ser>
          <c:idx val="1"/>
          <c:order val="1"/>
          <c:tx>
            <c:strRef>
              <c:f>'base case (kayser)'!$K$6</c:f>
              <c:strCache>
                <c:ptCount val="1"/>
                <c:pt idx="0">
                  <c:v>HK Conc.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'base case (kayser)'!#REF!</c:f>
            </c:numRef>
          </c:xVal>
          <c:yVal>
            <c:numRef>
              <c:f>'base case (kayser)'!#REF!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47-4FB9-A808-F582301CD24F}"/>
            </c:ext>
          </c:extLst>
        </c:ser>
        <c:ser>
          <c:idx val="2"/>
          <c:order val="2"/>
          <c:tx>
            <c:v>nc=75 LK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'base case (kayser)'!$L$18:$CH$18</c:f>
              <c:numCache>
                <c:formatCode>General</c:formatCode>
                <c:ptCount val="75"/>
                <c:pt idx="0">
                  <c:v>0</c:v>
                </c:pt>
                <c:pt idx="1">
                  <c:v>1.0297297297297301</c:v>
                </c:pt>
                <c:pt idx="2">
                  <c:v>2.0594594594594602</c:v>
                </c:pt>
                <c:pt idx="3">
                  <c:v>3.0891891891891898</c:v>
                </c:pt>
                <c:pt idx="4">
                  <c:v>4.1189189189189204</c:v>
                </c:pt>
                <c:pt idx="5">
                  <c:v>5.14864864864865</c:v>
                </c:pt>
                <c:pt idx="6">
                  <c:v>6.1783783783783797</c:v>
                </c:pt>
                <c:pt idx="7">
                  <c:v>7.2081081081081102</c:v>
                </c:pt>
                <c:pt idx="8">
                  <c:v>8.2378378378378407</c:v>
                </c:pt>
                <c:pt idx="9">
                  <c:v>9.2675675675675695</c:v>
                </c:pt>
                <c:pt idx="10">
                  <c:v>10.2972972972973</c:v>
                </c:pt>
                <c:pt idx="11">
                  <c:v>11.327027027027</c:v>
                </c:pt>
                <c:pt idx="12">
                  <c:v>12.3567567567568</c:v>
                </c:pt>
                <c:pt idx="13">
                  <c:v>13.386486486486501</c:v>
                </c:pt>
                <c:pt idx="14">
                  <c:v>14.416216216216201</c:v>
                </c:pt>
                <c:pt idx="15">
                  <c:v>15.445945945945899</c:v>
                </c:pt>
                <c:pt idx="16">
                  <c:v>16.475675675675699</c:v>
                </c:pt>
                <c:pt idx="17">
                  <c:v>17.505405405405401</c:v>
                </c:pt>
                <c:pt idx="18">
                  <c:v>18.5351351351351</c:v>
                </c:pt>
                <c:pt idx="19">
                  <c:v>19.564864864864902</c:v>
                </c:pt>
                <c:pt idx="20">
                  <c:v>20.5945945945946</c:v>
                </c:pt>
                <c:pt idx="21">
                  <c:v>21.624324324324299</c:v>
                </c:pt>
                <c:pt idx="22">
                  <c:v>22.6540540540541</c:v>
                </c:pt>
                <c:pt idx="23">
                  <c:v>23.683783783783799</c:v>
                </c:pt>
                <c:pt idx="24">
                  <c:v>24.713513513513501</c:v>
                </c:pt>
                <c:pt idx="25">
                  <c:v>25.743243243243199</c:v>
                </c:pt>
                <c:pt idx="26">
                  <c:v>26.772972972973001</c:v>
                </c:pt>
                <c:pt idx="27">
                  <c:v>27.8027027027027</c:v>
                </c:pt>
                <c:pt idx="28">
                  <c:v>28.832432432432402</c:v>
                </c:pt>
                <c:pt idx="29">
                  <c:v>29.8621621621622</c:v>
                </c:pt>
                <c:pt idx="30">
                  <c:v>30.891891891891898</c:v>
                </c:pt>
                <c:pt idx="31">
                  <c:v>31.9216216216216</c:v>
                </c:pt>
                <c:pt idx="32">
                  <c:v>32.951351351351398</c:v>
                </c:pt>
                <c:pt idx="33">
                  <c:v>33.981081081081101</c:v>
                </c:pt>
                <c:pt idx="34">
                  <c:v>35.010810810810803</c:v>
                </c:pt>
                <c:pt idx="35">
                  <c:v>36.040540540540498</c:v>
                </c:pt>
                <c:pt idx="36">
                  <c:v>37.070270270270299</c:v>
                </c:pt>
                <c:pt idx="37">
                  <c:v>38.1</c:v>
                </c:pt>
                <c:pt idx="38">
                  <c:v>39.129729729729704</c:v>
                </c:pt>
                <c:pt idx="39">
                  <c:v>40.159459459459498</c:v>
                </c:pt>
                <c:pt idx="40">
                  <c:v>41.1891891891892</c:v>
                </c:pt>
                <c:pt idx="41">
                  <c:v>42.218918918918902</c:v>
                </c:pt>
                <c:pt idx="42">
                  <c:v>43.248648648648697</c:v>
                </c:pt>
                <c:pt idx="43">
                  <c:v>44.278378378378399</c:v>
                </c:pt>
                <c:pt idx="44">
                  <c:v>45.308108108108101</c:v>
                </c:pt>
                <c:pt idx="45">
                  <c:v>46.337837837837803</c:v>
                </c:pt>
                <c:pt idx="46">
                  <c:v>47.367567567567598</c:v>
                </c:pt>
                <c:pt idx="47">
                  <c:v>48.3972972972973</c:v>
                </c:pt>
                <c:pt idx="48">
                  <c:v>49.427027027027002</c:v>
                </c:pt>
                <c:pt idx="49">
                  <c:v>50.456756756756803</c:v>
                </c:pt>
                <c:pt idx="50">
                  <c:v>51.486486486486498</c:v>
                </c:pt>
                <c:pt idx="51">
                  <c:v>52.516216216216201</c:v>
                </c:pt>
                <c:pt idx="52">
                  <c:v>53.545945945945903</c:v>
                </c:pt>
                <c:pt idx="53">
                  <c:v>54.575675675675697</c:v>
                </c:pt>
                <c:pt idx="54">
                  <c:v>55.605405405405399</c:v>
                </c:pt>
                <c:pt idx="55">
                  <c:v>56.635135135135101</c:v>
                </c:pt>
                <c:pt idx="56">
                  <c:v>57.664864864864903</c:v>
                </c:pt>
                <c:pt idx="57">
                  <c:v>58.694594594594598</c:v>
                </c:pt>
                <c:pt idx="58">
                  <c:v>59.7243243243243</c:v>
                </c:pt>
                <c:pt idx="59">
                  <c:v>60.754054054054102</c:v>
                </c:pt>
                <c:pt idx="60">
                  <c:v>61.783783783783797</c:v>
                </c:pt>
                <c:pt idx="61">
                  <c:v>62.813513513513499</c:v>
                </c:pt>
                <c:pt idx="62">
                  <c:v>63.8432432432433</c:v>
                </c:pt>
                <c:pt idx="63">
                  <c:v>64.872972972973002</c:v>
                </c:pt>
                <c:pt idx="64">
                  <c:v>65.902702702702697</c:v>
                </c:pt>
                <c:pt idx="65">
                  <c:v>66.932432432432407</c:v>
                </c:pt>
                <c:pt idx="66">
                  <c:v>67.962162162162201</c:v>
                </c:pt>
                <c:pt idx="67">
                  <c:v>68.991891891891896</c:v>
                </c:pt>
                <c:pt idx="68">
                  <c:v>70.021621621621605</c:v>
                </c:pt>
                <c:pt idx="69">
                  <c:v>71.0513513513514</c:v>
                </c:pt>
                <c:pt idx="70">
                  <c:v>72.081081081081095</c:v>
                </c:pt>
                <c:pt idx="71">
                  <c:v>73.110810810810804</c:v>
                </c:pt>
                <c:pt idx="72">
                  <c:v>74.140540540540499</c:v>
                </c:pt>
                <c:pt idx="73">
                  <c:v>75.170270270270294</c:v>
                </c:pt>
                <c:pt idx="74">
                  <c:v>76.2</c:v>
                </c:pt>
              </c:numCache>
            </c:numRef>
          </c:xVal>
          <c:yVal>
            <c:numRef>
              <c:f>'base case (kayser)'!$L$19:$CH$19</c:f>
              <c:numCache>
                <c:formatCode>0.00E+00</c:formatCode>
                <c:ptCount val="75"/>
                <c:pt idx="0">
                  <c:v>2.53881565052027E-5</c:v>
                </c:pt>
                <c:pt idx="1">
                  <c:v>2.53881565052027E-5</c:v>
                </c:pt>
                <c:pt idx="2">
                  <c:v>2.53881565052027E-5</c:v>
                </c:pt>
                <c:pt idx="3">
                  <c:v>2.53881565052027E-5</c:v>
                </c:pt>
                <c:pt idx="4">
                  <c:v>2.5388156505202801E-5</c:v>
                </c:pt>
                <c:pt idx="5">
                  <c:v>2.5388156505202801E-5</c:v>
                </c:pt>
                <c:pt idx="6">
                  <c:v>2.5388156505202801E-5</c:v>
                </c:pt>
                <c:pt idx="7">
                  <c:v>2.5388156505202801E-5</c:v>
                </c:pt>
                <c:pt idx="8">
                  <c:v>2.5388156505202801E-5</c:v>
                </c:pt>
                <c:pt idx="9">
                  <c:v>2.5388156505202801E-5</c:v>
                </c:pt>
                <c:pt idx="10">
                  <c:v>2.5388156505202801E-5</c:v>
                </c:pt>
                <c:pt idx="11">
                  <c:v>2.5388156505202801E-5</c:v>
                </c:pt>
                <c:pt idx="12">
                  <c:v>2.5388156505202801E-5</c:v>
                </c:pt>
                <c:pt idx="13">
                  <c:v>2.5388156505202801E-5</c:v>
                </c:pt>
                <c:pt idx="14">
                  <c:v>2.5388156505202801E-5</c:v>
                </c:pt>
                <c:pt idx="15">
                  <c:v>2.5388156505202801E-5</c:v>
                </c:pt>
                <c:pt idx="16">
                  <c:v>2.5388156505202801E-5</c:v>
                </c:pt>
                <c:pt idx="17">
                  <c:v>2.53881565052029E-5</c:v>
                </c:pt>
                <c:pt idx="18">
                  <c:v>2.53881565052029E-5</c:v>
                </c:pt>
                <c:pt idx="19">
                  <c:v>2.53881565052029E-5</c:v>
                </c:pt>
                <c:pt idx="20">
                  <c:v>2.53881565052029E-5</c:v>
                </c:pt>
                <c:pt idx="21">
                  <c:v>2.53881565052029E-5</c:v>
                </c:pt>
                <c:pt idx="22">
                  <c:v>2.53881565052029E-5</c:v>
                </c:pt>
                <c:pt idx="23">
                  <c:v>2.53881565052029E-5</c:v>
                </c:pt>
                <c:pt idx="24">
                  <c:v>2.53881565052029E-5</c:v>
                </c:pt>
                <c:pt idx="25">
                  <c:v>2.53881565052029E-5</c:v>
                </c:pt>
                <c:pt idx="26">
                  <c:v>2.5388156505203201E-5</c:v>
                </c:pt>
                <c:pt idx="27">
                  <c:v>2.5388156505192501E-5</c:v>
                </c:pt>
                <c:pt idx="28">
                  <c:v>2.5388156504855999E-5</c:v>
                </c:pt>
                <c:pt idx="29">
                  <c:v>2.53881565026201E-5</c:v>
                </c:pt>
                <c:pt idx="30">
                  <c:v>2.5388156502122098E-5</c:v>
                </c:pt>
                <c:pt idx="31">
                  <c:v>2.5388156563905102E-5</c:v>
                </c:pt>
                <c:pt idx="32">
                  <c:v>2.5388156931968198E-5</c:v>
                </c:pt>
                <c:pt idx="33">
                  <c:v>2.5388158035479802E-5</c:v>
                </c:pt>
                <c:pt idx="34">
                  <c:v>2.5388159765694501E-5</c:v>
                </c:pt>
                <c:pt idx="35">
                  <c:v>2.5388159728337299E-5</c:v>
                </c:pt>
                <c:pt idx="36">
                  <c:v>2.5388152134283098E-5</c:v>
                </c:pt>
                <c:pt idx="37">
                  <c:v>2.5388131089633599E-5</c:v>
                </c:pt>
                <c:pt idx="38">
                  <c:v>2.5388099763793701E-5</c:v>
                </c:pt>
                <c:pt idx="39">
                  <c:v>2.5388078590349199E-5</c:v>
                </c:pt>
                <c:pt idx="40">
                  <c:v>2.53880992468056E-5</c:v>
                </c:pt>
                <c:pt idx="41">
                  <c:v>2.53881790580938E-5</c:v>
                </c:pt>
                <c:pt idx="42">
                  <c:v>2.53882922003652E-5</c:v>
                </c:pt>
                <c:pt idx="43">
                  <c:v>2.5388368492642299E-5</c:v>
                </c:pt>
                <c:pt idx="44">
                  <c:v>2.53883351996605E-5</c:v>
                </c:pt>
                <c:pt idx="45">
                  <c:v>2.53881780088985E-5</c:v>
                </c:pt>
                <c:pt idx="46">
                  <c:v>2.5387970558265198E-5</c:v>
                </c:pt>
                <c:pt idx="47">
                  <c:v>2.5387839176901599E-5</c:v>
                </c:pt>
                <c:pt idx="48">
                  <c:v>2.5387881437366902E-5</c:v>
                </c:pt>
                <c:pt idx="49">
                  <c:v>2.5388098171065601E-5</c:v>
                </c:pt>
                <c:pt idx="50">
                  <c:v>2.53883906687428E-5</c:v>
                </c:pt>
                <c:pt idx="51">
                  <c:v>2.5388624293731001E-5</c:v>
                </c:pt>
                <c:pt idx="52">
                  <c:v>2.5388710947595E-5</c:v>
                </c:pt>
                <c:pt idx="53">
                  <c:v>2.53886561517104E-5</c:v>
                </c:pt>
                <c:pt idx="54">
                  <c:v>2.5388553617848801E-5</c:v>
                </c:pt>
                <c:pt idx="55">
                  <c:v>2.5388557588402799E-5</c:v>
                </c:pt>
                <c:pt idx="56">
                  <c:v>2.53888876213969E-5</c:v>
                </c:pt>
                <c:pt idx="57">
                  <c:v>2.5389922202033302E-5</c:v>
                </c:pt>
                <c:pt idx="58">
                  <c:v>2.5392454556301199E-5</c:v>
                </c:pt>
                <c:pt idx="59">
                  <c:v>2.5398269706401699E-5</c:v>
                </c:pt>
                <c:pt idx="60">
                  <c:v>2.54114139772842E-5</c:v>
                </c:pt>
                <c:pt idx="61">
                  <c:v>2.5440967385485601E-5</c:v>
                </c:pt>
                <c:pt idx="62">
                  <c:v>2.55070403070397E-5</c:v>
                </c:pt>
                <c:pt idx="63">
                  <c:v>2.56536748523844E-5</c:v>
                </c:pt>
                <c:pt idx="64">
                  <c:v>2.5976446231845E-5</c:v>
                </c:pt>
                <c:pt idx="65">
                  <c:v>2.6680019352520101E-5</c:v>
                </c:pt>
                <c:pt idx="66">
                  <c:v>2.8188995426136499E-5</c:v>
                </c:pt>
                <c:pt idx="67">
                  <c:v>3.1319896661586197E-5</c:v>
                </c:pt>
                <c:pt idx="68">
                  <c:v>3.7393855949311103E-5</c:v>
                </c:pt>
                <c:pt idx="69">
                  <c:v>4.7816808891221797E-5</c:v>
                </c:pt>
                <c:pt idx="70">
                  <c:v>6.2595510390461102E-5</c:v>
                </c:pt>
                <c:pt idx="71">
                  <c:v>7.9032496230949898E-5</c:v>
                </c:pt>
                <c:pt idx="72">
                  <c:v>9.3287489778989504E-5</c:v>
                </c:pt>
                <c:pt idx="73">
                  <c:v>1.0333570645368001E-4</c:v>
                </c:pt>
                <c:pt idx="74" formatCode="General">
                  <c:v>1.0946359293885199E-4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47-4FB9-A808-F582301CD24F}"/>
            </c:ext>
          </c:extLst>
        </c:ser>
        <c:ser>
          <c:idx val="3"/>
          <c:order val="3"/>
          <c:tx>
            <c:v>nc = 75 HK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'base case (kayser)'!$L$18:$CH$18</c:f>
              <c:numCache>
                <c:formatCode>General</c:formatCode>
                <c:ptCount val="75"/>
                <c:pt idx="0">
                  <c:v>0</c:v>
                </c:pt>
                <c:pt idx="1">
                  <c:v>1.0297297297297301</c:v>
                </c:pt>
                <c:pt idx="2">
                  <c:v>2.0594594594594602</c:v>
                </c:pt>
                <c:pt idx="3">
                  <c:v>3.0891891891891898</c:v>
                </c:pt>
                <c:pt idx="4">
                  <c:v>4.1189189189189204</c:v>
                </c:pt>
                <c:pt idx="5">
                  <c:v>5.14864864864865</c:v>
                </c:pt>
                <c:pt idx="6">
                  <c:v>6.1783783783783797</c:v>
                </c:pt>
                <c:pt idx="7">
                  <c:v>7.2081081081081102</c:v>
                </c:pt>
                <c:pt idx="8">
                  <c:v>8.2378378378378407</c:v>
                </c:pt>
                <c:pt idx="9">
                  <c:v>9.2675675675675695</c:v>
                </c:pt>
                <c:pt idx="10">
                  <c:v>10.2972972972973</c:v>
                </c:pt>
                <c:pt idx="11">
                  <c:v>11.327027027027</c:v>
                </c:pt>
                <c:pt idx="12">
                  <c:v>12.3567567567568</c:v>
                </c:pt>
                <c:pt idx="13">
                  <c:v>13.386486486486501</c:v>
                </c:pt>
                <c:pt idx="14">
                  <c:v>14.416216216216201</c:v>
                </c:pt>
                <c:pt idx="15">
                  <c:v>15.445945945945899</c:v>
                </c:pt>
                <c:pt idx="16">
                  <c:v>16.475675675675699</c:v>
                </c:pt>
                <c:pt idx="17">
                  <c:v>17.505405405405401</c:v>
                </c:pt>
                <c:pt idx="18">
                  <c:v>18.5351351351351</c:v>
                </c:pt>
                <c:pt idx="19">
                  <c:v>19.564864864864902</c:v>
                </c:pt>
                <c:pt idx="20">
                  <c:v>20.5945945945946</c:v>
                </c:pt>
                <c:pt idx="21">
                  <c:v>21.624324324324299</c:v>
                </c:pt>
                <c:pt idx="22">
                  <c:v>22.6540540540541</c:v>
                </c:pt>
                <c:pt idx="23">
                  <c:v>23.683783783783799</c:v>
                </c:pt>
                <c:pt idx="24">
                  <c:v>24.713513513513501</c:v>
                </c:pt>
                <c:pt idx="25">
                  <c:v>25.743243243243199</c:v>
                </c:pt>
                <c:pt idx="26">
                  <c:v>26.772972972973001</c:v>
                </c:pt>
                <c:pt idx="27">
                  <c:v>27.8027027027027</c:v>
                </c:pt>
                <c:pt idx="28">
                  <c:v>28.832432432432402</c:v>
                </c:pt>
                <c:pt idx="29">
                  <c:v>29.8621621621622</c:v>
                </c:pt>
                <c:pt idx="30">
                  <c:v>30.891891891891898</c:v>
                </c:pt>
                <c:pt idx="31">
                  <c:v>31.9216216216216</c:v>
                </c:pt>
                <c:pt idx="32">
                  <c:v>32.951351351351398</c:v>
                </c:pt>
                <c:pt idx="33">
                  <c:v>33.981081081081101</c:v>
                </c:pt>
                <c:pt idx="34">
                  <c:v>35.010810810810803</c:v>
                </c:pt>
                <c:pt idx="35">
                  <c:v>36.040540540540498</c:v>
                </c:pt>
                <c:pt idx="36">
                  <c:v>37.070270270270299</c:v>
                </c:pt>
                <c:pt idx="37">
                  <c:v>38.1</c:v>
                </c:pt>
                <c:pt idx="38">
                  <c:v>39.129729729729704</c:v>
                </c:pt>
                <c:pt idx="39">
                  <c:v>40.159459459459498</c:v>
                </c:pt>
                <c:pt idx="40">
                  <c:v>41.1891891891892</c:v>
                </c:pt>
                <c:pt idx="41">
                  <c:v>42.218918918918902</c:v>
                </c:pt>
                <c:pt idx="42">
                  <c:v>43.248648648648697</c:v>
                </c:pt>
                <c:pt idx="43">
                  <c:v>44.278378378378399</c:v>
                </c:pt>
                <c:pt idx="44">
                  <c:v>45.308108108108101</c:v>
                </c:pt>
                <c:pt idx="45">
                  <c:v>46.337837837837803</c:v>
                </c:pt>
                <c:pt idx="46">
                  <c:v>47.367567567567598</c:v>
                </c:pt>
                <c:pt idx="47">
                  <c:v>48.3972972972973</c:v>
                </c:pt>
                <c:pt idx="48">
                  <c:v>49.427027027027002</c:v>
                </c:pt>
                <c:pt idx="49">
                  <c:v>50.456756756756803</c:v>
                </c:pt>
                <c:pt idx="50">
                  <c:v>51.486486486486498</c:v>
                </c:pt>
                <c:pt idx="51">
                  <c:v>52.516216216216201</c:v>
                </c:pt>
                <c:pt idx="52">
                  <c:v>53.545945945945903</c:v>
                </c:pt>
                <c:pt idx="53">
                  <c:v>54.575675675675697</c:v>
                </c:pt>
                <c:pt idx="54">
                  <c:v>55.605405405405399</c:v>
                </c:pt>
                <c:pt idx="55">
                  <c:v>56.635135135135101</c:v>
                </c:pt>
                <c:pt idx="56">
                  <c:v>57.664864864864903</c:v>
                </c:pt>
                <c:pt idx="57">
                  <c:v>58.694594594594598</c:v>
                </c:pt>
                <c:pt idx="58">
                  <c:v>59.7243243243243</c:v>
                </c:pt>
                <c:pt idx="59">
                  <c:v>60.754054054054102</c:v>
                </c:pt>
                <c:pt idx="60">
                  <c:v>61.783783783783797</c:v>
                </c:pt>
                <c:pt idx="61">
                  <c:v>62.813513513513499</c:v>
                </c:pt>
                <c:pt idx="62">
                  <c:v>63.8432432432433</c:v>
                </c:pt>
                <c:pt idx="63">
                  <c:v>64.872972972973002</c:v>
                </c:pt>
                <c:pt idx="64">
                  <c:v>65.902702702702697</c:v>
                </c:pt>
                <c:pt idx="65">
                  <c:v>66.932432432432407</c:v>
                </c:pt>
                <c:pt idx="66">
                  <c:v>67.962162162162201</c:v>
                </c:pt>
                <c:pt idx="67">
                  <c:v>68.991891891891896</c:v>
                </c:pt>
                <c:pt idx="68">
                  <c:v>70.021621621621605</c:v>
                </c:pt>
                <c:pt idx="69">
                  <c:v>71.0513513513514</c:v>
                </c:pt>
                <c:pt idx="70">
                  <c:v>72.081081081081095</c:v>
                </c:pt>
                <c:pt idx="71">
                  <c:v>73.110810810810804</c:v>
                </c:pt>
                <c:pt idx="72">
                  <c:v>74.140540540540499</c:v>
                </c:pt>
                <c:pt idx="73">
                  <c:v>75.170270270270294</c:v>
                </c:pt>
                <c:pt idx="74">
                  <c:v>76.2</c:v>
                </c:pt>
              </c:numCache>
            </c:numRef>
          </c:xVal>
          <c:yVal>
            <c:numRef>
              <c:f>'base case (kayser)'!$L$20:$CH$20</c:f>
              <c:numCache>
                <c:formatCode>0.00E+00</c:formatCode>
                <c:ptCount val="75"/>
                <c:pt idx="0">
                  <c:v>9.1392692184782102E-5</c:v>
                </c:pt>
                <c:pt idx="1">
                  <c:v>9.1392692184782102E-5</c:v>
                </c:pt>
                <c:pt idx="2">
                  <c:v>9.1392692184782102E-5</c:v>
                </c:pt>
                <c:pt idx="3">
                  <c:v>9.1392692184782102E-5</c:v>
                </c:pt>
                <c:pt idx="4">
                  <c:v>9.1392692184782102E-5</c:v>
                </c:pt>
                <c:pt idx="5">
                  <c:v>9.1392692184782102E-5</c:v>
                </c:pt>
                <c:pt idx="6">
                  <c:v>9.1392692184782102E-5</c:v>
                </c:pt>
                <c:pt idx="7">
                  <c:v>9.1392692184782102E-5</c:v>
                </c:pt>
                <c:pt idx="8">
                  <c:v>9.1392692184782102E-5</c:v>
                </c:pt>
                <c:pt idx="9">
                  <c:v>9.1392692184782102E-5</c:v>
                </c:pt>
                <c:pt idx="10">
                  <c:v>9.1392692184781994E-5</c:v>
                </c:pt>
                <c:pt idx="11">
                  <c:v>9.1392692184781994E-5</c:v>
                </c:pt>
                <c:pt idx="12">
                  <c:v>9.1392692184781994E-5</c:v>
                </c:pt>
                <c:pt idx="13">
                  <c:v>9.1392692184781994E-5</c:v>
                </c:pt>
                <c:pt idx="14">
                  <c:v>9.1392692184781994E-5</c:v>
                </c:pt>
                <c:pt idx="15">
                  <c:v>9.1392692184781899E-5</c:v>
                </c:pt>
                <c:pt idx="16">
                  <c:v>9.1392692184781899E-5</c:v>
                </c:pt>
                <c:pt idx="17">
                  <c:v>9.1392692184781899E-5</c:v>
                </c:pt>
                <c:pt idx="18">
                  <c:v>9.1392692184781899E-5</c:v>
                </c:pt>
                <c:pt idx="19">
                  <c:v>9.1392692184781804E-5</c:v>
                </c:pt>
                <c:pt idx="20">
                  <c:v>9.1392692184781804E-5</c:v>
                </c:pt>
                <c:pt idx="21">
                  <c:v>9.1392692184781804E-5</c:v>
                </c:pt>
                <c:pt idx="22">
                  <c:v>9.1392692184781804E-5</c:v>
                </c:pt>
                <c:pt idx="23">
                  <c:v>9.1392692184781804E-5</c:v>
                </c:pt>
                <c:pt idx="24">
                  <c:v>9.1392692184781804E-5</c:v>
                </c:pt>
                <c:pt idx="25">
                  <c:v>9.1392692184781804E-5</c:v>
                </c:pt>
                <c:pt idx="26">
                  <c:v>9.1392692184781506E-5</c:v>
                </c:pt>
                <c:pt idx="27">
                  <c:v>9.1392692184792104E-5</c:v>
                </c:pt>
                <c:pt idx="28">
                  <c:v>9.1392692185128695E-5</c:v>
                </c:pt>
                <c:pt idx="29">
                  <c:v>9.1392692187364496E-5</c:v>
                </c:pt>
                <c:pt idx="30">
                  <c:v>9.1392692187862605E-5</c:v>
                </c:pt>
                <c:pt idx="31">
                  <c:v>9.1392692126079494E-5</c:v>
                </c:pt>
                <c:pt idx="32">
                  <c:v>9.1392691758016397E-5</c:v>
                </c:pt>
                <c:pt idx="33">
                  <c:v>9.13926906545048E-5</c:v>
                </c:pt>
                <c:pt idx="34">
                  <c:v>9.1392688924290101E-5</c:v>
                </c:pt>
                <c:pt idx="35">
                  <c:v>9.1392688961647303E-5</c:v>
                </c:pt>
                <c:pt idx="36">
                  <c:v>9.13926965557015E-5</c:v>
                </c:pt>
                <c:pt idx="37">
                  <c:v>9.1392717600351003E-5</c:v>
                </c:pt>
                <c:pt idx="38">
                  <c:v>9.1392748926190902E-5</c:v>
                </c:pt>
                <c:pt idx="39">
                  <c:v>9.1392770099635301E-5</c:v>
                </c:pt>
                <c:pt idx="40">
                  <c:v>9.1392749443178897E-5</c:v>
                </c:pt>
                <c:pt idx="41">
                  <c:v>9.1392669631890704E-5</c:v>
                </c:pt>
                <c:pt idx="42">
                  <c:v>9.13925564896193E-5</c:v>
                </c:pt>
                <c:pt idx="43">
                  <c:v>9.1392480197342198E-5</c:v>
                </c:pt>
                <c:pt idx="44">
                  <c:v>9.1392513490324E-5</c:v>
                </c:pt>
                <c:pt idx="45">
                  <c:v>9.1392670681085899E-5</c:v>
                </c:pt>
                <c:pt idx="46">
                  <c:v>9.1392878131719204E-5</c:v>
                </c:pt>
                <c:pt idx="47">
                  <c:v>9.1393009513082702E-5</c:v>
                </c:pt>
                <c:pt idx="48">
                  <c:v>9.1392967252617406E-5</c:v>
                </c:pt>
                <c:pt idx="49">
                  <c:v>9.1392750518918696E-5</c:v>
                </c:pt>
                <c:pt idx="50">
                  <c:v>9.1392458021241494E-5</c:v>
                </c:pt>
                <c:pt idx="51">
                  <c:v>9.1392224396253296E-5</c:v>
                </c:pt>
                <c:pt idx="52">
                  <c:v>9.1392137742389294E-5</c:v>
                </c:pt>
                <c:pt idx="53">
                  <c:v>9.1392192538273799E-5</c:v>
                </c:pt>
                <c:pt idx="54">
                  <c:v>9.13922950721353E-5</c:v>
                </c:pt>
                <c:pt idx="55">
                  <c:v>9.1392291101581203E-5</c:v>
                </c:pt>
                <c:pt idx="56">
                  <c:v>9.1391961068586902E-5</c:v>
                </c:pt>
                <c:pt idx="57">
                  <c:v>9.1390926487950301E-5</c:v>
                </c:pt>
                <c:pt idx="58">
                  <c:v>9.1388394133682396E-5</c:v>
                </c:pt>
                <c:pt idx="59">
                  <c:v>9.1382578983582405E-5</c:v>
                </c:pt>
                <c:pt idx="60">
                  <c:v>9.1369434712700704E-5</c:v>
                </c:pt>
                <c:pt idx="61">
                  <c:v>9.1339881304501803E-5</c:v>
                </c:pt>
                <c:pt idx="62">
                  <c:v>9.1273808382950496E-5</c:v>
                </c:pt>
                <c:pt idx="63">
                  <c:v>9.1127173837612E-5</c:v>
                </c:pt>
                <c:pt idx="64">
                  <c:v>9.0804402458161395E-5</c:v>
                </c:pt>
                <c:pt idx="65">
                  <c:v>9.0100829337488205E-5</c:v>
                </c:pt>
                <c:pt idx="66">
                  <c:v>8.8591853263880199E-5</c:v>
                </c:pt>
                <c:pt idx="67">
                  <c:v>8.5460952028435698E-5</c:v>
                </c:pt>
                <c:pt idx="68">
                  <c:v>7.9386992740705195E-5</c:v>
                </c:pt>
                <c:pt idx="69">
                  <c:v>6.8964039798748497E-5</c:v>
                </c:pt>
                <c:pt idx="70">
                  <c:v>5.4185338299432999E-5</c:v>
                </c:pt>
                <c:pt idx="71">
                  <c:v>3.7748352458894798E-5</c:v>
                </c:pt>
                <c:pt idx="72">
                  <c:v>2.34933589108656E-5</c:v>
                </c:pt>
                <c:pt idx="73">
                  <c:v>1.3445142236260301E-5</c:v>
                </c:pt>
                <c:pt idx="74">
                  <c:v>7.3172557513290803E-6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847-4FB9-A808-F582301CD24F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'base case (kayser)'!$L$32:$BI$32</c:f>
              <c:numCache>
                <c:formatCode>General</c:formatCode>
                <c:ptCount val="50"/>
                <c:pt idx="0">
                  <c:v>0</c:v>
                </c:pt>
                <c:pt idx="1">
                  <c:v>1.5551020408163301</c:v>
                </c:pt>
                <c:pt idx="2">
                  <c:v>3.1102040816326499</c:v>
                </c:pt>
                <c:pt idx="3">
                  <c:v>4.66530612244898</c:v>
                </c:pt>
                <c:pt idx="4">
                  <c:v>6.2204081632653097</c:v>
                </c:pt>
                <c:pt idx="5">
                  <c:v>7.7755102040816304</c:v>
                </c:pt>
                <c:pt idx="6">
                  <c:v>9.33061224489796</c:v>
                </c:pt>
                <c:pt idx="7">
                  <c:v>10.8857142857143</c:v>
                </c:pt>
                <c:pt idx="8">
                  <c:v>12.4408163265306</c:v>
                </c:pt>
                <c:pt idx="9">
                  <c:v>13.995918367346899</c:v>
                </c:pt>
                <c:pt idx="10">
                  <c:v>15.5510204081633</c:v>
                </c:pt>
                <c:pt idx="11">
                  <c:v>17.106122448979601</c:v>
                </c:pt>
                <c:pt idx="12">
                  <c:v>18.661224489795899</c:v>
                </c:pt>
                <c:pt idx="13">
                  <c:v>20.2163265306122</c:v>
                </c:pt>
                <c:pt idx="14">
                  <c:v>21.771428571428601</c:v>
                </c:pt>
                <c:pt idx="15">
                  <c:v>23.326530612244898</c:v>
                </c:pt>
                <c:pt idx="16">
                  <c:v>24.8816326530612</c:v>
                </c:pt>
                <c:pt idx="17">
                  <c:v>26.4367346938776</c:v>
                </c:pt>
                <c:pt idx="18">
                  <c:v>27.991836734693901</c:v>
                </c:pt>
                <c:pt idx="19">
                  <c:v>29.546938775510199</c:v>
                </c:pt>
                <c:pt idx="20">
                  <c:v>31.1020408163265</c:v>
                </c:pt>
                <c:pt idx="21">
                  <c:v>32.657142857142901</c:v>
                </c:pt>
                <c:pt idx="22">
                  <c:v>34.212244897959202</c:v>
                </c:pt>
                <c:pt idx="23">
                  <c:v>35.767346938775503</c:v>
                </c:pt>
                <c:pt idx="24">
                  <c:v>37.322448979591798</c:v>
                </c:pt>
                <c:pt idx="25">
                  <c:v>38.877551020408198</c:v>
                </c:pt>
                <c:pt idx="26">
                  <c:v>40.432653061224499</c:v>
                </c:pt>
                <c:pt idx="27">
                  <c:v>41.987755102040801</c:v>
                </c:pt>
                <c:pt idx="28">
                  <c:v>43.542857142857102</c:v>
                </c:pt>
                <c:pt idx="29">
                  <c:v>45.097959183673503</c:v>
                </c:pt>
                <c:pt idx="30">
                  <c:v>46.653061224489797</c:v>
                </c:pt>
                <c:pt idx="31">
                  <c:v>48.208163265306098</c:v>
                </c:pt>
                <c:pt idx="32">
                  <c:v>49.763265306122499</c:v>
                </c:pt>
                <c:pt idx="33">
                  <c:v>51.3183673469388</c:v>
                </c:pt>
                <c:pt idx="34">
                  <c:v>52.873469387755101</c:v>
                </c:pt>
                <c:pt idx="35">
                  <c:v>54.428571428571402</c:v>
                </c:pt>
                <c:pt idx="36">
                  <c:v>55.983673469387803</c:v>
                </c:pt>
                <c:pt idx="37">
                  <c:v>57.538775510204097</c:v>
                </c:pt>
                <c:pt idx="38">
                  <c:v>59.093877551020398</c:v>
                </c:pt>
                <c:pt idx="39">
                  <c:v>60.648979591836699</c:v>
                </c:pt>
                <c:pt idx="40">
                  <c:v>62.2040816326531</c:v>
                </c:pt>
                <c:pt idx="41">
                  <c:v>63.759183673469401</c:v>
                </c:pt>
                <c:pt idx="42">
                  <c:v>65.314285714285703</c:v>
                </c:pt>
                <c:pt idx="43">
                  <c:v>66.869387755101997</c:v>
                </c:pt>
                <c:pt idx="44">
                  <c:v>68.424489795918404</c:v>
                </c:pt>
                <c:pt idx="45">
                  <c:v>69.979591836734699</c:v>
                </c:pt>
                <c:pt idx="46">
                  <c:v>71.534693877551007</c:v>
                </c:pt>
                <c:pt idx="47">
                  <c:v>73.089795918367301</c:v>
                </c:pt>
                <c:pt idx="48">
                  <c:v>74.644897959183695</c:v>
                </c:pt>
                <c:pt idx="49">
                  <c:v>76.2</c:v>
                </c:pt>
              </c:numCache>
            </c:numRef>
          </c:xVal>
          <c:yVal>
            <c:numRef>
              <c:f>'base case (kayser)'!$L$33:$BI$33</c:f>
              <c:numCache>
                <c:formatCode>0.00E+00</c:formatCode>
                <c:ptCount val="50"/>
                <c:pt idx="0">
                  <c:v>2.53884370049158E-5</c:v>
                </c:pt>
                <c:pt idx="1">
                  <c:v>2.53884370049158E-5</c:v>
                </c:pt>
                <c:pt idx="2">
                  <c:v>2.53884370049158E-5</c:v>
                </c:pt>
                <c:pt idx="3">
                  <c:v>2.53884370049158E-5</c:v>
                </c:pt>
                <c:pt idx="4">
                  <c:v>2.53884370049158E-5</c:v>
                </c:pt>
                <c:pt idx="5">
                  <c:v>2.53884370049158E-5</c:v>
                </c:pt>
                <c:pt idx="6">
                  <c:v>2.53884370049158E-5</c:v>
                </c:pt>
                <c:pt idx="7">
                  <c:v>2.53884370049158E-5</c:v>
                </c:pt>
                <c:pt idx="8">
                  <c:v>2.53884370049158E-5</c:v>
                </c:pt>
                <c:pt idx="9">
                  <c:v>2.53884370049158E-5</c:v>
                </c:pt>
                <c:pt idx="10">
                  <c:v>2.5388437004915698E-5</c:v>
                </c:pt>
                <c:pt idx="11">
                  <c:v>2.5388437004915698E-5</c:v>
                </c:pt>
                <c:pt idx="12">
                  <c:v>2.5388437004915698E-5</c:v>
                </c:pt>
                <c:pt idx="13">
                  <c:v>2.5388437004915698E-5</c:v>
                </c:pt>
                <c:pt idx="14">
                  <c:v>2.53884370049156E-5</c:v>
                </c:pt>
                <c:pt idx="15">
                  <c:v>2.5388437004916E-5</c:v>
                </c:pt>
                <c:pt idx="16">
                  <c:v>2.53884370049185E-5</c:v>
                </c:pt>
                <c:pt idx="17">
                  <c:v>2.5388437004909501E-5</c:v>
                </c:pt>
                <c:pt idx="18">
                  <c:v>2.5388437004576099E-5</c:v>
                </c:pt>
                <c:pt idx="19">
                  <c:v>2.5388437055285E-5</c:v>
                </c:pt>
                <c:pt idx="20">
                  <c:v>2.53884374791192E-5</c:v>
                </c:pt>
                <c:pt idx="21">
                  <c:v>2.53884379537064E-5</c:v>
                </c:pt>
                <c:pt idx="22">
                  <c:v>2.53884332453677E-5</c:v>
                </c:pt>
                <c:pt idx="23">
                  <c:v>2.5388413863833901E-5</c:v>
                </c:pt>
                <c:pt idx="24">
                  <c:v>2.53883898435345E-5</c:v>
                </c:pt>
                <c:pt idx="25">
                  <c:v>2.5388420079746099E-5</c:v>
                </c:pt>
                <c:pt idx="26">
                  <c:v>2.5388575781616899E-5</c:v>
                </c:pt>
                <c:pt idx="27">
                  <c:v>2.5388821417302902E-5</c:v>
                </c:pt>
                <c:pt idx="28">
                  <c:v>2.5388952006479699E-5</c:v>
                </c:pt>
                <c:pt idx="29">
                  <c:v>2.5388739384618599E-5</c:v>
                </c:pt>
                <c:pt idx="30">
                  <c:v>2.5388199650119501E-5</c:v>
                </c:pt>
                <c:pt idx="31">
                  <c:v>2.5387691303543099E-5</c:v>
                </c:pt>
                <c:pt idx="32">
                  <c:v>2.5387708651197899E-5</c:v>
                </c:pt>
                <c:pt idx="33">
                  <c:v>2.5388602090405698E-5</c:v>
                </c:pt>
                <c:pt idx="34">
                  <c:v>2.53906070634887E-5</c:v>
                </c:pt>
                <c:pt idx="35">
                  <c:v>2.5394386647539101E-5</c:v>
                </c:pt>
                <c:pt idx="36">
                  <c:v>2.5402153407879798E-5</c:v>
                </c:pt>
                <c:pt idx="37">
                  <c:v>2.54197140454217E-5</c:v>
                </c:pt>
                <c:pt idx="38">
                  <c:v>2.5460595430973201E-5</c:v>
                </c:pt>
                <c:pt idx="39">
                  <c:v>2.5554967530604001E-5</c:v>
                </c:pt>
                <c:pt idx="40">
                  <c:v>2.5769051870487699E-5</c:v>
                </c:pt>
                <c:pt idx="41">
                  <c:v>2.6246585713545701E-5</c:v>
                </c:pt>
                <c:pt idx="42">
                  <c:v>2.7293760365313699E-5</c:v>
                </c:pt>
                <c:pt idx="43">
                  <c:v>2.9532756187728999E-5</c:v>
                </c:pt>
                <c:pt idx="44">
                  <c:v>3.4089211042210202E-5</c:v>
                </c:pt>
                <c:pt idx="45">
                  <c:v>4.25113658380336E-5</c:v>
                </c:pt>
                <c:pt idx="46">
                  <c:v>5.5725923915145703E-5</c:v>
                </c:pt>
                <c:pt idx="47">
                  <c:v>7.2188557993060104E-5</c:v>
                </c:pt>
                <c:pt idx="48">
                  <c:v>8.79897009383496E-5</c:v>
                </c:pt>
                <c:pt idx="49">
                  <c:v>9.9960492563463106E-5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847-4FB9-A808-F582301CD24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'base case (kayser)'!$L$32:$BI$32</c:f>
              <c:numCache>
                <c:formatCode>General</c:formatCode>
                <c:ptCount val="50"/>
                <c:pt idx="0">
                  <c:v>0</c:v>
                </c:pt>
                <c:pt idx="1">
                  <c:v>1.5551020408163301</c:v>
                </c:pt>
                <c:pt idx="2">
                  <c:v>3.1102040816326499</c:v>
                </c:pt>
                <c:pt idx="3">
                  <c:v>4.66530612244898</c:v>
                </c:pt>
                <c:pt idx="4">
                  <c:v>6.2204081632653097</c:v>
                </c:pt>
                <c:pt idx="5">
                  <c:v>7.7755102040816304</c:v>
                </c:pt>
                <c:pt idx="6">
                  <c:v>9.33061224489796</c:v>
                </c:pt>
                <c:pt idx="7">
                  <c:v>10.8857142857143</c:v>
                </c:pt>
                <c:pt idx="8">
                  <c:v>12.4408163265306</c:v>
                </c:pt>
                <c:pt idx="9">
                  <c:v>13.995918367346899</c:v>
                </c:pt>
                <c:pt idx="10">
                  <c:v>15.5510204081633</c:v>
                </c:pt>
                <c:pt idx="11">
                  <c:v>17.106122448979601</c:v>
                </c:pt>
                <c:pt idx="12">
                  <c:v>18.661224489795899</c:v>
                </c:pt>
                <c:pt idx="13">
                  <c:v>20.2163265306122</c:v>
                </c:pt>
                <c:pt idx="14">
                  <c:v>21.771428571428601</c:v>
                </c:pt>
                <c:pt idx="15">
                  <c:v>23.326530612244898</c:v>
                </c:pt>
                <c:pt idx="16">
                  <c:v>24.8816326530612</c:v>
                </c:pt>
                <c:pt idx="17">
                  <c:v>26.4367346938776</c:v>
                </c:pt>
                <c:pt idx="18">
                  <c:v>27.991836734693901</c:v>
                </c:pt>
                <c:pt idx="19">
                  <c:v>29.546938775510199</c:v>
                </c:pt>
                <c:pt idx="20">
                  <c:v>31.1020408163265</c:v>
                </c:pt>
                <c:pt idx="21">
                  <c:v>32.657142857142901</c:v>
                </c:pt>
                <c:pt idx="22">
                  <c:v>34.212244897959202</c:v>
                </c:pt>
                <c:pt idx="23">
                  <c:v>35.767346938775503</c:v>
                </c:pt>
                <c:pt idx="24">
                  <c:v>37.322448979591798</c:v>
                </c:pt>
                <c:pt idx="25">
                  <c:v>38.877551020408198</c:v>
                </c:pt>
                <c:pt idx="26">
                  <c:v>40.432653061224499</c:v>
                </c:pt>
                <c:pt idx="27">
                  <c:v>41.987755102040801</c:v>
                </c:pt>
                <c:pt idx="28">
                  <c:v>43.542857142857102</c:v>
                </c:pt>
                <c:pt idx="29">
                  <c:v>45.097959183673503</c:v>
                </c:pt>
                <c:pt idx="30">
                  <c:v>46.653061224489797</c:v>
                </c:pt>
                <c:pt idx="31">
                  <c:v>48.208163265306098</c:v>
                </c:pt>
                <c:pt idx="32">
                  <c:v>49.763265306122499</c:v>
                </c:pt>
                <c:pt idx="33">
                  <c:v>51.3183673469388</c:v>
                </c:pt>
                <c:pt idx="34">
                  <c:v>52.873469387755101</c:v>
                </c:pt>
                <c:pt idx="35">
                  <c:v>54.428571428571402</c:v>
                </c:pt>
                <c:pt idx="36">
                  <c:v>55.983673469387803</c:v>
                </c:pt>
                <c:pt idx="37">
                  <c:v>57.538775510204097</c:v>
                </c:pt>
                <c:pt idx="38">
                  <c:v>59.093877551020398</c:v>
                </c:pt>
                <c:pt idx="39">
                  <c:v>60.648979591836699</c:v>
                </c:pt>
                <c:pt idx="40">
                  <c:v>62.2040816326531</c:v>
                </c:pt>
                <c:pt idx="41">
                  <c:v>63.759183673469401</c:v>
                </c:pt>
                <c:pt idx="42">
                  <c:v>65.314285714285703</c:v>
                </c:pt>
                <c:pt idx="43">
                  <c:v>66.869387755101997</c:v>
                </c:pt>
                <c:pt idx="44">
                  <c:v>68.424489795918404</c:v>
                </c:pt>
                <c:pt idx="45">
                  <c:v>69.979591836734699</c:v>
                </c:pt>
                <c:pt idx="46">
                  <c:v>71.534693877551007</c:v>
                </c:pt>
                <c:pt idx="47">
                  <c:v>73.089795918367301</c:v>
                </c:pt>
                <c:pt idx="48">
                  <c:v>74.644897959183695</c:v>
                </c:pt>
                <c:pt idx="49">
                  <c:v>76.2</c:v>
                </c:pt>
              </c:numCache>
            </c:numRef>
          </c:xVal>
          <c:yVal>
            <c:numRef>
              <c:f>'base case (kayser)'!$L$34:$BI$34</c:f>
              <c:numCache>
                <c:formatCode>0.00E+00</c:formatCode>
                <c:ptCount val="50"/>
                <c:pt idx="0">
                  <c:v>9.1393701932141003E-5</c:v>
                </c:pt>
                <c:pt idx="1">
                  <c:v>9.1393701932141003E-5</c:v>
                </c:pt>
                <c:pt idx="2">
                  <c:v>9.1393701932141003E-5</c:v>
                </c:pt>
                <c:pt idx="3">
                  <c:v>9.1393701932141003E-5</c:v>
                </c:pt>
                <c:pt idx="4">
                  <c:v>9.1393701932141003E-5</c:v>
                </c:pt>
                <c:pt idx="5">
                  <c:v>9.1393701932141003E-5</c:v>
                </c:pt>
                <c:pt idx="6">
                  <c:v>9.1393701932141003E-5</c:v>
                </c:pt>
                <c:pt idx="7">
                  <c:v>9.1393701932141003E-5</c:v>
                </c:pt>
                <c:pt idx="8">
                  <c:v>9.1393701932141003E-5</c:v>
                </c:pt>
                <c:pt idx="9">
                  <c:v>9.1393701932141003E-5</c:v>
                </c:pt>
                <c:pt idx="10">
                  <c:v>9.1393701932141003E-5</c:v>
                </c:pt>
                <c:pt idx="11">
                  <c:v>9.1393701932141098E-5</c:v>
                </c:pt>
                <c:pt idx="12">
                  <c:v>9.1393701932141098E-5</c:v>
                </c:pt>
                <c:pt idx="13">
                  <c:v>9.1393701932141098E-5</c:v>
                </c:pt>
                <c:pt idx="14">
                  <c:v>9.1393701932141098E-5</c:v>
                </c:pt>
                <c:pt idx="15">
                  <c:v>9.13937019321408E-5</c:v>
                </c:pt>
                <c:pt idx="16">
                  <c:v>9.1393701932138306E-5</c:v>
                </c:pt>
                <c:pt idx="17">
                  <c:v>9.1393701932147197E-5</c:v>
                </c:pt>
                <c:pt idx="18">
                  <c:v>9.1393701932480603E-5</c:v>
                </c:pt>
                <c:pt idx="19">
                  <c:v>9.1393701881771803E-5</c:v>
                </c:pt>
                <c:pt idx="20">
                  <c:v>9.1393701457937604E-5</c:v>
                </c:pt>
                <c:pt idx="21">
                  <c:v>9.1393700983350302E-5</c:v>
                </c:pt>
                <c:pt idx="22">
                  <c:v>9.1393705691689096E-5</c:v>
                </c:pt>
                <c:pt idx="23">
                  <c:v>9.1393725073222895E-5</c:v>
                </c:pt>
                <c:pt idx="24">
                  <c:v>9.1393749093522303E-5</c:v>
                </c:pt>
                <c:pt idx="25">
                  <c:v>9.1393718857310697E-5</c:v>
                </c:pt>
                <c:pt idx="26">
                  <c:v>9.13935631554398E-5</c:v>
                </c:pt>
                <c:pt idx="27">
                  <c:v>9.1393317519753895E-5</c:v>
                </c:pt>
                <c:pt idx="28">
                  <c:v>9.1393186930577094E-5</c:v>
                </c:pt>
                <c:pt idx="29">
                  <c:v>9.1393399552438197E-5</c:v>
                </c:pt>
                <c:pt idx="30">
                  <c:v>9.1393939286937303E-5</c:v>
                </c:pt>
                <c:pt idx="31">
                  <c:v>9.1394447633513697E-5</c:v>
                </c:pt>
                <c:pt idx="32">
                  <c:v>9.1394430285858904E-5</c:v>
                </c:pt>
                <c:pt idx="33">
                  <c:v>9.1393536846651102E-5</c:v>
                </c:pt>
                <c:pt idx="34">
                  <c:v>9.1391531873568103E-5</c:v>
                </c:pt>
                <c:pt idx="35">
                  <c:v>9.1387752289517801E-5</c:v>
                </c:pt>
                <c:pt idx="36">
                  <c:v>9.1379985529177005E-5</c:v>
                </c:pt>
                <c:pt idx="37">
                  <c:v>9.1362424891635097E-5</c:v>
                </c:pt>
                <c:pt idx="38">
                  <c:v>9.1321543506083403E-5</c:v>
                </c:pt>
                <c:pt idx="39">
                  <c:v>9.1227171406452196E-5</c:v>
                </c:pt>
                <c:pt idx="40">
                  <c:v>9.1013087066568098E-5</c:v>
                </c:pt>
                <c:pt idx="41">
                  <c:v>9.0535553223508304E-5</c:v>
                </c:pt>
                <c:pt idx="42">
                  <c:v>8.9488378571739205E-5</c:v>
                </c:pt>
                <c:pt idx="43">
                  <c:v>8.7249382749324196E-5</c:v>
                </c:pt>
                <c:pt idx="44">
                  <c:v>8.2692927894839402E-5</c:v>
                </c:pt>
                <c:pt idx="45">
                  <c:v>7.4270773099002803E-5</c:v>
                </c:pt>
                <c:pt idx="46">
                  <c:v>6.1056215021891696E-5</c:v>
                </c:pt>
                <c:pt idx="47">
                  <c:v>4.4593580944033498E-5</c:v>
                </c:pt>
                <c:pt idx="48">
                  <c:v>2.8792437998865101E-5</c:v>
                </c:pt>
                <c:pt idx="49">
                  <c:v>1.6821646373915899E-5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847-4FB9-A808-F582301CD24F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'base case (kayser)'!$L$46:$AJ$46</c:f>
              <c:numCache>
                <c:formatCode>General</c:formatCode>
                <c:ptCount val="25"/>
                <c:pt idx="0">
                  <c:v>0</c:v>
                </c:pt>
                <c:pt idx="1">
                  <c:v>3.1749999999999998</c:v>
                </c:pt>
                <c:pt idx="2">
                  <c:v>6.35</c:v>
                </c:pt>
                <c:pt idx="3">
                  <c:v>9.5250000000000004</c:v>
                </c:pt>
                <c:pt idx="4">
                  <c:v>12.7</c:v>
                </c:pt>
                <c:pt idx="5">
                  <c:v>15.875</c:v>
                </c:pt>
                <c:pt idx="6">
                  <c:v>19.05</c:v>
                </c:pt>
                <c:pt idx="7">
                  <c:v>22.225000000000001</c:v>
                </c:pt>
                <c:pt idx="8">
                  <c:v>25.4</c:v>
                </c:pt>
                <c:pt idx="9">
                  <c:v>28.574999999999999</c:v>
                </c:pt>
                <c:pt idx="10">
                  <c:v>31.75</c:v>
                </c:pt>
                <c:pt idx="11">
                  <c:v>34.924999999999997</c:v>
                </c:pt>
                <c:pt idx="12">
                  <c:v>38.1</c:v>
                </c:pt>
                <c:pt idx="13">
                  <c:v>41.274999999999999</c:v>
                </c:pt>
                <c:pt idx="14">
                  <c:v>44.45</c:v>
                </c:pt>
                <c:pt idx="15">
                  <c:v>47.625</c:v>
                </c:pt>
                <c:pt idx="16">
                  <c:v>50.8</c:v>
                </c:pt>
                <c:pt idx="17">
                  <c:v>53.975000000000001</c:v>
                </c:pt>
                <c:pt idx="18">
                  <c:v>57.15</c:v>
                </c:pt>
                <c:pt idx="19">
                  <c:v>60.325000000000003</c:v>
                </c:pt>
                <c:pt idx="20">
                  <c:v>63.5</c:v>
                </c:pt>
                <c:pt idx="21">
                  <c:v>66.674999999999997</c:v>
                </c:pt>
                <c:pt idx="22">
                  <c:v>69.849999999999994</c:v>
                </c:pt>
                <c:pt idx="23">
                  <c:v>73.025000000000006</c:v>
                </c:pt>
                <c:pt idx="24">
                  <c:v>76.2</c:v>
                </c:pt>
              </c:numCache>
            </c:numRef>
          </c:xVal>
          <c:yVal>
            <c:numRef>
              <c:f>'base case (kayser)'!$L$47:$AJ$47</c:f>
              <c:numCache>
                <c:formatCode>0.00E+00</c:formatCode>
                <c:ptCount val="25"/>
                <c:pt idx="0">
                  <c:v>2.5384556446964999E-5</c:v>
                </c:pt>
                <c:pt idx="1">
                  <c:v>2.5384556446971199E-5</c:v>
                </c:pt>
                <c:pt idx="2">
                  <c:v>2.5384556447080998E-5</c:v>
                </c:pt>
                <c:pt idx="3">
                  <c:v>2.5384556448380699E-5</c:v>
                </c:pt>
                <c:pt idx="4">
                  <c:v>2.53845564599178E-5</c:v>
                </c:pt>
                <c:pt idx="5">
                  <c:v>2.5384556542058E-5</c:v>
                </c:pt>
                <c:pt idx="6">
                  <c:v>2.5384557032248299E-5</c:v>
                </c:pt>
                <c:pt idx="7">
                  <c:v>2.5384559566549902E-5</c:v>
                </c:pt>
                <c:pt idx="8">
                  <c:v>2.5384571187014902E-5</c:v>
                </c:pt>
                <c:pt idx="9">
                  <c:v>2.5384619052356099E-5</c:v>
                </c:pt>
                <c:pt idx="10">
                  <c:v>2.5384797590520799E-5</c:v>
                </c:pt>
                <c:pt idx="11">
                  <c:v>2.5385406136564299E-5</c:v>
                </c:pt>
                <c:pt idx="12">
                  <c:v>2.5387321774113599E-5</c:v>
                </c:pt>
                <c:pt idx="13">
                  <c:v>2.5392951088592899E-5</c:v>
                </c:pt>
                <c:pt idx="14">
                  <c:v>2.54085457731381E-5</c:v>
                </c:pt>
                <c:pt idx="15">
                  <c:v>2.5449622144687699E-5</c:v>
                </c:pt>
                <c:pt idx="16">
                  <c:v>2.55532966430218E-5</c:v>
                </c:pt>
                <c:pt idx="17">
                  <c:v>2.5805837229554E-5</c:v>
                </c:pt>
                <c:pt idx="18">
                  <c:v>2.64029694732154E-5</c:v>
                </c:pt>
                <c:pt idx="19">
                  <c:v>2.77742607234908E-5</c:v>
                </c:pt>
                <c:pt idx="20">
                  <c:v>3.0792939443134503E-5</c:v>
                </c:pt>
                <c:pt idx="21">
                  <c:v>3.6939687187798303E-5</c:v>
                </c:pt>
                <c:pt idx="22">
                  <c:v>4.7829383333455899E-5</c:v>
                </c:pt>
                <c:pt idx="23">
                  <c:v>6.3400362214919594E-5</c:v>
                </c:pt>
                <c:pt idx="24">
                  <c:v>8.0406066187264195E-5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847-4FB9-A808-F582301CD24F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'base case (kayser)'!$L$46:$AJ$46</c:f>
              <c:numCache>
                <c:formatCode>General</c:formatCode>
                <c:ptCount val="25"/>
                <c:pt idx="0">
                  <c:v>0</c:v>
                </c:pt>
                <c:pt idx="1">
                  <c:v>3.1749999999999998</c:v>
                </c:pt>
                <c:pt idx="2">
                  <c:v>6.35</c:v>
                </c:pt>
                <c:pt idx="3">
                  <c:v>9.5250000000000004</c:v>
                </c:pt>
                <c:pt idx="4">
                  <c:v>12.7</c:v>
                </c:pt>
                <c:pt idx="5">
                  <c:v>15.875</c:v>
                </c:pt>
                <c:pt idx="6">
                  <c:v>19.05</c:v>
                </c:pt>
                <c:pt idx="7">
                  <c:v>22.225000000000001</c:v>
                </c:pt>
                <c:pt idx="8">
                  <c:v>25.4</c:v>
                </c:pt>
                <c:pt idx="9">
                  <c:v>28.574999999999999</c:v>
                </c:pt>
                <c:pt idx="10">
                  <c:v>31.75</c:v>
                </c:pt>
                <c:pt idx="11">
                  <c:v>34.924999999999997</c:v>
                </c:pt>
                <c:pt idx="12">
                  <c:v>38.1</c:v>
                </c:pt>
                <c:pt idx="13">
                  <c:v>41.274999999999999</c:v>
                </c:pt>
                <c:pt idx="14">
                  <c:v>44.45</c:v>
                </c:pt>
                <c:pt idx="15">
                  <c:v>47.625</c:v>
                </c:pt>
                <c:pt idx="16">
                  <c:v>50.8</c:v>
                </c:pt>
                <c:pt idx="17">
                  <c:v>53.975000000000001</c:v>
                </c:pt>
                <c:pt idx="18">
                  <c:v>57.15</c:v>
                </c:pt>
                <c:pt idx="19">
                  <c:v>60.325000000000003</c:v>
                </c:pt>
                <c:pt idx="20">
                  <c:v>63.5</c:v>
                </c:pt>
                <c:pt idx="21">
                  <c:v>66.674999999999997</c:v>
                </c:pt>
                <c:pt idx="22">
                  <c:v>69.849999999999994</c:v>
                </c:pt>
                <c:pt idx="23">
                  <c:v>73.025000000000006</c:v>
                </c:pt>
                <c:pt idx="24">
                  <c:v>76.2</c:v>
                </c:pt>
              </c:numCache>
            </c:numRef>
          </c:xVal>
          <c:yVal>
            <c:numRef>
              <c:f>'base case (kayser)'!$L$48:$AJ$48</c:f>
              <c:numCache>
                <c:formatCode>0.00E+00</c:formatCode>
                <c:ptCount val="25"/>
                <c:pt idx="0">
                  <c:v>9.1379732637511104E-5</c:v>
                </c:pt>
                <c:pt idx="1">
                  <c:v>9.1379732637504897E-5</c:v>
                </c:pt>
                <c:pt idx="2">
                  <c:v>9.1379732637395094E-5</c:v>
                </c:pt>
                <c:pt idx="3">
                  <c:v>9.1379732636095393E-5</c:v>
                </c:pt>
                <c:pt idx="4">
                  <c:v>9.1379732624558303E-5</c:v>
                </c:pt>
                <c:pt idx="5">
                  <c:v>9.1379732542418103E-5</c:v>
                </c:pt>
                <c:pt idx="6">
                  <c:v>9.1379732052227899E-5</c:v>
                </c:pt>
                <c:pt idx="7">
                  <c:v>9.13797295179263E-5</c:v>
                </c:pt>
                <c:pt idx="8">
                  <c:v>9.1379717897461306E-5</c:v>
                </c:pt>
                <c:pt idx="9">
                  <c:v>9.1379670032120099E-5</c:v>
                </c:pt>
                <c:pt idx="10">
                  <c:v>9.1379491493955405E-5</c:v>
                </c:pt>
                <c:pt idx="11">
                  <c:v>9.1378882947911906E-5</c:v>
                </c:pt>
                <c:pt idx="12">
                  <c:v>9.1376967310362602E-5</c:v>
                </c:pt>
                <c:pt idx="13">
                  <c:v>9.1371337995883197E-5</c:v>
                </c:pt>
                <c:pt idx="14">
                  <c:v>9.1355743311338094E-5</c:v>
                </c:pt>
                <c:pt idx="15">
                  <c:v>9.1314666939789E-5</c:v>
                </c:pt>
                <c:pt idx="16">
                  <c:v>9.1210992441454906E-5</c:v>
                </c:pt>
                <c:pt idx="17">
                  <c:v>9.0958451854922706E-5</c:v>
                </c:pt>
                <c:pt idx="18">
                  <c:v>9.0361319611261703E-5</c:v>
                </c:pt>
                <c:pt idx="19">
                  <c:v>8.8990028360985801E-5</c:v>
                </c:pt>
                <c:pt idx="20">
                  <c:v>8.5971349641342701E-5</c:v>
                </c:pt>
                <c:pt idx="21">
                  <c:v>7.9824601896679104E-5</c:v>
                </c:pt>
                <c:pt idx="22">
                  <c:v>6.8934905751008295E-5</c:v>
                </c:pt>
                <c:pt idx="23">
                  <c:v>5.3363926869503502E-5</c:v>
                </c:pt>
                <c:pt idx="24">
                  <c:v>3.6358222897050203E-5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847-4FB9-A808-F582301CD24F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'base case (kayser)'!$L$60:$U$60</c:f>
              <c:numCache>
                <c:formatCode>General</c:formatCode>
                <c:ptCount val="10"/>
                <c:pt idx="0">
                  <c:v>0</c:v>
                </c:pt>
                <c:pt idx="1">
                  <c:v>8.4666666666666703</c:v>
                </c:pt>
                <c:pt idx="2">
                  <c:v>16.933333333333302</c:v>
                </c:pt>
                <c:pt idx="3">
                  <c:v>25.4</c:v>
                </c:pt>
                <c:pt idx="4">
                  <c:v>33.866666666666703</c:v>
                </c:pt>
                <c:pt idx="5">
                  <c:v>42.3333333333333</c:v>
                </c:pt>
                <c:pt idx="6">
                  <c:v>50.8</c:v>
                </c:pt>
                <c:pt idx="7">
                  <c:v>59.266666666666701</c:v>
                </c:pt>
                <c:pt idx="8">
                  <c:v>67.733333333333306</c:v>
                </c:pt>
                <c:pt idx="9">
                  <c:v>76.2</c:v>
                </c:pt>
              </c:numCache>
            </c:numRef>
          </c:xVal>
          <c:yVal>
            <c:numRef>
              <c:f>'base case (kayser)'!$L$61:$U$61</c:f>
              <c:numCache>
                <c:formatCode>0.00E+00</c:formatCode>
                <c:ptCount val="10"/>
                <c:pt idx="0">
                  <c:v>2.5373633846282799E-5</c:v>
                </c:pt>
                <c:pt idx="1">
                  <c:v>2.53753852060817E-5</c:v>
                </c:pt>
                <c:pt idx="2">
                  <c:v>2.5388721343385999E-5</c:v>
                </c:pt>
                <c:pt idx="3">
                  <c:v>2.5458061208161799E-5</c:v>
                </c:pt>
                <c:pt idx="4">
                  <c:v>2.57354462076905E-5</c:v>
                </c:pt>
                <c:pt idx="5">
                  <c:v>2.66479830114691E-5</c:v>
                </c:pt>
                <c:pt idx="6">
                  <c:v>2.92066847335379E-5</c:v>
                </c:pt>
                <c:pt idx="7">
                  <c:v>3.5313787672193602E-5</c:v>
                </c:pt>
                <c:pt idx="8">
                  <c:v>4.7152616168594397E-5</c:v>
                </c:pt>
                <c:pt idx="9">
                  <c:v>6.4428228194754597E-5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847-4FB9-A808-F582301CD24F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'base case (kayser)'!$L$60:$U$60</c:f>
              <c:numCache>
                <c:formatCode>General</c:formatCode>
                <c:ptCount val="10"/>
                <c:pt idx="0">
                  <c:v>0</c:v>
                </c:pt>
                <c:pt idx="1">
                  <c:v>8.4666666666666703</c:v>
                </c:pt>
                <c:pt idx="2">
                  <c:v>16.933333333333302</c:v>
                </c:pt>
                <c:pt idx="3">
                  <c:v>25.4</c:v>
                </c:pt>
                <c:pt idx="4">
                  <c:v>33.866666666666703</c:v>
                </c:pt>
                <c:pt idx="5">
                  <c:v>42.3333333333333</c:v>
                </c:pt>
                <c:pt idx="6">
                  <c:v>50.8</c:v>
                </c:pt>
                <c:pt idx="7">
                  <c:v>59.266666666666701</c:v>
                </c:pt>
                <c:pt idx="8">
                  <c:v>67.733333333333306</c:v>
                </c:pt>
                <c:pt idx="9">
                  <c:v>76.2</c:v>
                </c:pt>
              </c:numCache>
            </c:numRef>
          </c:xVal>
          <c:yVal>
            <c:numRef>
              <c:f>'base case (kayser)'!$L$62:$U$62</c:f>
              <c:numCache>
                <c:formatCode>0.00E+00</c:formatCode>
                <c:ptCount val="10"/>
                <c:pt idx="0">
                  <c:v>9.1339873099565696E-5</c:v>
                </c:pt>
                <c:pt idx="1">
                  <c:v>9.1338121739766893E-5</c:v>
                </c:pt>
                <c:pt idx="2">
                  <c:v>9.13247856024625E-5</c:v>
                </c:pt>
                <c:pt idx="3">
                  <c:v>9.1255445737686595E-5</c:v>
                </c:pt>
                <c:pt idx="4">
                  <c:v>9.0978060738156701E-5</c:v>
                </c:pt>
                <c:pt idx="5">
                  <c:v>9.0065523934370904E-5</c:v>
                </c:pt>
                <c:pt idx="6">
                  <c:v>8.7506822212269703E-5</c:v>
                </c:pt>
                <c:pt idx="7">
                  <c:v>8.1399719273495702E-5</c:v>
                </c:pt>
                <c:pt idx="8">
                  <c:v>6.9560890776762605E-5</c:v>
                </c:pt>
                <c:pt idx="9">
                  <c:v>5.2285278749964603E-5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847-4FB9-A808-F582301CD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602639"/>
        <c:axId val="1085603055"/>
      </c:scatterChart>
      <c:valAx>
        <c:axId val="108560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bed height</a:t>
                </a:r>
                <a:r>
                  <a:rPr lang="en-US" baseline="0"/>
                  <a:t> [=] cm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603055"/>
        <c:crosses val="autoZero"/>
        <c:crossBetween val="midCat"/>
      </c:valAx>
      <c:valAx>
        <c:axId val="108560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gas Conc. [=] mol/cc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602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73</xdr:row>
      <xdr:rowOff>0</xdr:rowOff>
    </xdr:from>
    <xdr:to>
      <xdr:col>4</xdr:col>
      <xdr:colOff>579373</xdr:colOff>
      <xdr:row>87</xdr:row>
      <xdr:rowOff>10076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7DDA04-DCF4-4C5D-8D33-BE4FD0FD1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F49C-0ACE-9046-AC77-2EE3F03FD831}">
  <dimension ref="B2:DG72"/>
  <sheetViews>
    <sheetView tabSelected="1" topLeftCell="CO1" zoomScale="85" zoomScaleNormal="85" workbookViewId="0">
      <selection activeCell="L4" sqref="L4:DG6"/>
    </sheetView>
  </sheetViews>
  <sheetFormatPr defaultColWidth="11" defaultRowHeight="15.6" x14ac:dyDescent="0.3"/>
  <cols>
    <col min="3" max="3" width="18.796875" bestFit="1" customWidth="1"/>
    <col min="4" max="4" width="22.5" bestFit="1" customWidth="1"/>
  </cols>
  <sheetData>
    <row r="2" spans="2:111" x14ac:dyDescent="0.3">
      <c r="B2" t="s">
        <v>0</v>
      </c>
      <c r="I2" t="s">
        <v>15</v>
      </c>
      <c r="J2" t="s">
        <v>16</v>
      </c>
    </row>
    <row r="3" spans="2:111" x14ac:dyDescent="0.3">
      <c r="I3">
        <v>10.17</v>
      </c>
      <c r="J3">
        <v>99.72</v>
      </c>
    </row>
    <row r="4" spans="2:111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2" t="s">
        <v>17</v>
      </c>
      <c r="H4" s="2" t="s">
        <v>6</v>
      </c>
      <c r="I4" s="8" t="s">
        <v>13</v>
      </c>
      <c r="J4" s="8" t="s">
        <v>14</v>
      </c>
      <c r="K4" s="8" t="s">
        <v>10</v>
      </c>
      <c r="L4">
        <v>0</v>
      </c>
      <c r="M4">
        <v>0.76969696969696999</v>
      </c>
      <c r="N4">
        <v>1.53939393939394</v>
      </c>
      <c r="O4">
        <v>2.30909090909091</v>
      </c>
      <c r="P4">
        <v>3.07878787878788</v>
      </c>
      <c r="Q4">
        <v>3.84848484848485</v>
      </c>
      <c r="R4">
        <v>4.6181818181818199</v>
      </c>
      <c r="S4">
        <v>5.3878787878787904</v>
      </c>
      <c r="T4">
        <v>6.1575757575757599</v>
      </c>
      <c r="U4">
        <v>6.9272727272727304</v>
      </c>
      <c r="V4">
        <v>7.6969696969696999</v>
      </c>
      <c r="W4">
        <v>8.4666666666666703</v>
      </c>
      <c r="X4">
        <v>9.2363636363636399</v>
      </c>
      <c r="Y4">
        <v>10.006060606060601</v>
      </c>
      <c r="Z4">
        <v>10.7757575757576</v>
      </c>
      <c r="AA4">
        <v>11.545454545454501</v>
      </c>
      <c r="AB4">
        <v>12.3151515151515</v>
      </c>
      <c r="AC4">
        <v>13.0848484848485</v>
      </c>
      <c r="AD4">
        <v>13.8545454545455</v>
      </c>
      <c r="AE4">
        <v>14.6242424242424</v>
      </c>
      <c r="AF4">
        <v>15.3939393939394</v>
      </c>
      <c r="AG4">
        <v>16.1636363636364</v>
      </c>
      <c r="AH4">
        <v>16.933333333333302</v>
      </c>
      <c r="AI4">
        <v>17.7030303030303</v>
      </c>
      <c r="AJ4">
        <v>18.472727272727301</v>
      </c>
      <c r="AK4">
        <v>19.2424242424242</v>
      </c>
      <c r="AL4">
        <v>20.012121212121201</v>
      </c>
      <c r="AM4">
        <v>20.781818181818199</v>
      </c>
      <c r="AN4">
        <v>21.551515151515201</v>
      </c>
      <c r="AO4">
        <v>22.321212121212099</v>
      </c>
      <c r="AP4">
        <v>23.090909090909101</v>
      </c>
      <c r="AQ4">
        <v>23.860606060606099</v>
      </c>
      <c r="AR4">
        <v>24.630303030303001</v>
      </c>
      <c r="AS4">
        <v>25.4</v>
      </c>
      <c r="AT4">
        <v>26.169696969697</v>
      </c>
      <c r="AU4">
        <v>26.939393939393899</v>
      </c>
      <c r="AV4">
        <v>27.7090909090909</v>
      </c>
      <c r="AW4">
        <v>28.478787878787902</v>
      </c>
      <c r="AX4">
        <v>29.2484848484848</v>
      </c>
      <c r="AY4">
        <v>30.018181818181802</v>
      </c>
      <c r="AZ4">
        <v>30.7878787878788</v>
      </c>
      <c r="BA4">
        <v>31.557575757575801</v>
      </c>
      <c r="BB4">
        <v>32.3272727272727</v>
      </c>
      <c r="BC4">
        <v>33.096969696969701</v>
      </c>
      <c r="BD4">
        <v>33.866666666666703</v>
      </c>
      <c r="BE4">
        <v>34.636363636363598</v>
      </c>
      <c r="BF4">
        <v>35.406060606060599</v>
      </c>
      <c r="BG4">
        <v>36.175757575757601</v>
      </c>
      <c r="BH4">
        <v>36.945454545454602</v>
      </c>
      <c r="BI4">
        <v>37.715151515151497</v>
      </c>
      <c r="BJ4">
        <v>38.484848484848499</v>
      </c>
      <c r="BK4">
        <v>39.2545454545455</v>
      </c>
      <c r="BL4">
        <v>40.024242424242402</v>
      </c>
      <c r="BM4">
        <v>40.793939393939397</v>
      </c>
      <c r="BN4">
        <v>41.563636363636398</v>
      </c>
      <c r="BO4">
        <v>42.3333333333333</v>
      </c>
      <c r="BP4">
        <v>43.103030303030302</v>
      </c>
      <c r="BQ4">
        <v>43.872727272727303</v>
      </c>
      <c r="BR4">
        <v>44.642424242424298</v>
      </c>
      <c r="BS4">
        <v>45.4121212121212</v>
      </c>
      <c r="BT4">
        <v>46.181818181818201</v>
      </c>
      <c r="BU4">
        <v>46.951515151515203</v>
      </c>
      <c r="BV4">
        <v>47.721212121212098</v>
      </c>
      <c r="BW4">
        <v>48.490909090909099</v>
      </c>
      <c r="BX4">
        <v>49.260606060606101</v>
      </c>
      <c r="BY4">
        <v>50.030303030303003</v>
      </c>
      <c r="BZ4">
        <v>50.8</v>
      </c>
      <c r="CA4">
        <v>51.569696969696999</v>
      </c>
      <c r="CB4">
        <v>52.339393939393901</v>
      </c>
      <c r="CC4">
        <v>53.109090909090902</v>
      </c>
      <c r="CD4">
        <v>53.878787878787897</v>
      </c>
      <c r="CE4">
        <v>54.648484848484898</v>
      </c>
      <c r="CF4">
        <v>55.4181818181818</v>
      </c>
      <c r="CG4">
        <v>56.187878787878802</v>
      </c>
      <c r="CH4">
        <v>56.957575757575803</v>
      </c>
      <c r="CI4">
        <v>57.727272727272698</v>
      </c>
      <c r="CJ4">
        <v>58.4969696969697</v>
      </c>
      <c r="CK4">
        <v>59.266666666666701</v>
      </c>
      <c r="CL4">
        <v>60.036363636363603</v>
      </c>
      <c r="CM4">
        <v>60.806060606060598</v>
      </c>
      <c r="CN4">
        <v>61.575757575757599</v>
      </c>
      <c r="CO4">
        <v>62.345454545454501</v>
      </c>
      <c r="CP4">
        <v>63.115151515151503</v>
      </c>
      <c r="CQ4">
        <v>63.884848484848497</v>
      </c>
      <c r="CR4">
        <v>64.654545454545499</v>
      </c>
      <c r="CS4">
        <v>65.424242424242394</v>
      </c>
      <c r="CT4">
        <v>66.193939393939402</v>
      </c>
      <c r="CU4">
        <v>66.963636363636397</v>
      </c>
      <c r="CV4">
        <v>67.733333333333306</v>
      </c>
      <c r="CW4">
        <v>68.5030303030303</v>
      </c>
      <c r="CX4">
        <v>69.272727272727295</v>
      </c>
      <c r="CY4">
        <v>70.042424242424303</v>
      </c>
      <c r="CZ4">
        <v>70.812121212121198</v>
      </c>
      <c r="DA4">
        <v>71.581818181818207</v>
      </c>
      <c r="DB4">
        <v>72.351515151515201</v>
      </c>
      <c r="DC4">
        <v>73.121212121212096</v>
      </c>
      <c r="DD4">
        <v>73.890909090909105</v>
      </c>
      <c r="DE4">
        <v>74.660606060606099</v>
      </c>
      <c r="DF4">
        <v>75.430303030302994</v>
      </c>
      <c r="DG4">
        <v>76.2</v>
      </c>
    </row>
    <row r="5" spans="2:111" x14ac:dyDescent="0.3">
      <c r="B5" s="3">
        <v>1</v>
      </c>
      <c r="C5" s="3">
        <v>1450.58</v>
      </c>
      <c r="D5" s="5">
        <f>C5/F5</f>
        <v>161.17555555555555</v>
      </c>
      <c r="E5" s="3">
        <v>100</v>
      </c>
      <c r="F5" s="3">
        <v>9</v>
      </c>
      <c r="G5" s="3">
        <v>9</v>
      </c>
      <c r="H5" s="4">
        <v>9.9999999999999995E-7</v>
      </c>
      <c r="I5" s="10">
        <v>10.132999999999999</v>
      </c>
      <c r="J5" s="10">
        <v>99.783900000000003</v>
      </c>
      <c r="K5" t="s">
        <v>12</v>
      </c>
      <c r="L5" s="9">
        <v>2.5388427217106101E-5</v>
      </c>
      <c r="M5" s="9">
        <v>2.5388427217106101E-5</v>
      </c>
      <c r="N5" s="9">
        <v>2.5388427217106101E-5</v>
      </c>
      <c r="O5" s="9">
        <v>2.5388427217106101E-5</v>
      </c>
      <c r="P5" s="9">
        <v>2.5388427217106101E-5</v>
      </c>
      <c r="Q5" s="9">
        <v>2.5388427217106101E-5</v>
      </c>
      <c r="R5" s="9">
        <v>2.5388427217106101E-5</v>
      </c>
      <c r="S5" s="9">
        <v>2.5388427217106101E-5</v>
      </c>
      <c r="T5" s="9">
        <v>2.5388427217106101E-5</v>
      </c>
      <c r="U5" s="9">
        <v>2.5388427217106101E-5</v>
      </c>
      <c r="V5" s="9">
        <v>2.5388427217106101E-5</v>
      </c>
      <c r="W5" s="9">
        <v>2.5388427217106101E-5</v>
      </c>
      <c r="X5" s="9">
        <v>2.5388427217106101E-5</v>
      </c>
      <c r="Y5" s="9">
        <v>2.5388427217106101E-5</v>
      </c>
      <c r="Z5" s="9">
        <v>2.5388427217106101E-5</v>
      </c>
      <c r="AA5" s="9">
        <v>2.5388427217106101E-5</v>
      </c>
      <c r="AB5" s="9">
        <v>2.5388427217106101E-5</v>
      </c>
      <c r="AC5" s="9">
        <v>2.5388427217106101E-5</v>
      </c>
      <c r="AD5" s="9">
        <v>2.5388427217106101E-5</v>
      </c>
      <c r="AE5" s="9">
        <v>2.5388427217106101E-5</v>
      </c>
      <c r="AF5" s="9">
        <v>2.5388427217106101E-5</v>
      </c>
      <c r="AG5" s="9">
        <v>2.5388427217106101E-5</v>
      </c>
      <c r="AH5" s="9">
        <v>2.5388427217106101E-5</v>
      </c>
      <c r="AI5" s="9">
        <v>2.5388427217106101E-5</v>
      </c>
      <c r="AJ5" s="9">
        <v>2.5388427217106101E-5</v>
      </c>
      <c r="AK5" s="9">
        <v>2.5388427217106101E-5</v>
      </c>
      <c r="AL5" s="9">
        <v>2.5388427217106101E-5</v>
      </c>
      <c r="AM5" s="9">
        <v>2.5388427217106101E-5</v>
      </c>
      <c r="AN5" s="9">
        <v>2.5388427217106101E-5</v>
      </c>
      <c r="AO5" s="9">
        <v>2.5388427217106101E-5</v>
      </c>
      <c r="AP5" s="9">
        <v>2.5388427217106101E-5</v>
      </c>
      <c r="AQ5" s="9">
        <v>2.5388427217105999E-5</v>
      </c>
      <c r="AR5" s="9">
        <v>2.5388427217105999E-5</v>
      </c>
      <c r="AS5" s="9">
        <v>2.5388427217106101E-5</v>
      </c>
      <c r="AT5" s="9">
        <v>2.5388427217105999E-5</v>
      </c>
      <c r="AU5" s="9">
        <v>2.5388427217105999E-5</v>
      </c>
      <c r="AV5" s="9">
        <v>2.5388427217106101E-5</v>
      </c>
      <c r="AW5" s="9">
        <v>2.5388427217103401E-5</v>
      </c>
      <c r="AX5" s="9">
        <v>2.5388427217041801E-5</v>
      </c>
      <c r="AY5" s="9">
        <v>2.5388427216491599E-5</v>
      </c>
      <c r="AZ5" s="9">
        <v>2.5388427213701801E-5</v>
      </c>
      <c r="BA5" s="9">
        <v>2.5388427205527299E-5</v>
      </c>
      <c r="BB5" s="9">
        <v>2.5388427197881601E-5</v>
      </c>
      <c r="BC5" s="9">
        <v>2.5388427248904101E-5</v>
      </c>
      <c r="BD5" s="9">
        <v>2.5388427555192298E-5</v>
      </c>
      <c r="BE5" s="9">
        <v>2.5388428502152501E-5</v>
      </c>
      <c r="BF5" s="9">
        <v>2.5388430443483399E-5</v>
      </c>
      <c r="BG5" s="9">
        <v>2.5388432961402399E-5</v>
      </c>
      <c r="BH5" s="9">
        <v>2.53884338247762E-5</v>
      </c>
      <c r="BI5" s="9">
        <v>2.5388428776560002E-5</v>
      </c>
      <c r="BJ5" s="9">
        <v>2.5388413727805601E-5</v>
      </c>
      <c r="BK5" s="9">
        <v>2.5388389563607499E-5</v>
      </c>
      <c r="BL5" s="9">
        <v>2.5388366549310901E-5</v>
      </c>
      <c r="BM5" s="9">
        <v>2.5388362935111999E-5</v>
      </c>
      <c r="BN5" s="9">
        <v>2.5388394612639699E-5</v>
      </c>
      <c r="BO5" s="9">
        <v>2.53884601636992E-5</v>
      </c>
      <c r="BP5" s="9">
        <v>2.5388532896588098E-5</v>
      </c>
      <c r="BQ5" s="9">
        <v>2.53885704016199E-5</v>
      </c>
      <c r="BR5" s="9">
        <v>2.53885402753972E-5</v>
      </c>
      <c r="BS5" s="9">
        <v>2.53884459271794E-5</v>
      </c>
      <c r="BT5" s="9">
        <v>2.5388332008417901E-5</v>
      </c>
      <c r="BU5" s="9">
        <v>2.53882613643485E-5</v>
      </c>
      <c r="BV5" s="9">
        <v>2.5388276529711501E-5</v>
      </c>
      <c r="BW5" s="9">
        <v>2.5388371860995001E-5</v>
      </c>
      <c r="BX5" s="9">
        <v>2.5388496080053201E-5</v>
      </c>
      <c r="BY5" s="9">
        <v>2.5388583584628201E-5</v>
      </c>
      <c r="BZ5" s="9">
        <v>2.5388592883325E-5</v>
      </c>
      <c r="CA5" s="9">
        <v>2.5388526960961901E-5</v>
      </c>
      <c r="CB5" s="9">
        <v>2.5388424872118199E-5</v>
      </c>
      <c r="CC5" s="9">
        <v>2.5388334228472699E-5</v>
      </c>
      <c r="CD5" s="9">
        <v>2.5388285147258698E-5</v>
      </c>
      <c r="CE5" s="9">
        <v>2.5388281204122801E-5</v>
      </c>
      <c r="CF5" s="9">
        <v>2.5388308236248799E-5</v>
      </c>
      <c r="CG5" s="9">
        <v>2.5388349892153101E-5</v>
      </c>
      <c r="CH5" s="9">
        <v>2.53883977585241E-5</v>
      </c>
      <c r="CI5" s="9">
        <v>2.5388452164640201E-5</v>
      </c>
      <c r="CJ5" s="9">
        <v>2.5388519394026901E-5</v>
      </c>
      <c r="CK5" s="9">
        <v>2.5388615328861E-5</v>
      </c>
      <c r="CL5" s="9">
        <v>2.5388784383391001E-5</v>
      </c>
      <c r="CM5" s="9">
        <v>2.5389142253265201E-5</v>
      </c>
      <c r="CN5" s="9">
        <v>2.5389961190474998E-5</v>
      </c>
      <c r="CO5" s="9">
        <v>2.5391848698647999E-5</v>
      </c>
      <c r="CP5" s="9">
        <v>2.5396141715264099E-5</v>
      </c>
      <c r="CQ5" s="9">
        <v>2.5405783434165399E-5</v>
      </c>
      <c r="CR5" s="9">
        <v>2.54272502104044E-5</v>
      </c>
      <c r="CS5" s="9">
        <v>2.5474738154364801E-5</v>
      </c>
      <c r="CT5" s="9">
        <v>2.5579193239621899E-5</v>
      </c>
      <c r="CU5" s="9">
        <v>2.5807613237961701E-5</v>
      </c>
      <c r="CV5" s="9">
        <v>2.6303510060377498E-5</v>
      </c>
      <c r="CW5" s="9">
        <v>2.73674136036102E-5</v>
      </c>
      <c r="CX5" s="9">
        <v>2.95965662740453E-5</v>
      </c>
      <c r="CY5" s="9">
        <v>3.4046122007556102E-5</v>
      </c>
      <c r="CZ5" s="9">
        <v>4.21438829926917E-5</v>
      </c>
      <c r="DA5" s="9">
        <v>5.4771764525561797E-5</v>
      </c>
      <c r="DB5" s="9">
        <v>7.0636982436553394E-5</v>
      </c>
      <c r="DC5" s="9">
        <v>8.6225775368146704E-5</v>
      </c>
      <c r="DD5" s="9">
        <v>9.8434844066296607E-5</v>
      </c>
      <c r="DE5">
        <v>1.06475190696748E-4</v>
      </c>
      <c r="DF5">
        <v>1.11200400980188E-4</v>
      </c>
      <c r="DG5">
        <v>1.1379712503908E-4</v>
      </c>
    </row>
    <row r="6" spans="2:111" x14ac:dyDescent="0.3">
      <c r="B6" s="3">
        <v>2</v>
      </c>
      <c r="C6" s="3">
        <v>1329.45</v>
      </c>
      <c r="D6" s="5">
        <f t="shared" ref="D6:D14" si="0">C6/F6</f>
        <v>147.71666666666667</v>
      </c>
      <c r="E6" s="3">
        <v>100</v>
      </c>
      <c r="F6" s="3">
        <v>9</v>
      </c>
      <c r="G6" s="3">
        <v>9</v>
      </c>
      <c r="H6" s="4">
        <v>9.9999999999999995E-7</v>
      </c>
      <c r="I6" s="11">
        <f>ABS(I5-$I$3)/$I$3</f>
        <v>3.6381514257621248E-3</v>
      </c>
      <c r="J6" s="11">
        <f>ABS(J5-$J$3)/$J$3</f>
        <v>6.4079422382675333E-4</v>
      </c>
      <c r="K6" t="s">
        <v>11</v>
      </c>
      <c r="L6" s="9">
        <v>9.1393666697825796E-5</v>
      </c>
      <c r="M6" s="9">
        <v>9.1393666697825796E-5</v>
      </c>
      <c r="N6" s="9">
        <v>9.1393666697825796E-5</v>
      </c>
      <c r="O6" s="9">
        <v>9.1393666697825796E-5</v>
      </c>
      <c r="P6" s="9">
        <v>9.1393666697825796E-5</v>
      </c>
      <c r="Q6" s="9">
        <v>9.1393666697825796E-5</v>
      </c>
      <c r="R6" s="9">
        <v>9.1393666697825796E-5</v>
      </c>
      <c r="S6" s="9">
        <v>9.1393666697825796E-5</v>
      </c>
      <c r="T6" s="9">
        <v>9.1393666697825796E-5</v>
      </c>
      <c r="U6" s="9">
        <v>9.1393666697825904E-5</v>
      </c>
      <c r="V6" s="9">
        <v>9.1393666697825904E-5</v>
      </c>
      <c r="W6" s="9">
        <v>9.1393666697825904E-5</v>
      </c>
      <c r="X6" s="9">
        <v>9.1393666697825904E-5</v>
      </c>
      <c r="Y6" s="9">
        <v>9.1393666697825904E-5</v>
      </c>
      <c r="Z6" s="9">
        <v>9.1393666697825904E-5</v>
      </c>
      <c r="AA6" s="9">
        <v>9.1393666697825904E-5</v>
      </c>
      <c r="AB6" s="9">
        <v>9.1393666697825904E-5</v>
      </c>
      <c r="AC6" s="9">
        <v>9.1393666697825904E-5</v>
      </c>
      <c r="AD6" s="9">
        <v>9.1393666697825904E-5</v>
      </c>
      <c r="AE6" s="9">
        <v>9.1393666697825904E-5</v>
      </c>
      <c r="AF6" s="9">
        <v>9.1393666697825904E-5</v>
      </c>
      <c r="AG6" s="9">
        <v>9.1393666697825904E-5</v>
      </c>
      <c r="AH6" s="9">
        <v>9.1393666697825904E-5</v>
      </c>
      <c r="AI6" s="9">
        <v>9.1393666697825904E-5</v>
      </c>
      <c r="AJ6" s="9">
        <v>9.1393666697825999E-5</v>
      </c>
      <c r="AK6" s="9">
        <v>9.1393666697825999E-5</v>
      </c>
      <c r="AL6" s="9">
        <v>9.1393666697825999E-5</v>
      </c>
      <c r="AM6" s="9">
        <v>9.1393666697825999E-5</v>
      </c>
      <c r="AN6" s="9">
        <v>9.1393666697825999E-5</v>
      </c>
      <c r="AO6" s="9">
        <v>9.1393666697825999E-5</v>
      </c>
      <c r="AP6" s="9">
        <v>9.1393666697825999E-5</v>
      </c>
      <c r="AQ6" s="9">
        <v>9.1393666697825999E-5</v>
      </c>
      <c r="AR6" s="9">
        <v>9.1393666697826094E-5</v>
      </c>
      <c r="AS6" s="9">
        <v>9.1393666697826094E-5</v>
      </c>
      <c r="AT6" s="9">
        <v>9.1393666697826094E-5</v>
      </c>
      <c r="AU6" s="9">
        <v>9.1393666697826094E-5</v>
      </c>
      <c r="AV6" s="9">
        <v>9.1393666697825999E-5</v>
      </c>
      <c r="AW6" s="9">
        <v>9.1393666697828804E-5</v>
      </c>
      <c r="AX6" s="9">
        <v>9.1393666697890306E-5</v>
      </c>
      <c r="AY6" s="9">
        <v>9.1393666698440606E-5</v>
      </c>
      <c r="AZ6" s="9">
        <v>9.1393666701230299E-5</v>
      </c>
      <c r="BA6" s="9">
        <v>9.1393666709404804E-5</v>
      </c>
      <c r="BB6" s="9">
        <v>9.1393666717050503E-5</v>
      </c>
      <c r="BC6" s="9">
        <v>9.1393666666028097E-5</v>
      </c>
      <c r="BD6" s="9">
        <v>9.1393666359739899E-5</v>
      </c>
      <c r="BE6" s="9">
        <v>9.1393665412779697E-5</v>
      </c>
      <c r="BF6" s="9">
        <v>9.1393663471448893E-5</v>
      </c>
      <c r="BG6" s="9">
        <v>9.1393660953529806E-5</v>
      </c>
      <c r="BH6" s="9">
        <v>9.1393660090155994E-5</v>
      </c>
      <c r="BI6" s="9">
        <v>9.1393665138372207E-5</v>
      </c>
      <c r="BJ6" s="9">
        <v>9.1393680187126604E-5</v>
      </c>
      <c r="BK6" s="9">
        <v>9.1393704351324794E-5</v>
      </c>
      <c r="BL6" s="9">
        <v>9.1393727365621398E-5</v>
      </c>
      <c r="BM6" s="9">
        <v>9.1393730979820304E-5</v>
      </c>
      <c r="BN6" s="9">
        <v>9.1393699302292597E-5</v>
      </c>
      <c r="BO6" s="9">
        <v>9.1393633751233103E-5</v>
      </c>
      <c r="BP6" s="9">
        <v>9.1393561018344205E-5</v>
      </c>
      <c r="BQ6" s="9">
        <v>9.1393523513312396E-5</v>
      </c>
      <c r="BR6" s="9">
        <v>9.1393553639535107E-5</v>
      </c>
      <c r="BS6" s="9">
        <v>9.1393647987752903E-5</v>
      </c>
      <c r="BT6" s="9">
        <v>9.1393761906514398E-5</v>
      </c>
      <c r="BU6" s="9">
        <v>9.1393832550583796E-5</v>
      </c>
      <c r="BV6" s="9">
        <v>9.1393817385220703E-5</v>
      </c>
      <c r="BW6" s="9">
        <v>9.13937220539372E-5</v>
      </c>
      <c r="BX6" s="9">
        <v>9.1393597834878997E-5</v>
      </c>
      <c r="BY6" s="9">
        <v>9.1393510330303905E-5</v>
      </c>
      <c r="BZ6" s="9">
        <v>9.1393501031607097E-5</v>
      </c>
      <c r="CA6" s="9">
        <v>9.13935669539703E-5</v>
      </c>
      <c r="CB6" s="9">
        <v>9.1393669042814203E-5</v>
      </c>
      <c r="CC6" s="9">
        <v>9.1393759686459895E-5</v>
      </c>
      <c r="CD6" s="9">
        <v>9.1393808767674194E-5</v>
      </c>
      <c r="CE6" s="9">
        <v>9.1393812710810403E-5</v>
      </c>
      <c r="CF6" s="9">
        <v>9.1393785678684503E-5</v>
      </c>
      <c r="CG6" s="9">
        <v>9.1393744022780096E-5</v>
      </c>
      <c r="CH6" s="9">
        <v>9.1393696156408897E-5</v>
      </c>
      <c r="CI6" s="9">
        <v>9.1393641750292499E-5</v>
      </c>
      <c r="CJ6" s="9">
        <v>9.1393574520905497E-5</v>
      </c>
      <c r="CK6" s="9">
        <v>9.1393478586071202E-5</v>
      </c>
      <c r="CL6" s="9">
        <v>9.1393309531541197E-5</v>
      </c>
      <c r="CM6" s="9">
        <v>9.1392951661667E-5</v>
      </c>
      <c r="CN6" s="9">
        <v>9.1392132724457206E-5</v>
      </c>
      <c r="CO6" s="9">
        <v>9.1390245216284606E-5</v>
      </c>
      <c r="CP6" s="9">
        <v>9.1385952199669204E-5</v>
      </c>
      <c r="CQ6" s="9">
        <v>9.1376310480769296E-5</v>
      </c>
      <c r="CR6" s="9">
        <v>9.1354843704532298E-5</v>
      </c>
      <c r="CS6" s="9">
        <v>9.1307355760575999E-5</v>
      </c>
      <c r="CT6" s="9">
        <v>9.1202900675325905E-5</v>
      </c>
      <c r="CU6" s="9">
        <v>9.0974480676985303E-5</v>
      </c>
      <c r="CV6" s="9">
        <v>9.0478583854580199E-5</v>
      </c>
      <c r="CW6" s="9">
        <v>8.9414680311362998E-5</v>
      </c>
      <c r="CX6" s="9">
        <v>8.7185527640947698E-5</v>
      </c>
      <c r="CY6" s="9">
        <v>8.2735971907448998E-5</v>
      </c>
      <c r="CZ6" s="9">
        <v>7.4638210922328796E-5</v>
      </c>
      <c r="DA6" s="9">
        <v>6.2010329389450405E-5</v>
      </c>
      <c r="DB6" s="9">
        <v>4.6145111478482301E-5</v>
      </c>
      <c r="DC6" s="9">
        <v>3.05563185469592E-5</v>
      </c>
      <c r="DD6" s="9">
        <v>1.83472498488406E-5</v>
      </c>
      <c r="DE6" s="9">
        <v>1.03069032182497E-5</v>
      </c>
      <c r="DF6" s="9">
        <v>5.58169293456098E-6</v>
      </c>
      <c r="DG6" s="9">
        <v>2.98496887540106E-6</v>
      </c>
    </row>
    <row r="7" spans="2:111" x14ac:dyDescent="0.3">
      <c r="B7" s="3">
        <v>3</v>
      </c>
      <c r="C7" s="3">
        <v>1124.67</v>
      </c>
      <c r="D7" s="5">
        <f t="shared" si="0"/>
        <v>124.96333333333334</v>
      </c>
      <c r="E7" s="3">
        <v>100</v>
      </c>
      <c r="F7" s="3">
        <v>9</v>
      </c>
      <c r="G7" s="3">
        <v>9</v>
      </c>
      <c r="H7" s="4">
        <v>9.9999999999999995E-7</v>
      </c>
    </row>
    <row r="8" spans="2:111" x14ac:dyDescent="0.3">
      <c r="B8" s="3">
        <v>4</v>
      </c>
      <c r="C8" s="3">
        <v>870.07799999999997</v>
      </c>
      <c r="D8" s="5">
        <f t="shared" si="0"/>
        <v>96.675333333333327</v>
      </c>
      <c r="E8" s="3">
        <v>100</v>
      </c>
      <c r="F8" s="3">
        <v>9</v>
      </c>
      <c r="G8" s="3">
        <v>9</v>
      </c>
      <c r="H8" s="4">
        <v>9.9999999999999995E-7</v>
      </c>
    </row>
    <row r="9" spans="2:111" x14ac:dyDescent="0.3">
      <c r="B9" s="3">
        <v>5</v>
      </c>
      <c r="C9" s="3">
        <v>860.625</v>
      </c>
      <c r="D9" s="5">
        <f t="shared" si="0"/>
        <v>95.625</v>
      </c>
      <c r="E9" s="3">
        <v>100</v>
      </c>
      <c r="F9" s="3">
        <v>9</v>
      </c>
      <c r="G9" s="3">
        <v>9</v>
      </c>
      <c r="H9" s="4">
        <v>9.9999999999999995E-7</v>
      </c>
    </row>
    <row r="10" spans="2:111" x14ac:dyDescent="0.3">
      <c r="B10" s="3">
        <v>6</v>
      </c>
      <c r="C10" s="3">
        <v>889.76599999999996</v>
      </c>
      <c r="D10" s="5">
        <f t="shared" si="0"/>
        <v>98.862888888888889</v>
      </c>
      <c r="E10" s="3">
        <v>100</v>
      </c>
      <c r="F10" s="3">
        <v>9</v>
      </c>
      <c r="G10" s="3">
        <v>9</v>
      </c>
      <c r="H10" s="4">
        <v>9.9999999999999995E-7</v>
      </c>
    </row>
    <row r="11" spans="2:111" x14ac:dyDescent="0.3">
      <c r="B11" s="3">
        <v>7</v>
      </c>
      <c r="C11" s="3">
        <v>853.20299999999997</v>
      </c>
      <c r="D11" s="5">
        <f t="shared" si="0"/>
        <v>94.800333333333327</v>
      </c>
      <c r="E11" s="3">
        <v>100</v>
      </c>
      <c r="F11" s="3">
        <v>9</v>
      </c>
      <c r="G11" s="3">
        <v>9</v>
      </c>
      <c r="H11" s="4">
        <v>9.9999999999999995E-7</v>
      </c>
    </row>
    <row r="12" spans="2:111" x14ac:dyDescent="0.3">
      <c r="B12" s="3">
        <v>8</v>
      </c>
      <c r="C12" s="3">
        <v>966.96900000000005</v>
      </c>
      <c r="D12" s="5">
        <f t="shared" si="0"/>
        <v>107.441</v>
      </c>
      <c r="E12" s="3">
        <v>100</v>
      </c>
      <c r="F12" s="3">
        <v>9</v>
      </c>
      <c r="G12" s="3">
        <v>9</v>
      </c>
      <c r="H12" s="4">
        <v>9.9999999999999995E-7</v>
      </c>
    </row>
    <row r="13" spans="2:111" x14ac:dyDescent="0.3">
      <c r="B13" s="3">
        <v>9</v>
      </c>
      <c r="C13" s="3">
        <v>943.46900000000005</v>
      </c>
      <c r="D13" s="5">
        <f t="shared" si="0"/>
        <v>104.82988888888889</v>
      </c>
      <c r="E13" s="3">
        <v>100</v>
      </c>
      <c r="F13" s="3">
        <v>9</v>
      </c>
      <c r="G13" s="3">
        <v>9</v>
      </c>
      <c r="H13" s="4">
        <v>9.9999999999999995E-7</v>
      </c>
    </row>
    <row r="14" spans="2:111" x14ac:dyDescent="0.3">
      <c r="B14" s="3">
        <v>10</v>
      </c>
      <c r="C14" s="3">
        <v>917.35900000000004</v>
      </c>
      <c r="D14" s="5">
        <f t="shared" si="0"/>
        <v>101.92877777777778</v>
      </c>
      <c r="E14" s="3">
        <v>100</v>
      </c>
      <c r="F14" s="3">
        <v>9</v>
      </c>
      <c r="G14" s="3">
        <v>9</v>
      </c>
      <c r="H14" s="4">
        <v>9.9999999999999995E-7</v>
      </c>
    </row>
    <row r="15" spans="2:111" x14ac:dyDescent="0.3">
      <c r="B15" s="6" t="s">
        <v>7</v>
      </c>
      <c r="C15" s="7">
        <f>AVERAGE(C5:C9)</f>
        <v>1127.0806</v>
      </c>
      <c r="D15" s="13">
        <f>AVERAGE(D5:D9)</f>
        <v>125.23117777777779</v>
      </c>
      <c r="E15" s="6" t="s">
        <v>8</v>
      </c>
      <c r="F15" s="6" t="s">
        <v>8</v>
      </c>
      <c r="G15" s="6"/>
      <c r="H15" s="6" t="s">
        <v>8</v>
      </c>
    </row>
    <row r="16" spans="2:111" x14ac:dyDescent="0.3">
      <c r="B16" s="6" t="s">
        <v>9</v>
      </c>
      <c r="C16" s="7">
        <f>STDEV(C5:C9)</f>
        <v>265.82887824087089</v>
      </c>
      <c r="D16" s="7">
        <f>STDEV(D5:D9)</f>
        <v>29.536542026763374</v>
      </c>
      <c r="E16" s="6" t="s">
        <v>8</v>
      </c>
      <c r="F16" s="6" t="s">
        <v>8</v>
      </c>
      <c r="G16" s="6"/>
      <c r="H16" s="6" t="s">
        <v>8</v>
      </c>
    </row>
    <row r="18" spans="2:86" x14ac:dyDescent="0.3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2" t="s">
        <v>17</v>
      </c>
      <c r="H18" s="2" t="s">
        <v>6</v>
      </c>
      <c r="I18" s="8" t="s">
        <v>13</v>
      </c>
      <c r="J18" s="8" t="s">
        <v>14</v>
      </c>
      <c r="K18" s="8" t="s">
        <v>10</v>
      </c>
      <c r="L18">
        <v>0</v>
      </c>
      <c r="M18">
        <v>1.0297297297297301</v>
      </c>
      <c r="N18">
        <v>2.0594594594594602</v>
      </c>
      <c r="O18">
        <v>3.0891891891891898</v>
      </c>
      <c r="P18">
        <v>4.1189189189189204</v>
      </c>
      <c r="Q18">
        <v>5.14864864864865</v>
      </c>
      <c r="R18">
        <v>6.1783783783783797</v>
      </c>
      <c r="S18">
        <v>7.2081081081081102</v>
      </c>
      <c r="T18">
        <v>8.2378378378378407</v>
      </c>
      <c r="U18">
        <v>9.2675675675675695</v>
      </c>
      <c r="V18">
        <v>10.2972972972973</v>
      </c>
      <c r="W18">
        <v>11.327027027027</v>
      </c>
      <c r="X18">
        <v>12.3567567567568</v>
      </c>
      <c r="Y18">
        <v>13.386486486486501</v>
      </c>
      <c r="Z18">
        <v>14.416216216216201</v>
      </c>
      <c r="AA18">
        <v>15.445945945945899</v>
      </c>
      <c r="AB18">
        <v>16.475675675675699</v>
      </c>
      <c r="AC18">
        <v>17.505405405405401</v>
      </c>
      <c r="AD18">
        <v>18.5351351351351</v>
      </c>
      <c r="AE18">
        <v>19.564864864864902</v>
      </c>
      <c r="AF18">
        <v>20.5945945945946</v>
      </c>
      <c r="AG18">
        <v>21.624324324324299</v>
      </c>
      <c r="AH18">
        <v>22.6540540540541</v>
      </c>
      <c r="AI18">
        <v>23.683783783783799</v>
      </c>
      <c r="AJ18">
        <v>24.713513513513501</v>
      </c>
      <c r="AK18">
        <v>25.743243243243199</v>
      </c>
      <c r="AL18">
        <v>26.772972972973001</v>
      </c>
      <c r="AM18">
        <v>27.8027027027027</v>
      </c>
      <c r="AN18">
        <v>28.832432432432402</v>
      </c>
      <c r="AO18">
        <v>29.8621621621622</v>
      </c>
      <c r="AP18">
        <v>30.891891891891898</v>
      </c>
      <c r="AQ18">
        <v>31.9216216216216</v>
      </c>
      <c r="AR18">
        <v>32.951351351351398</v>
      </c>
      <c r="AS18">
        <v>33.981081081081101</v>
      </c>
      <c r="AT18">
        <v>35.010810810810803</v>
      </c>
      <c r="AU18">
        <v>36.040540540540498</v>
      </c>
      <c r="AV18">
        <v>37.070270270270299</v>
      </c>
      <c r="AW18">
        <v>38.1</v>
      </c>
      <c r="AX18">
        <v>39.129729729729704</v>
      </c>
      <c r="AY18">
        <v>40.159459459459498</v>
      </c>
      <c r="AZ18">
        <v>41.1891891891892</v>
      </c>
      <c r="BA18">
        <v>42.218918918918902</v>
      </c>
      <c r="BB18">
        <v>43.248648648648697</v>
      </c>
      <c r="BC18">
        <v>44.278378378378399</v>
      </c>
      <c r="BD18">
        <v>45.308108108108101</v>
      </c>
      <c r="BE18">
        <v>46.337837837837803</v>
      </c>
      <c r="BF18">
        <v>47.367567567567598</v>
      </c>
      <c r="BG18">
        <v>48.3972972972973</v>
      </c>
      <c r="BH18">
        <v>49.427027027027002</v>
      </c>
      <c r="BI18">
        <v>50.456756756756803</v>
      </c>
      <c r="BJ18">
        <v>51.486486486486498</v>
      </c>
      <c r="BK18">
        <v>52.516216216216201</v>
      </c>
      <c r="BL18">
        <v>53.545945945945903</v>
      </c>
      <c r="BM18">
        <v>54.575675675675697</v>
      </c>
      <c r="BN18">
        <v>55.605405405405399</v>
      </c>
      <c r="BO18">
        <v>56.635135135135101</v>
      </c>
      <c r="BP18">
        <v>57.664864864864903</v>
      </c>
      <c r="BQ18">
        <v>58.694594594594598</v>
      </c>
      <c r="BR18">
        <v>59.7243243243243</v>
      </c>
      <c r="BS18">
        <v>60.754054054054102</v>
      </c>
      <c r="BT18">
        <v>61.783783783783797</v>
      </c>
      <c r="BU18">
        <v>62.813513513513499</v>
      </c>
      <c r="BV18">
        <v>63.8432432432433</v>
      </c>
      <c r="BW18">
        <v>64.872972972973002</v>
      </c>
      <c r="BX18">
        <v>65.902702702702697</v>
      </c>
      <c r="BY18">
        <v>66.932432432432407</v>
      </c>
      <c r="BZ18">
        <v>67.962162162162201</v>
      </c>
      <c r="CA18">
        <v>68.991891891891896</v>
      </c>
      <c r="CB18">
        <v>70.021621621621605</v>
      </c>
      <c r="CC18">
        <v>71.0513513513514</v>
      </c>
      <c r="CD18">
        <v>72.081081081081095</v>
      </c>
      <c r="CE18">
        <v>73.110810810810804</v>
      </c>
      <c r="CF18">
        <v>74.140540540540499</v>
      </c>
      <c r="CG18">
        <v>75.170270270270294</v>
      </c>
      <c r="CH18">
        <v>76.2</v>
      </c>
    </row>
    <row r="19" spans="2:86" x14ac:dyDescent="0.3">
      <c r="B19" s="3">
        <v>1</v>
      </c>
      <c r="C19" s="3">
        <v>451.20299999999997</v>
      </c>
      <c r="D19" s="5">
        <f>C19/F19</f>
        <v>64.457571428571427</v>
      </c>
      <c r="E19" s="3">
        <v>75</v>
      </c>
      <c r="F19" s="3">
        <v>7</v>
      </c>
      <c r="G19" s="3">
        <v>7</v>
      </c>
      <c r="H19" s="4">
        <v>9.9999999999999995E-7</v>
      </c>
      <c r="I19" s="10">
        <v>10.2254</v>
      </c>
      <c r="J19" s="10">
        <v>99.757199999999997</v>
      </c>
      <c r="K19" t="s">
        <v>12</v>
      </c>
      <c r="L19" s="9">
        <v>2.53881565052027E-5</v>
      </c>
      <c r="M19" s="9">
        <v>2.53881565052027E-5</v>
      </c>
      <c r="N19" s="9">
        <v>2.53881565052027E-5</v>
      </c>
      <c r="O19" s="9">
        <v>2.53881565052027E-5</v>
      </c>
      <c r="P19" s="9">
        <v>2.5388156505202801E-5</v>
      </c>
      <c r="Q19" s="9">
        <v>2.5388156505202801E-5</v>
      </c>
      <c r="R19" s="9">
        <v>2.5388156505202801E-5</v>
      </c>
      <c r="S19" s="9">
        <v>2.5388156505202801E-5</v>
      </c>
      <c r="T19" s="9">
        <v>2.5388156505202801E-5</v>
      </c>
      <c r="U19" s="9">
        <v>2.5388156505202801E-5</v>
      </c>
      <c r="V19" s="9">
        <v>2.5388156505202801E-5</v>
      </c>
      <c r="W19" s="9">
        <v>2.5388156505202801E-5</v>
      </c>
      <c r="X19" s="9">
        <v>2.5388156505202801E-5</v>
      </c>
      <c r="Y19" s="9">
        <v>2.5388156505202801E-5</v>
      </c>
      <c r="Z19" s="9">
        <v>2.5388156505202801E-5</v>
      </c>
      <c r="AA19" s="9">
        <v>2.5388156505202801E-5</v>
      </c>
      <c r="AB19" s="9">
        <v>2.5388156505202801E-5</v>
      </c>
      <c r="AC19" s="9">
        <v>2.53881565052029E-5</v>
      </c>
      <c r="AD19" s="9">
        <v>2.53881565052029E-5</v>
      </c>
      <c r="AE19" s="9">
        <v>2.53881565052029E-5</v>
      </c>
      <c r="AF19" s="9">
        <v>2.53881565052029E-5</v>
      </c>
      <c r="AG19" s="9">
        <v>2.53881565052029E-5</v>
      </c>
      <c r="AH19" s="9">
        <v>2.53881565052029E-5</v>
      </c>
      <c r="AI19" s="9">
        <v>2.53881565052029E-5</v>
      </c>
      <c r="AJ19" s="9">
        <v>2.53881565052029E-5</v>
      </c>
      <c r="AK19" s="9">
        <v>2.53881565052029E-5</v>
      </c>
      <c r="AL19" s="9">
        <v>2.5388156505203201E-5</v>
      </c>
      <c r="AM19" s="9">
        <v>2.5388156505192501E-5</v>
      </c>
      <c r="AN19" s="9">
        <v>2.5388156504855999E-5</v>
      </c>
      <c r="AO19" s="9">
        <v>2.53881565026201E-5</v>
      </c>
      <c r="AP19" s="9">
        <v>2.5388156502122098E-5</v>
      </c>
      <c r="AQ19" s="9">
        <v>2.5388156563905102E-5</v>
      </c>
      <c r="AR19" s="9">
        <v>2.5388156931968198E-5</v>
      </c>
      <c r="AS19" s="9">
        <v>2.5388158035479802E-5</v>
      </c>
      <c r="AT19" s="9">
        <v>2.5388159765694501E-5</v>
      </c>
      <c r="AU19" s="9">
        <v>2.5388159728337299E-5</v>
      </c>
      <c r="AV19" s="9">
        <v>2.5388152134283098E-5</v>
      </c>
      <c r="AW19" s="9">
        <v>2.5388131089633599E-5</v>
      </c>
      <c r="AX19" s="9">
        <v>2.5388099763793701E-5</v>
      </c>
      <c r="AY19" s="9">
        <v>2.5388078590349199E-5</v>
      </c>
      <c r="AZ19" s="9">
        <v>2.53880992468056E-5</v>
      </c>
      <c r="BA19" s="9">
        <v>2.53881790580938E-5</v>
      </c>
      <c r="BB19" s="9">
        <v>2.53882922003652E-5</v>
      </c>
      <c r="BC19" s="9">
        <v>2.5388368492642299E-5</v>
      </c>
      <c r="BD19" s="9">
        <v>2.53883351996605E-5</v>
      </c>
      <c r="BE19" s="9">
        <v>2.53881780088985E-5</v>
      </c>
      <c r="BF19" s="9">
        <v>2.5387970558265198E-5</v>
      </c>
      <c r="BG19" s="9">
        <v>2.5387839176901599E-5</v>
      </c>
      <c r="BH19" s="9">
        <v>2.5387881437366902E-5</v>
      </c>
      <c r="BI19" s="9">
        <v>2.5388098171065601E-5</v>
      </c>
      <c r="BJ19" s="9">
        <v>2.53883906687428E-5</v>
      </c>
      <c r="BK19" s="9">
        <v>2.5388624293731001E-5</v>
      </c>
      <c r="BL19" s="9">
        <v>2.5388710947595E-5</v>
      </c>
      <c r="BM19" s="9">
        <v>2.53886561517104E-5</v>
      </c>
      <c r="BN19" s="9">
        <v>2.5388553617848801E-5</v>
      </c>
      <c r="BO19" s="9">
        <v>2.5388557588402799E-5</v>
      </c>
      <c r="BP19" s="9">
        <v>2.53888876213969E-5</v>
      </c>
      <c r="BQ19" s="9">
        <v>2.5389922202033302E-5</v>
      </c>
      <c r="BR19" s="9">
        <v>2.5392454556301199E-5</v>
      </c>
      <c r="BS19" s="9">
        <v>2.5398269706401699E-5</v>
      </c>
      <c r="BT19" s="9">
        <v>2.54114139772842E-5</v>
      </c>
      <c r="BU19" s="9">
        <v>2.5440967385485601E-5</v>
      </c>
      <c r="BV19" s="9">
        <v>2.55070403070397E-5</v>
      </c>
      <c r="BW19" s="9">
        <v>2.56536748523844E-5</v>
      </c>
      <c r="BX19" s="9">
        <v>2.5976446231845E-5</v>
      </c>
      <c r="BY19" s="9">
        <v>2.6680019352520101E-5</v>
      </c>
      <c r="BZ19" s="9">
        <v>2.8188995426136499E-5</v>
      </c>
      <c r="CA19" s="9">
        <v>3.1319896661586197E-5</v>
      </c>
      <c r="CB19" s="9">
        <v>3.7393855949311103E-5</v>
      </c>
      <c r="CC19" s="9">
        <v>4.7816808891221797E-5</v>
      </c>
      <c r="CD19" s="9">
        <v>6.2595510390461102E-5</v>
      </c>
      <c r="CE19" s="9">
        <v>7.9032496230949898E-5</v>
      </c>
      <c r="CF19" s="9">
        <v>9.3287489778989504E-5</v>
      </c>
      <c r="CG19" s="9">
        <v>1.0333570645368001E-4</v>
      </c>
      <c r="CH19">
        <v>1.0946359293885199E-4</v>
      </c>
    </row>
    <row r="20" spans="2:86" x14ac:dyDescent="0.3">
      <c r="B20" s="3">
        <v>2</v>
      </c>
      <c r="C20" s="3">
        <v>447</v>
      </c>
      <c r="D20" s="5">
        <f t="shared" ref="D20:D23" si="1">C20/F20</f>
        <v>63.857142857142854</v>
      </c>
      <c r="E20" s="3">
        <v>75</v>
      </c>
      <c r="F20" s="3">
        <v>7</v>
      </c>
      <c r="G20" s="3">
        <v>7</v>
      </c>
      <c r="H20" s="4">
        <v>9.9999999999999995E-7</v>
      </c>
      <c r="I20" s="11">
        <f>ABS(I19-$I$3)/$I$3</f>
        <v>5.447394296951874E-3</v>
      </c>
      <c r="J20" s="11">
        <f>ABS(J19-$J$3)/$J$3</f>
        <v>3.7304452466905907E-4</v>
      </c>
      <c r="K20" t="s">
        <v>11</v>
      </c>
      <c r="L20" s="9">
        <v>9.1392692184782102E-5</v>
      </c>
      <c r="M20" s="9">
        <v>9.1392692184782102E-5</v>
      </c>
      <c r="N20" s="9">
        <v>9.1392692184782102E-5</v>
      </c>
      <c r="O20" s="9">
        <v>9.1392692184782102E-5</v>
      </c>
      <c r="P20" s="9">
        <v>9.1392692184782102E-5</v>
      </c>
      <c r="Q20" s="9">
        <v>9.1392692184782102E-5</v>
      </c>
      <c r="R20" s="9">
        <v>9.1392692184782102E-5</v>
      </c>
      <c r="S20" s="9">
        <v>9.1392692184782102E-5</v>
      </c>
      <c r="T20" s="9">
        <v>9.1392692184782102E-5</v>
      </c>
      <c r="U20" s="9">
        <v>9.1392692184782102E-5</v>
      </c>
      <c r="V20" s="9">
        <v>9.1392692184781994E-5</v>
      </c>
      <c r="W20" s="9">
        <v>9.1392692184781994E-5</v>
      </c>
      <c r="X20" s="9">
        <v>9.1392692184781994E-5</v>
      </c>
      <c r="Y20" s="9">
        <v>9.1392692184781994E-5</v>
      </c>
      <c r="Z20" s="9">
        <v>9.1392692184781994E-5</v>
      </c>
      <c r="AA20" s="9">
        <v>9.1392692184781899E-5</v>
      </c>
      <c r="AB20" s="9">
        <v>9.1392692184781899E-5</v>
      </c>
      <c r="AC20" s="9">
        <v>9.1392692184781899E-5</v>
      </c>
      <c r="AD20" s="9">
        <v>9.1392692184781899E-5</v>
      </c>
      <c r="AE20" s="9">
        <v>9.1392692184781804E-5</v>
      </c>
      <c r="AF20" s="9">
        <v>9.1392692184781804E-5</v>
      </c>
      <c r="AG20" s="9">
        <v>9.1392692184781804E-5</v>
      </c>
      <c r="AH20" s="9">
        <v>9.1392692184781804E-5</v>
      </c>
      <c r="AI20" s="9">
        <v>9.1392692184781804E-5</v>
      </c>
      <c r="AJ20" s="9">
        <v>9.1392692184781804E-5</v>
      </c>
      <c r="AK20" s="9">
        <v>9.1392692184781804E-5</v>
      </c>
      <c r="AL20" s="9">
        <v>9.1392692184781506E-5</v>
      </c>
      <c r="AM20" s="9">
        <v>9.1392692184792104E-5</v>
      </c>
      <c r="AN20" s="9">
        <v>9.1392692185128695E-5</v>
      </c>
      <c r="AO20" s="9">
        <v>9.1392692187364496E-5</v>
      </c>
      <c r="AP20" s="9">
        <v>9.1392692187862605E-5</v>
      </c>
      <c r="AQ20" s="9">
        <v>9.1392692126079494E-5</v>
      </c>
      <c r="AR20" s="9">
        <v>9.1392691758016397E-5</v>
      </c>
      <c r="AS20" s="9">
        <v>9.13926906545048E-5</v>
      </c>
      <c r="AT20" s="9">
        <v>9.1392688924290101E-5</v>
      </c>
      <c r="AU20" s="9">
        <v>9.1392688961647303E-5</v>
      </c>
      <c r="AV20" s="9">
        <v>9.13926965557015E-5</v>
      </c>
      <c r="AW20" s="9">
        <v>9.1392717600351003E-5</v>
      </c>
      <c r="AX20" s="9">
        <v>9.1392748926190902E-5</v>
      </c>
      <c r="AY20" s="9">
        <v>9.1392770099635301E-5</v>
      </c>
      <c r="AZ20" s="9">
        <v>9.1392749443178897E-5</v>
      </c>
      <c r="BA20" s="9">
        <v>9.1392669631890704E-5</v>
      </c>
      <c r="BB20" s="9">
        <v>9.13925564896193E-5</v>
      </c>
      <c r="BC20" s="9">
        <v>9.1392480197342198E-5</v>
      </c>
      <c r="BD20" s="9">
        <v>9.1392513490324E-5</v>
      </c>
      <c r="BE20" s="9">
        <v>9.1392670681085899E-5</v>
      </c>
      <c r="BF20" s="9">
        <v>9.1392878131719204E-5</v>
      </c>
      <c r="BG20" s="9">
        <v>9.1393009513082702E-5</v>
      </c>
      <c r="BH20" s="9">
        <v>9.1392967252617406E-5</v>
      </c>
      <c r="BI20" s="9">
        <v>9.1392750518918696E-5</v>
      </c>
      <c r="BJ20" s="9">
        <v>9.1392458021241494E-5</v>
      </c>
      <c r="BK20" s="9">
        <v>9.1392224396253296E-5</v>
      </c>
      <c r="BL20" s="9">
        <v>9.1392137742389294E-5</v>
      </c>
      <c r="BM20" s="9">
        <v>9.1392192538273799E-5</v>
      </c>
      <c r="BN20" s="9">
        <v>9.13922950721353E-5</v>
      </c>
      <c r="BO20" s="9">
        <v>9.1392291101581203E-5</v>
      </c>
      <c r="BP20" s="9">
        <v>9.1391961068586902E-5</v>
      </c>
      <c r="BQ20" s="9">
        <v>9.1390926487950301E-5</v>
      </c>
      <c r="BR20" s="9">
        <v>9.1388394133682396E-5</v>
      </c>
      <c r="BS20" s="9">
        <v>9.1382578983582405E-5</v>
      </c>
      <c r="BT20" s="9">
        <v>9.1369434712700704E-5</v>
      </c>
      <c r="BU20" s="9">
        <v>9.1339881304501803E-5</v>
      </c>
      <c r="BV20" s="9">
        <v>9.1273808382950496E-5</v>
      </c>
      <c r="BW20" s="9">
        <v>9.1127173837612E-5</v>
      </c>
      <c r="BX20" s="9">
        <v>9.0804402458161395E-5</v>
      </c>
      <c r="BY20" s="9">
        <v>9.0100829337488205E-5</v>
      </c>
      <c r="BZ20" s="9">
        <v>8.8591853263880199E-5</v>
      </c>
      <c r="CA20" s="9">
        <v>8.5460952028435698E-5</v>
      </c>
      <c r="CB20" s="9">
        <v>7.9386992740705195E-5</v>
      </c>
      <c r="CC20" s="9">
        <v>6.8964039798748497E-5</v>
      </c>
      <c r="CD20" s="9">
        <v>5.4185338299432999E-5</v>
      </c>
      <c r="CE20" s="9">
        <v>3.7748352458894798E-5</v>
      </c>
      <c r="CF20" s="9">
        <v>2.34933589108656E-5</v>
      </c>
      <c r="CG20" s="9">
        <v>1.3445142236260301E-5</v>
      </c>
      <c r="CH20" s="9">
        <v>7.3172557513290803E-6</v>
      </c>
    </row>
    <row r="21" spans="2:86" x14ac:dyDescent="0.3">
      <c r="B21" s="3">
        <v>3</v>
      </c>
      <c r="C21" s="3">
        <v>451.23399999999998</v>
      </c>
      <c r="D21" s="5">
        <f t="shared" si="1"/>
        <v>64.462000000000003</v>
      </c>
      <c r="E21" s="3">
        <v>75</v>
      </c>
      <c r="F21" s="3">
        <v>7</v>
      </c>
      <c r="G21" s="3">
        <v>7</v>
      </c>
      <c r="H21" s="4">
        <v>9.9999999999999995E-7</v>
      </c>
    </row>
    <row r="22" spans="2:86" x14ac:dyDescent="0.3">
      <c r="B22" s="3">
        <v>4</v>
      </c>
      <c r="C22" s="3">
        <v>450.76600000000002</v>
      </c>
      <c r="D22" s="5">
        <f t="shared" si="1"/>
        <v>64.395142857142858</v>
      </c>
      <c r="E22" s="3">
        <v>75</v>
      </c>
      <c r="F22" s="3">
        <v>7</v>
      </c>
      <c r="G22" s="3">
        <v>7</v>
      </c>
      <c r="H22" s="4">
        <v>9.9999999999999995E-7</v>
      </c>
    </row>
    <row r="23" spans="2:86" x14ac:dyDescent="0.3">
      <c r="B23" s="3">
        <v>5</v>
      </c>
      <c r="C23" s="3">
        <v>488.35899999999998</v>
      </c>
      <c r="D23" s="5">
        <f t="shared" si="1"/>
        <v>69.76557142857142</v>
      </c>
      <c r="E23" s="3">
        <v>75</v>
      </c>
      <c r="F23" s="3">
        <v>7</v>
      </c>
      <c r="G23" s="3">
        <v>7</v>
      </c>
      <c r="H23" s="4">
        <v>9.9999999999999995E-7</v>
      </c>
    </row>
    <row r="24" spans="2:86" x14ac:dyDescent="0.3">
      <c r="B24" s="3">
        <v>6</v>
      </c>
      <c r="C24" s="3">
        <v>465.25</v>
      </c>
      <c r="D24" s="5">
        <f>C24/F24</f>
        <v>66.464285714285708</v>
      </c>
      <c r="E24" s="3">
        <v>75</v>
      </c>
      <c r="F24" s="3">
        <v>7</v>
      </c>
      <c r="G24" s="3">
        <v>7</v>
      </c>
      <c r="H24" s="4">
        <v>9.9999999999999995E-7</v>
      </c>
    </row>
    <row r="25" spans="2:86" x14ac:dyDescent="0.3">
      <c r="B25" s="3">
        <v>7</v>
      </c>
      <c r="C25" s="3">
        <v>458.90600000000001</v>
      </c>
      <c r="D25" s="5">
        <f t="shared" ref="D25:D28" si="2">C25/F25</f>
        <v>65.558000000000007</v>
      </c>
      <c r="E25" s="3">
        <v>75</v>
      </c>
      <c r="F25" s="3">
        <v>7</v>
      </c>
      <c r="G25" s="3">
        <v>7</v>
      </c>
      <c r="H25" s="4">
        <v>9.9999999999999995E-7</v>
      </c>
    </row>
    <row r="26" spans="2:86" x14ac:dyDescent="0.3">
      <c r="B26" s="3">
        <v>8</v>
      </c>
      <c r="C26" s="3">
        <v>471.42200000000003</v>
      </c>
      <c r="D26" s="5">
        <f t="shared" si="2"/>
        <v>67.346000000000004</v>
      </c>
      <c r="E26" s="3">
        <v>75</v>
      </c>
      <c r="F26" s="3">
        <v>7</v>
      </c>
      <c r="G26" s="3">
        <v>7</v>
      </c>
      <c r="H26" s="4">
        <v>9.9999999999999995E-7</v>
      </c>
    </row>
    <row r="27" spans="2:86" x14ac:dyDescent="0.3">
      <c r="B27" s="3">
        <v>9</v>
      </c>
      <c r="C27" s="3">
        <v>453.70299999999997</v>
      </c>
      <c r="D27" s="5">
        <f t="shared" si="2"/>
        <v>64.814714285714288</v>
      </c>
      <c r="E27" s="3">
        <v>75</v>
      </c>
      <c r="F27" s="3">
        <v>7</v>
      </c>
      <c r="G27" s="3">
        <v>7</v>
      </c>
      <c r="H27" s="4">
        <v>9.9999999999999995E-7</v>
      </c>
    </row>
    <row r="28" spans="2:86" x14ac:dyDescent="0.3">
      <c r="B28" s="3">
        <v>10</v>
      </c>
      <c r="C28" s="3">
        <v>470.70299999999997</v>
      </c>
      <c r="D28" s="5">
        <f t="shared" si="2"/>
        <v>67.243285714285705</v>
      </c>
      <c r="E28" s="3">
        <v>75</v>
      </c>
      <c r="F28" s="3">
        <v>7</v>
      </c>
      <c r="G28" s="3">
        <v>7</v>
      </c>
      <c r="H28" s="4">
        <v>9.9999999999999995E-7</v>
      </c>
    </row>
    <row r="29" spans="2:86" x14ac:dyDescent="0.3">
      <c r="B29" s="6" t="s">
        <v>7</v>
      </c>
      <c r="C29" s="7">
        <f>AVERAGE(C19:C23)</f>
        <v>457.7124</v>
      </c>
      <c r="D29" s="13">
        <f>AVERAGE(D19:D23)</f>
        <v>65.387485714285702</v>
      </c>
      <c r="E29" s="6" t="s">
        <v>8</v>
      </c>
      <c r="F29" s="6" t="s">
        <v>8</v>
      </c>
      <c r="G29" s="6"/>
      <c r="H29" s="6" t="s">
        <v>8</v>
      </c>
    </row>
    <row r="30" spans="2:86" x14ac:dyDescent="0.3">
      <c r="B30" s="6" t="s">
        <v>9</v>
      </c>
      <c r="C30" s="7">
        <f>STDEV(C19:C23)</f>
        <v>17.223269384759671</v>
      </c>
      <c r="D30" s="7">
        <f>STDEV(D19:D23)</f>
        <v>2.4604670549656644</v>
      </c>
      <c r="E30" s="6" t="s">
        <v>8</v>
      </c>
      <c r="F30" s="6" t="s">
        <v>8</v>
      </c>
      <c r="G30" s="6"/>
      <c r="H30" s="6" t="s">
        <v>8</v>
      </c>
    </row>
    <row r="32" spans="2:86" x14ac:dyDescent="0.3"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2" t="s">
        <v>17</v>
      </c>
      <c r="H32" s="2" t="s">
        <v>6</v>
      </c>
      <c r="I32" s="8" t="s">
        <v>13</v>
      </c>
      <c r="J32" s="8" t="s">
        <v>14</v>
      </c>
      <c r="K32" s="8" t="s">
        <v>10</v>
      </c>
      <c r="L32">
        <v>0</v>
      </c>
      <c r="M32">
        <v>1.5551020408163301</v>
      </c>
      <c r="N32">
        <v>3.1102040816326499</v>
      </c>
      <c r="O32">
        <v>4.66530612244898</v>
      </c>
      <c r="P32">
        <v>6.2204081632653097</v>
      </c>
      <c r="Q32">
        <v>7.7755102040816304</v>
      </c>
      <c r="R32">
        <v>9.33061224489796</v>
      </c>
      <c r="S32">
        <v>10.8857142857143</v>
      </c>
      <c r="T32">
        <v>12.4408163265306</v>
      </c>
      <c r="U32">
        <v>13.995918367346899</v>
      </c>
      <c r="V32">
        <v>15.5510204081633</v>
      </c>
      <c r="W32">
        <v>17.106122448979601</v>
      </c>
      <c r="X32">
        <v>18.661224489795899</v>
      </c>
      <c r="Y32">
        <v>20.2163265306122</v>
      </c>
      <c r="Z32">
        <v>21.771428571428601</v>
      </c>
      <c r="AA32">
        <v>23.326530612244898</v>
      </c>
      <c r="AB32">
        <v>24.8816326530612</v>
      </c>
      <c r="AC32">
        <v>26.4367346938776</v>
      </c>
      <c r="AD32">
        <v>27.991836734693901</v>
      </c>
      <c r="AE32">
        <v>29.546938775510199</v>
      </c>
      <c r="AF32">
        <v>31.1020408163265</v>
      </c>
      <c r="AG32">
        <v>32.657142857142901</v>
      </c>
      <c r="AH32">
        <v>34.212244897959202</v>
      </c>
      <c r="AI32">
        <v>35.767346938775503</v>
      </c>
      <c r="AJ32">
        <v>37.322448979591798</v>
      </c>
      <c r="AK32">
        <v>38.877551020408198</v>
      </c>
      <c r="AL32">
        <v>40.432653061224499</v>
      </c>
      <c r="AM32">
        <v>41.987755102040801</v>
      </c>
      <c r="AN32">
        <v>43.542857142857102</v>
      </c>
      <c r="AO32">
        <v>45.097959183673503</v>
      </c>
      <c r="AP32">
        <v>46.653061224489797</v>
      </c>
      <c r="AQ32">
        <v>48.208163265306098</v>
      </c>
      <c r="AR32">
        <v>49.763265306122499</v>
      </c>
      <c r="AS32">
        <v>51.3183673469388</v>
      </c>
      <c r="AT32">
        <v>52.873469387755101</v>
      </c>
      <c r="AU32">
        <v>54.428571428571402</v>
      </c>
      <c r="AV32">
        <v>55.983673469387803</v>
      </c>
      <c r="AW32">
        <v>57.538775510204097</v>
      </c>
      <c r="AX32">
        <v>59.093877551020398</v>
      </c>
      <c r="AY32">
        <v>60.648979591836699</v>
      </c>
      <c r="AZ32">
        <v>62.2040816326531</v>
      </c>
      <c r="BA32">
        <v>63.759183673469401</v>
      </c>
      <c r="BB32">
        <v>65.314285714285703</v>
      </c>
      <c r="BC32">
        <v>66.869387755101997</v>
      </c>
      <c r="BD32">
        <v>68.424489795918404</v>
      </c>
      <c r="BE32">
        <v>69.979591836734699</v>
      </c>
      <c r="BF32">
        <v>71.534693877551007</v>
      </c>
      <c r="BG32">
        <v>73.089795918367301</v>
      </c>
      <c r="BH32">
        <v>74.644897959183695</v>
      </c>
      <c r="BI32">
        <v>76.2</v>
      </c>
    </row>
    <row r="33" spans="2:61" x14ac:dyDescent="0.3">
      <c r="B33" s="3">
        <v>1</v>
      </c>
      <c r="C33" s="3">
        <v>296.85899999999998</v>
      </c>
      <c r="D33" s="5">
        <f>C33/F33</f>
        <v>42.408428571428566</v>
      </c>
      <c r="E33" s="3">
        <v>50</v>
      </c>
      <c r="F33" s="3">
        <v>7</v>
      </c>
      <c r="G33" s="3">
        <v>7</v>
      </c>
      <c r="H33" s="4">
        <v>9.9999999999999995E-7</v>
      </c>
      <c r="I33" s="10">
        <v>10.5175</v>
      </c>
      <c r="J33" s="10">
        <v>99.661799999999999</v>
      </c>
      <c r="K33" t="s">
        <v>12</v>
      </c>
      <c r="L33" s="9">
        <v>2.53884370049158E-5</v>
      </c>
      <c r="M33" s="9">
        <v>2.53884370049158E-5</v>
      </c>
      <c r="N33" s="9">
        <v>2.53884370049158E-5</v>
      </c>
      <c r="O33" s="9">
        <v>2.53884370049158E-5</v>
      </c>
      <c r="P33" s="9">
        <v>2.53884370049158E-5</v>
      </c>
      <c r="Q33" s="9">
        <v>2.53884370049158E-5</v>
      </c>
      <c r="R33" s="9">
        <v>2.53884370049158E-5</v>
      </c>
      <c r="S33" s="9">
        <v>2.53884370049158E-5</v>
      </c>
      <c r="T33" s="9">
        <v>2.53884370049158E-5</v>
      </c>
      <c r="U33" s="9">
        <v>2.53884370049158E-5</v>
      </c>
      <c r="V33" s="9">
        <v>2.5388437004915698E-5</v>
      </c>
      <c r="W33" s="9">
        <v>2.5388437004915698E-5</v>
      </c>
      <c r="X33" s="9">
        <v>2.5388437004915698E-5</v>
      </c>
      <c r="Y33" s="9">
        <v>2.5388437004915698E-5</v>
      </c>
      <c r="Z33" s="9">
        <v>2.53884370049156E-5</v>
      </c>
      <c r="AA33" s="9">
        <v>2.5388437004916E-5</v>
      </c>
      <c r="AB33" s="9">
        <v>2.53884370049185E-5</v>
      </c>
      <c r="AC33" s="9">
        <v>2.5388437004909501E-5</v>
      </c>
      <c r="AD33" s="9">
        <v>2.5388437004576099E-5</v>
      </c>
      <c r="AE33" s="9">
        <v>2.5388437055285E-5</v>
      </c>
      <c r="AF33" s="9">
        <v>2.53884374791192E-5</v>
      </c>
      <c r="AG33" s="9">
        <v>2.53884379537064E-5</v>
      </c>
      <c r="AH33" s="9">
        <v>2.53884332453677E-5</v>
      </c>
      <c r="AI33" s="9">
        <v>2.5388413863833901E-5</v>
      </c>
      <c r="AJ33" s="9">
        <v>2.53883898435345E-5</v>
      </c>
      <c r="AK33" s="9">
        <v>2.5388420079746099E-5</v>
      </c>
      <c r="AL33" s="9">
        <v>2.5388575781616899E-5</v>
      </c>
      <c r="AM33" s="9">
        <v>2.5388821417302902E-5</v>
      </c>
      <c r="AN33" s="9">
        <v>2.5388952006479699E-5</v>
      </c>
      <c r="AO33" s="9">
        <v>2.5388739384618599E-5</v>
      </c>
      <c r="AP33" s="9">
        <v>2.5388199650119501E-5</v>
      </c>
      <c r="AQ33" s="9">
        <v>2.5387691303543099E-5</v>
      </c>
      <c r="AR33" s="9">
        <v>2.5387708651197899E-5</v>
      </c>
      <c r="AS33" s="9">
        <v>2.5388602090405698E-5</v>
      </c>
      <c r="AT33" s="9">
        <v>2.53906070634887E-5</v>
      </c>
      <c r="AU33" s="9">
        <v>2.5394386647539101E-5</v>
      </c>
      <c r="AV33" s="9">
        <v>2.5402153407879798E-5</v>
      </c>
      <c r="AW33" s="9">
        <v>2.54197140454217E-5</v>
      </c>
      <c r="AX33" s="9">
        <v>2.5460595430973201E-5</v>
      </c>
      <c r="AY33" s="9">
        <v>2.5554967530604001E-5</v>
      </c>
      <c r="AZ33" s="9">
        <v>2.5769051870487699E-5</v>
      </c>
      <c r="BA33" s="9">
        <v>2.6246585713545701E-5</v>
      </c>
      <c r="BB33" s="9">
        <v>2.7293760365313699E-5</v>
      </c>
      <c r="BC33" s="9">
        <v>2.9532756187728999E-5</v>
      </c>
      <c r="BD33" s="9">
        <v>3.4089211042210202E-5</v>
      </c>
      <c r="BE33" s="9">
        <v>4.25113658380336E-5</v>
      </c>
      <c r="BF33" s="9">
        <v>5.5725923915145703E-5</v>
      </c>
      <c r="BG33" s="9">
        <v>7.2188557993060104E-5</v>
      </c>
      <c r="BH33" s="9">
        <v>8.79897009383496E-5</v>
      </c>
      <c r="BI33" s="9">
        <v>9.9960492563463106E-5</v>
      </c>
    </row>
    <row r="34" spans="2:61" x14ac:dyDescent="0.3">
      <c r="B34" s="3">
        <v>2</v>
      </c>
      <c r="C34" s="3">
        <v>304.25</v>
      </c>
      <c r="D34" s="5">
        <f t="shared" ref="D34:D37" si="3">C34/F34</f>
        <v>43.464285714285715</v>
      </c>
      <c r="E34" s="3">
        <v>50</v>
      </c>
      <c r="F34" s="3">
        <v>7</v>
      </c>
      <c r="G34" s="3">
        <v>7</v>
      </c>
      <c r="H34" s="4">
        <v>9.9999999999999995E-7</v>
      </c>
      <c r="I34" s="11">
        <f>ABS(I33-$I$3)/$I$3</f>
        <v>3.4169124877089493E-2</v>
      </c>
      <c r="J34" s="11">
        <f>ABS(J33-$J$3)/$J$3</f>
        <v>5.8363417569193103E-4</v>
      </c>
      <c r="K34" t="s">
        <v>11</v>
      </c>
      <c r="L34" s="9">
        <v>9.1393701932141003E-5</v>
      </c>
      <c r="M34" s="9">
        <v>9.1393701932141003E-5</v>
      </c>
      <c r="N34" s="9">
        <v>9.1393701932141003E-5</v>
      </c>
      <c r="O34" s="9">
        <v>9.1393701932141003E-5</v>
      </c>
      <c r="P34" s="9">
        <v>9.1393701932141003E-5</v>
      </c>
      <c r="Q34" s="9">
        <v>9.1393701932141003E-5</v>
      </c>
      <c r="R34" s="9">
        <v>9.1393701932141003E-5</v>
      </c>
      <c r="S34" s="9">
        <v>9.1393701932141003E-5</v>
      </c>
      <c r="T34" s="9">
        <v>9.1393701932141003E-5</v>
      </c>
      <c r="U34" s="9">
        <v>9.1393701932141003E-5</v>
      </c>
      <c r="V34" s="9">
        <v>9.1393701932141003E-5</v>
      </c>
      <c r="W34" s="9">
        <v>9.1393701932141098E-5</v>
      </c>
      <c r="X34" s="9">
        <v>9.1393701932141098E-5</v>
      </c>
      <c r="Y34" s="9">
        <v>9.1393701932141098E-5</v>
      </c>
      <c r="Z34" s="9">
        <v>9.1393701932141098E-5</v>
      </c>
      <c r="AA34" s="9">
        <v>9.13937019321408E-5</v>
      </c>
      <c r="AB34" s="9">
        <v>9.1393701932138306E-5</v>
      </c>
      <c r="AC34" s="9">
        <v>9.1393701932147197E-5</v>
      </c>
      <c r="AD34" s="9">
        <v>9.1393701932480603E-5</v>
      </c>
      <c r="AE34" s="9">
        <v>9.1393701881771803E-5</v>
      </c>
      <c r="AF34" s="9">
        <v>9.1393701457937604E-5</v>
      </c>
      <c r="AG34" s="9">
        <v>9.1393700983350302E-5</v>
      </c>
      <c r="AH34" s="9">
        <v>9.1393705691689096E-5</v>
      </c>
      <c r="AI34" s="9">
        <v>9.1393725073222895E-5</v>
      </c>
      <c r="AJ34" s="9">
        <v>9.1393749093522303E-5</v>
      </c>
      <c r="AK34" s="9">
        <v>9.1393718857310697E-5</v>
      </c>
      <c r="AL34" s="9">
        <v>9.13935631554398E-5</v>
      </c>
      <c r="AM34" s="9">
        <v>9.1393317519753895E-5</v>
      </c>
      <c r="AN34" s="9">
        <v>9.1393186930577094E-5</v>
      </c>
      <c r="AO34" s="9">
        <v>9.1393399552438197E-5</v>
      </c>
      <c r="AP34" s="9">
        <v>9.1393939286937303E-5</v>
      </c>
      <c r="AQ34" s="9">
        <v>9.1394447633513697E-5</v>
      </c>
      <c r="AR34" s="9">
        <v>9.1394430285858904E-5</v>
      </c>
      <c r="AS34" s="9">
        <v>9.1393536846651102E-5</v>
      </c>
      <c r="AT34" s="9">
        <v>9.1391531873568103E-5</v>
      </c>
      <c r="AU34" s="9">
        <v>9.1387752289517801E-5</v>
      </c>
      <c r="AV34" s="9">
        <v>9.1379985529177005E-5</v>
      </c>
      <c r="AW34" s="9">
        <v>9.1362424891635097E-5</v>
      </c>
      <c r="AX34" s="9">
        <v>9.1321543506083403E-5</v>
      </c>
      <c r="AY34" s="9">
        <v>9.1227171406452196E-5</v>
      </c>
      <c r="AZ34" s="9">
        <v>9.1013087066568098E-5</v>
      </c>
      <c r="BA34" s="9">
        <v>9.0535553223508304E-5</v>
      </c>
      <c r="BB34" s="9">
        <v>8.9488378571739205E-5</v>
      </c>
      <c r="BC34" s="9">
        <v>8.7249382749324196E-5</v>
      </c>
      <c r="BD34" s="9">
        <v>8.2692927894839402E-5</v>
      </c>
      <c r="BE34" s="9">
        <v>7.4270773099002803E-5</v>
      </c>
      <c r="BF34" s="9">
        <v>6.1056215021891696E-5</v>
      </c>
      <c r="BG34" s="9">
        <v>4.4593580944033498E-5</v>
      </c>
      <c r="BH34" s="9">
        <v>2.8792437998865101E-5</v>
      </c>
      <c r="BI34" s="9">
        <v>1.6821646373915899E-5</v>
      </c>
    </row>
    <row r="35" spans="2:61" x14ac:dyDescent="0.3">
      <c r="B35" s="3">
        <v>3</v>
      </c>
      <c r="C35" s="3">
        <v>300.31299999999999</v>
      </c>
      <c r="D35" s="5">
        <f t="shared" si="3"/>
        <v>42.901857142857139</v>
      </c>
      <c r="E35" s="3">
        <v>50</v>
      </c>
      <c r="F35" s="3">
        <v>7</v>
      </c>
      <c r="G35" s="3">
        <v>7</v>
      </c>
      <c r="H35" s="4">
        <v>9.9999999999999995E-7</v>
      </c>
    </row>
    <row r="36" spans="2:61" x14ac:dyDescent="0.3">
      <c r="B36" s="3">
        <v>4</v>
      </c>
      <c r="C36" s="3">
        <v>313.14100000000002</v>
      </c>
      <c r="D36" s="5">
        <f t="shared" si="3"/>
        <v>44.734428571428573</v>
      </c>
      <c r="E36" s="3">
        <v>50</v>
      </c>
      <c r="F36" s="3">
        <v>7</v>
      </c>
      <c r="G36" s="3">
        <v>7</v>
      </c>
      <c r="H36" s="4">
        <v>9.9999999999999995E-7</v>
      </c>
    </row>
    <row r="37" spans="2:61" x14ac:dyDescent="0.3">
      <c r="B37" s="3">
        <v>5</v>
      </c>
      <c r="C37" s="3">
        <v>298.25</v>
      </c>
      <c r="D37" s="5">
        <f t="shared" si="3"/>
        <v>42.607142857142854</v>
      </c>
      <c r="E37" s="3">
        <v>50</v>
      </c>
      <c r="F37" s="3">
        <v>7</v>
      </c>
      <c r="G37" s="3">
        <v>7</v>
      </c>
      <c r="H37" s="4">
        <v>9.9999999999999995E-7</v>
      </c>
    </row>
    <row r="38" spans="2:61" x14ac:dyDescent="0.3">
      <c r="B38" s="3">
        <v>6</v>
      </c>
      <c r="C38" s="3">
        <v>306</v>
      </c>
      <c r="D38" s="5">
        <f>C38/F38</f>
        <v>43.714285714285715</v>
      </c>
      <c r="E38" s="3">
        <v>50</v>
      </c>
      <c r="F38" s="3">
        <v>7</v>
      </c>
      <c r="G38" s="3">
        <v>7</v>
      </c>
      <c r="H38" s="4">
        <v>9.9999999999999995E-7</v>
      </c>
    </row>
    <row r="39" spans="2:61" x14ac:dyDescent="0.3">
      <c r="B39" s="3">
        <v>7</v>
      </c>
      <c r="C39" s="3">
        <v>300.79700000000003</v>
      </c>
      <c r="D39" s="5">
        <f t="shared" ref="D39:D42" si="4">C39/F39</f>
        <v>42.971000000000004</v>
      </c>
      <c r="E39" s="3">
        <v>50</v>
      </c>
      <c r="F39" s="3">
        <v>7</v>
      </c>
      <c r="G39" s="3">
        <v>7</v>
      </c>
      <c r="H39" s="4">
        <v>9.9999999999999995E-7</v>
      </c>
    </row>
    <row r="40" spans="2:61" x14ac:dyDescent="0.3">
      <c r="B40" s="3">
        <v>8</v>
      </c>
      <c r="C40" s="3">
        <v>302.15600000000001</v>
      </c>
      <c r="D40" s="5">
        <f t="shared" si="4"/>
        <v>43.165142857142861</v>
      </c>
      <c r="E40" s="3">
        <v>50</v>
      </c>
      <c r="F40" s="3">
        <v>7</v>
      </c>
      <c r="G40" s="3">
        <v>7</v>
      </c>
      <c r="H40" s="4">
        <v>9.9999999999999995E-7</v>
      </c>
    </row>
    <row r="41" spans="2:61" x14ac:dyDescent="0.3">
      <c r="B41" s="3">
        <v>9</v>
      </c>
      <c r="C41" s="3">
        <v>300.40600000000001</v>
      </c>
      <c r="D41" s="5">
        <f t="shared" si="4"/>
        <v>42.915142857142861</v>
      </c>
      <c r="E41" s="3">
        <v>50</v>
      </c>
      <c r="F41" s="3">
        <v>7</v>
      </c>
      <c r="G41" s="3">
        <v>7</v>
      </c>
      <c r="H41" s="4">
        <v>9.9999999999999995E-7</v>
      </c>
    </row>
    <row r="42" spans="2:61" x14ac:dyDescent="0.3">
      <c r="B42" s="3">
        <v>10</v>
      </c>
      <c r="C42" s="3">
        <v>298.54700000000003</v>
      </c>
      <c r="D42" s="5">
        <f t="shared" si="4"/>
        <v>42.649571428571434</v>
      </c>
      <c r="E42" s="3">
        <v>50</v>
      </c>
      <c r="F42" s="3">
        <v>7</v>
      </c>
      <c r="G42" s="3">
        <v>7</v>
      </c>
      <c r="H42" s="4">
        <v>9.9999999999999995E-7</v>
      </c>
    </row>
    <row r="43" spans="2:61" x14ac:dyDescent="0.3">
      <c r="B43" s="6" t="s">
        <v>7</v>
      </c>
      <c r="C43" s="7">
        <f>AVERAGE(C33:C37)</f>
        <v>302.56259999999997</v>
      </c>
      <c r="D43" s="13">
        <f>AVERAGE(D33:D37)</f>
        <v>43.223228571428571</v>
      </c>
      <c r="E43" s="6" t="s">
        <v>8</v>
      </c>
      <c r="F43" s="6" t="s">
        <v>8</v>
      </c>
      <c r="G43" s="6"/>
      <c r="H43" s="6" t="s">
        <v>8</v>
      </c>
    </row>
    <row r="44" spans="2:61" x14ac:dyDescent="0.3">
      <c r="B44" s="6" t="s">
        <v>9</v>
      </c>
      <c r="C44" s="7">
        <f>STDEV(C33:C37)</f>
        <v>6.5372038594494031</v>
      </c>
      <c r="D44" s="7">
        <f>STDEV(D33:D37)</f>
        <v>0.93388626563563004</v>
      </c>
      <c r="E44" s="6" t="s">
        <v>8</v>
      </c>
      <c r="F44" s="6" t="s">
        <v>8</v>
      </c>
      <c r="G44" s="6"/>
      <c r="H44" s="6" t="s">
        <v>8</v>
      </c>
    </row>
    <row r="46" spans="2:61" x14ac:dyDescent="0.3"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2" t="s">
        <v>17</v>
      </c>
      <c r="H46" s="2" t="s">
        <v>6</v>
      </c>
      <c r="I46" s="8" t="s">
        <v>13</v>
      </c>
      <c r="J46" s="8" t="s">
        <v>14</v>
      </c>
      <c r="K46" s="8" t="s">
        <v>10</v>
      </c>
      <c r="L46">
        <v>0</v>
      </c>
      <c r="M46">
        <v>3.1749999999999998</v>
      </c>
      <c r="N46">
        <v>6.35</v>
      </c>
      <c r="O46">
        <v>9.5250000000000004</v>
      </c>
      <c r="P46">
        <v>12.7</v>
      </c>
      <c r="Q46">
        <v>15.875</v>
      </c>
      <c r="R46">
        <v>19.05</v>
      </c>
      <c r="S46">
        <v>22.225000000000001</v>
      </c>
      <c r="T46">
        <v>25.4</v>
      </c>
      <c r="U46">
        <v>28.574999999999999</v>
      </c>
      <c r="V46">
        <v>31.75</v>
      </c>
      <c r="W46">
        <v>34.924999999999997</v>
      </c>
      <c r="X46">
        <v>38.1</v>
      </c>
      <c r="Y46">
        <v>41.274999999999999</v>
      </c>
      <c r="Z46">
        <v>44.45</v>
      </c>
      <c r="AA46">
        <v>47.625</v>
      </c>
      <c r="AB46">
        <v>50.8</v>
      </c>
      <c r="AC46">
        <v>53.975000000000001</v>
      </c>
      <c r="AD46">
        <v>57.15</v>
      </c>
      <c r="AE46">
        <v>60.325000000000003</v>
      </c>
      <c r="AF46">
        <v>63.5</v>
      </c>
      <c r="AG46">
        <v>66.674999999999997</v>
      </c>
      <c r="AH46">
        <v>69.849999999999994</v>
      </c>
      <c r="AI46">
        <v>73.025000000000006</v>
      </c>
      <c r="AJ46">
        <v>76.2</v>
      </c>
    </row>
    <row r="47" spans="2:61" x14ac:dyDescent="0.3">
      <c r="B47" s="3">
        <v>1</v>
      </c>
      <c r="C47" s="3">
        <v>442.28100000000001</v>
      </c>
      <c r="D47" s="5">
        <f>C47/F47</f>
        <v>17.691240000000001</v>
      </c>
      <c r="E47" s="3">
        <v>25</v>
      </c>
      <c r="F47" s="3">
        <v>25</v>
      </c>
      <c r="G47" s="3" t="s">
        <v>8</v>
      </c>
      <c r="H47" s="4">
        <v>9.9999999999999995E-7</v>
      </c>
      <c r="I47" s="10">
        <v>12.676600000000001</v>
      </c>
      <c r="J47" s="10">
        <v>97.742500000000007</v>
      </c>
      <c r="K47" t="s">
        <v>12</v>
      </c>
      <c r="L47" s="9">
        <v>2.5384556446964999E-5</v>
      </c>
      <c r="M47" s="9">
        <v>2.5384556446971199E-5</v>
      </c>
      <c r="N47" s="9">
        <v>2.5384556447080998E-5</v>
      </c>
      <c r="O47" s="9">
        <v>2.5384556448380699E-5</v>
      </c>
      <c r="P47" s="9">
        <v>2.53845564599178E-5</v>
      </c>
      <c r="Q47" s="9">
        <v>2.5384556542058E-5</v>
      </c>
      <c r="R47" s="9">
        <v>2.5384557032248299E-5</v>
      </c>
      <c r="S47" s="9">
        <v>2.5384559566549902E-5</v>
      </c>
      <c r="T47" s="9">
        <v>2.5384571187014902E-5</v>
      </c>
      <c r="U47" s="9">
        <v>2.5384619052356099E-5</v>
      </c>
      <c r="V47" s="9">
        <v>2.5384797590520799E-5</v>
      </c>
      <c r="W47" s="9">
        <v>2.5385406136564299E-5</v>
      </c>
      <c r="X47" s="9">
        <v>2.5387321774113599E-5</v>
      </c>
      <c r="Y47" s="9">
        <v>2.5392951088592899E-5</v>
      </c>
      <c r="Z47" s="9">
        <v>2.54085457731381E-5</v>
      </c>
      <c r="AA47" s="9">
        <v>2.5449622144687699E-5</v>
      </c>
      <c r="AB47" s="9">
        <v>2.55532966430218E-5</v>
      </c>
      <c r="AC47" s="9">
        <v>2.5805837229554E-5</v>
      </c>
      <c r="AD47" s="9">
        <v>2.64029694732154E-5</v>
      </c>
      <c r="AE47" s="9">
        <v>2.77742607234908E-5</v>
      </c>
      <c r="AF47" s="9">
        <v>3.0792939443134503E-5</v>
      </c>
      <c r="AG47" s="9">
        <v>3.6939687187798303E-5</v>
      </c>
      <c r="AH47" s="9">
        <v>4.7829383333455899E-5</v>
      </c>
      <c r="AI47" s="9">
        <v>6.3400362214919594E-5</v>
      </c>
      <c r="AJ47" s="9">
        <v>8.0406066187264195E-5</v>
      </c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</row>
    <row r="48" spans="2:61" x14ac:dyDescent="0.3">
      <c r="B48" s="3">
        <v>2</v>
      </c>
      <c r="C48" s="3">
        <v>412.32799999999997</v>
      </c>
      <c r="D48" s="5">
        <f t="shared" ref="D48:D51" si="5">C48/F48</f>
        <v>16.493119999999998</v>
      </c>
      <c r="E48" s="3">
        <v>25</v>
      </c>
      <c r="F48" s="3">
        <v>25</v>
      </c>
      <c r="G48" s="3" t="s">
        <v>8</v>
      </c>
      <c r="H48" s="4">
        <v>9.9999999999999995E-7</v>
      </c>
      <c r="I48" s="11">
        <f>ABS(I47-$I$3)/$I$3</f>
        <v>0.24647000983284176</v>
      </c>
      <c r="J48" s="11">
        <f>ABS(J47-$J$3)/$J$3</f>
        <v>1.9830525471319617E-2</v>
      </c>
      <c r="K48" t="s">
        <v>11</v>
      </c>
      <c r="L48" s="9">
        <v>9.1379732637511104E-5</v>
      </c>
      <c r="M48" s="9">
        <v>9.1379732637504897E-5</v>
      </c>
      <c r="N48" s="9">
        <v>9.1379732637395094E-5</v>
      </c>
      <c r="O48" s="9">
        <v>9.1379732636095393E-5</v>
      </c>
      <c r="P48" s="9">
        <v>9.1379732624558303E-5</v>
      </c>
      <c r="Q48" s="9">
        <v>9.1379732542418103E-5</v>
      </c>
      <c r="R48" s="9">
        <v>9.1379732052227899E-5</v>
      </c>
      <c r="S48" s="9">
        <v>9.13797295179263E-5</v>
      </c>
      <c r="T48" s="9">
        <v>9.1379717897461306E-5</v>
      </c>
      <c r="U48" s="9">
        <v>9.1379670032120099E-5</v>
      </c>
      <c r="V48" s="9">
        <v>9.1379491493955405E-5</v>
      </c>
      <c r="W48" s="9">
        <v>9.1378882947911906E-5</v>
      </c>
      <c r="X48" s="9">
        <v>9.1376967310362602E-5</v>
      </c>
      <c r="Y48" s="9">
        <v>9.1371337995883197E-5</v>
      </c>
      <c r="Z48" s="9">
        <v>9.1355743311338094E-5</v>
      </c>
      <c r="AA48" s="9">
        <v>9.1314666939789E-5</v>
      </c>
      <c r="AB48" s="9">
        <v>9.1210992441454906E-5</v>
      </c>
      <c r="AC48" s="9">
        <v>9.0958451854922706E-5</v>
      </c>
      <c r="AD48" s="9">
        <v>9.0361319611261703E-5</v>
      </c>
      <c r="AE48" s="9">
        <v>8.8990028360985801E-5</v>
      </c>
      <c r="AF48" s="9">
        <v>8.5971349641342701E-5</v>
      </c>
      <c r="AG48" s="9">
        <v>7.9824601896679104E-5</v>
      </c>
      <c r="AH48" s="9">
        <v>6.8934905751008295E-5</v>
      </c>
      <c r="AI48" s="9">
        <v>5.3363926869503502E-5</v>
      </c>
      <c r="AJ48" s="9">
        <v>3.6358222897050203E-5</v>
      </c>
    </row>
    <row r="49" spans="2:21" x14ac:dyDescent="0.3">
      <c r="B49" s="3">
        <v>3</v>
      </c>
      <c r="C49" s="3">
        <v>408.17200000000003</v>
      </c>
      <c r="D49" s="5">
        <f t="shared" si="5"/>
        <v>16.326880000000003</v>
      </c>
      <c r="E49" s="3">
        <v>25</v>
      </c>
      <c r="F49" s="3">
        <v>25</v>
      </c>
      <c r="G49" s="3" t="s">
        <v>8</v>
      </c>
      <c r="H49" s="4">
        <v>9.9999999999999995E-7</v>
      </c>
    </row>
    <row r="50" spans="2:21" x14ac:dyDescent="0.3">
      <c r="B50" s="3">
        <v>4</v>
      </c>
      <c r="C50" s="3">
        <v>409.20299999999997</v>
      </c>
      <c r="D50" s="5">
        <f t="shared" si="5"/>
        <v>16.368119999999998</v>
      </c>
      <c r="E50" s="3">
        <v>25</v>
      </c>
      <c r="F50" s="3">
        <v>25</v>
      </c>
      <c r="G50" s="3" t="s">
        <v>8</v>
      </c>
      <c r="H50" s="4">
        <v>9.9999999999999995E-7</v>
      </c>
    </row>
    <row r="51" spans="2:21" x14ac:dyDescent="0.3">
      <c r="B51" s="3">
        <v>5</v>
      </c>
      <c r="C51" s="3">
        <v>410.15600000000001</v>
      </c>
      <c r="D51" s="5">
        <f t="shared" si="5"/>
        <v>16.40624</v>
      </c>
      <c r="E51" s="3">
        <v>25</v>
      </c>
      <c r="F51" s="3">
        <v>25</v>
      </c>
      <c r="G51" s="3" t="s">
        <v>8</v>
      </c>
      <c r="H51" s="4">
        <v>9.9999999999999995E-7</v>
      </c>
    </row>
    <row r="52" spans="2:21" x14ac:dyDescent="0.3">
      <c r="B52" s="3">
        <v>6</v>
      </c>
      <c r="C52" s="3">
        <v>406.95299999999997</v>
      </c>
      <c r="D52" s="5">
        <f>C52/F52</f>
        <v>16.278119999999998</v>
      </c>
      <c r="E52" s="3">
        <v>25</v>
      </c>
      <c r="F52" s="3">
        <v>25</v>
      </c>
      <c r="G52" s="3" t="s">
        <v>8</v>
      </c>
      <c r="H52" s="4">
        <v>9.9999999999999995E-7</v>
      </c>
    </row>
    <row r="53" spans="2:21" x14ac:dyDescent="0.3">
      <c r="B53" s="3">
        <v>7</v>
      </c>
      <c r="C53" s="3">
        <v>431.89100000000002</v>
      </c>
      <c r="D53" s="5">
        <f t="shared" ref="D53:D56" si="6">C53/F53</f>
        <v>17.275639999999999</v>
      </c>
      <c r="E53" s="3">
        <v>25</v>
      </c>
      <c r="F53" s="3">
        <v>25</v>
      </c>
      <c r="G53" s="3" t="s">
        <v>8</v>
      </c>
      <c r="H53" s="4">
        <v>9.9999999999999995E-7</v>
      </c>
    </row>
    <row r="54" spans="2:21" x14ac:dyDescent="0.3">
      <c r="B54" s="3">
        <v>8</v>
      </c>
      <c r="C54" s="3">
        <v>421.51600000000002</v>
      </c>
      <c r="D54" s="5">
        <f t="shared" si="6"/>
        <v>16.86064</v>
      </c>
      <c r="E54" s="3">
        <v>25</v>
      </c>
      <c r="F54" s="3">
        <v>25</v>
      </c>
      <c r="G54" s="3" t="s">
        <v>8</v>
      </c>
      <c r="H54" s="4">
        <v>9.9999999999999995E-7</v>
      </c>
    </row>
    <row r="55" spans="2:21" x14ac:dyDescent="0.3">
      <c r="B55" s="3">
        <v>9</v>
      </c>
      <c r="C55" s="3">
        <v>426.25</v>
      </c>
      <c r="D55" s="5">
        <f t="shared" si="6"/>
        <v>17.05</v>
      </c>
      <c r="E55" s="3">
        <v>25</v>
      </c>
      <c r="F55" s="3">
        <v>25</v>
      </c>
      <c r="G55" s="3" t="s">
        <v>8</v>
      </c>
      <c r="H55" s="4">
        <v>9.9999999999999995E-7</v>
      </c>
    </row>
    <row r="56" spans="2:21" x14ac:dyDescent="0.3">
      <c r="B56" s="3">
        <v>10</v>
      </c>
      <c r="C56" s="3">
        <v>420.26600000000002</v>
      </c>
      <c r="D56" s="5">
        <f t="shared" si="6"/>
        <v>16.810639999999999</v>
      </c>
      <c r="E56" s="3">
        <v>25</v>
      </c>
      <c r="F56" s="3">
        <v>25</v>
      </c>
      <c r="G56" s="3" t="s">
        <v>8</v>
      </c>
      <c r="H56" s="4">
        <v>9.9999999999999995E-7</v>
      </c>
    </row>
    <row r="57" spans="2:21" x14ac:dyDescent="0.3">
      <c r="B57" s="6" t="s">
        <v>7</v>
      </c>
      <c r="C57" s="7">
        <f>AVERAGE(C47:C51)</f>
        <v>416.428</v>
      </c>
      <c r="D57" s="13">
        <f>AVERAGE(D47:D51)</f>
        <v>16.657119999999999</v>
      </c>
      <c r="E57" s="6" t="s">
        <v>8</v>
      </c>
      <c r="F57" s="6" t="s">
        <v>8</v>
      </c>
      <c r="G57" s="6"/>
      <c r="H57" s="6" t="s">
        <v>8</v>
      </c>
    </row>
    <row r="58" spans="2:21" x14ac:dyDescent="0.3">
      <c r="B58" s="6" t="s">
        <v>9</v>
      </c>
      <c r="C58" s="7">
        <f>STDEV(C47:C51)</f>
        <v>14.533476476741553</v>
      </c>
      <c r="D58" s="7">
        <f>STDEV(D47:D51)</f>
        <v>0.58133905906966232</v>
      </c>
      <c r="E58" s="6" t="s">
        <v>8</v>
      </c>
      <c r="F58" s="6" t="s">
        <v>8</v>
      </c>
      <c r="G58" s="6"/>
      <c r="H58" s="6" t="s">
        <v>8</v>
      </c>
    </row>
    <row r="60" spans="2:21" x14ac:dyDescent="0.3"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2" t="s">
        <v>17</v>
      </c>
      <c r="H60" s="2" t="s">
        <v>6</v>
      </c>
      <c r="I60" s="8" t="s">
        <v>13</v>
      </c>
      <c r="J60" s="8" t="s">
        <v>14</v>
      </c>
      <c r="K60" s="8" t="s">
        <v>10</v>
      </c>
      <c r="L60">
        <v>0</v>
      </c>
      <c r="M60">
        <v>8.4666666666666703</v>
      </c>
      <c r="N60">
        <v>16.933333333333302</v>
      </c>
      <c r="O60">
        <v>25.4</v>
      </c>
      <c r="P60">
        <v>33.866666666666703</v>
      </c>
      <c r="Q60">
        <v>42.3333333333333</v>
      </c>
      <c r="R60">
        <v>50.8</v>
      </c>
      <c r="S60">
        <v>59.266666666666701</v>
      </c>
      <c r="T60">
        <v>67.733333333333306</v>
      </c>
      <c r="U60">
        <v>76.2</v>
      </c>
    </row>
    <row r="61" spans="2:21" x14ac:dyDescent="0.3">
      <c r="B61" s="3">
        <v>1</v>
      </c>
      <c r="C61" s="3">
        <v>193.578</v>
      </c>
      <c r="D61" s="5">
        <f>C61/F61</f>
        <v>7.7431200000000002</v>
      </c>
      <c r="E61" s="3">
        <v>10</v>
      </c>
      <c r="F61" s="3">
        <v>25</v>
      </c>
      <c r="G61" s="3" t="s">
        <v>8</v>
      </c>
      <c r="H61" s="4">
        <v>9.9999999999999995E-7</v>
      </c>
      <c r="I61" s="10">
        <v>19.197399999999998</v>
      </c>
      <c r="J61" s="10">
        <v>92.973600000000005</v>
      </c>
      <c r="K61" t="s">
        <v>12</v>
      </c>
      <c r="L61" s="9">
        <v>2.5373633846282799E-5</v>
      </c>
      <c r="M61" s="9">
        <v>2.53753852060817E-5</v>
      </c>
      <c r="N61" s="9">
        <v>2.5388721343385999E-5</v>
      </c>
      <c r="O61" s="9">
        <v>2.5458061208161799E-5</v>
      </c>
      <c r="P61" s="9">
        <v>2.57354462076905E-5</v>
      </c>
      <c r="Q61" s="9">
        <v>2.66479830114691E-5</v>
      </c>
      <c r="R61" s="9">
        <v>2.92066847335379E-5</v>
      </c>
      <c r="S61" s="9">
        <v>3.5313787672193602E-5</v>
      </c>
      <c r="T61" s="9">
        <v>4.7152616168594397E-5</v>
      </c>
      <c r="U61" s="9">
        <v>6.4428228194754597E-5</v>
      </c>
    </row>
    <row r="62" spans="2:21" x14ac:dyDescent="0.3">
      <c r="B62" s="3">
        <v>2</v>
      </c>
      <c r="C62" s="3">
        <v>199.40600000000001</v>
      </c>
      <c r="D62" s="5">
        <f t="shared" ref="D62:D65" si="7">C62/F62</f>
        <v>7.9762400000000007</v>
      </c>
      <c r="E62" s="3">
        <v>10</v>
      </c>
      <c r="F62" s="3">
        <v>25</v>
      </c>
      <c r="G62" s="3" t="s">
        <v>8</v>
      </c>
      <c r="H62" s="4">
        <v>9.9999999999999995E-7</v>
      </c>
      <c r="I62" s="11">
        <f>ABS(I61-$I$3)/$I$3</f>
        <v>0.88764995083579135</v>
      </c>
      <c r="J62" s="11">
        <f>ABS(J61-$J$3)/$J$3</f>
        <v>6.7653429602888032E-2</v>
      </c>
      <c r="K62" t="s">
        <v>11</v>
      </c>
      <c r="L62" s="9">
        <v>9.1339873099565696E-5</v>
      </c>
      <c r="M62" s="9">
        <v>9.1338121739766893E-5</v>
      </c>
      <c r="N62" s="9">
        <v>9.13247856024625E-5</v>
      </c>
      <c r="O62" s="9">
        <v>9.1255445737686595E-5</v>
      </c>
      <c r="P62" s="9">
        <v>9.0978060738156701E-5</v>
      </c>
      <c r="Q62" s="9">
        <v>9.0065523934370904E-5</v>
      </c>
      <c r="R62" s="9">
        <v>8.7506822212269703E-5</v>
      </c>
      <c r="S62" s="9">
        <v>8.1399719273495702E-5</v>
      </c>
      <c r="T62" s="9">
        <v>6.9560890776762605E-5</v>
      </c>
      <c r="U62" s="9">
        <v>5.2285278749964603E-5</v>
      </c>
    </row>
    <row r="63" spans="2:21" x14ac:dyDescent="0.3">
      <c r="B63" s="3">
        <v>3</v>
      </c>
      <c r="C63" s="3">
        <v>201.172</v>
      </c>
      <c r="D63" s="5">
        <f t="shared" si="7"/>
        <v>8.0468799999999998</v>
      </c>
      <c r="E63" s="3">
        <v>10</v>
      </c>
      <c r="F63" s="3">
        <v>25</v>
      </c>
      <c r="G63" s="3" t="s">
        <v>8</v>
      </c>
      <c r="H63" s="4">
        <v>9.9999999999999995E-7</v>
      </c>
    </row>
    <row r="64" spans="2:21" x14ac:dyDescent="0.3">
      <c r="B64" s="3">
        <v>4</v>
      </c>
      <c r="C64" s="3">
        <v>193.797</v>
      </c>
      <c r="D64" s="5">
        <f t="shared" ref="D64:D70" si="8">C64/F64</f>
        <v>7.7518799999999999</v>
      </c>
      <c r="E64" s="3">
        <v>10</v>
      </c>
      <c r="F64" s="3">
        <v>25</v>
      </c>
      <c r="G64" s="3" t="s">
        <v>8</v>
      </c>
      <c r="H64" s="4">
        <v>9.9999999999999995E-7</v>
      </c>
    </row>
    <row r="65" spans="2:8" x14ac:dyDescent="0.3">
      <c r="B65" s="3">
        <v>5</v>
      </c>
      <c r="C65" s="3">
        <v>192.89099999999999</v>
      </c>
      <c r="D65" s="5">
        <f t="shared" si="8"/>
        <v>7.7156399999999996</v>
      </c>
      <c r="E65" s="3">
        <v>10</v>
      </c>
      <c r="F65" s="3">
        <v>25</v>
      </c>
      <c r="G65" s="3" t="s">
        <v>8</v>
      </c>
      <c r="H65" s="4">
        <v>9.9999999999999995E-7</v>
      </c>
    </row>
    <row r="66" spans="2:8" x14ac:dyDescent="0.3">
      <c r="B66" s="3">
        <v>6</v>
      </c>
      <c r="C66" s="3">
        <v>189.03100000000001</v>
      </c>
      <c r="D66" s="5">
        <f t="shared" si="8"/>
        <v>7.5612400000000006</v>
      </c>
      <c r="E66" s="3">
        <v>10</v>
      </c>
      <c r="F66" s="3">
        <v>25</v>
      </c>
      <c r="G66" s="3" t="s">
        <v>8</v>
      </c>
      <c r="H66" s="4">
        <v>9.9999999999999995E-7</v>
      </c>
    </row>
    <row r="67" spans="2:8" x14ac:dyDescent="0.3">
      <c r="B67" s="3">
        <v>7</v>
      </c>
      <c r="C67" s="3">
        <v>191.96899999999999</v>
      </c>
      <c r="D67" s="5">
        <f t="shared" si="8"/>
        <v>7.6787599999999996</v>
      </c>
      <c r="E67" s="3">
        <v>10</v>
      </c>
      <c r="F67" s="3">
        <v>25</v>
      </c>
      <c r="G67" s="3" t="s">
        <v>8</v>
      </c>
      <c r="H67" s="4">
        <v>9.9999999999999995E-7</v>
      </c>
    </row>
    <row r="68" spans="2:8" x14ac:dyDescent="0.3">
      <c r="B68" s="3">
        <v>8</v>
      </c>
      <c r="C68" s="3">
        <v>186.078</v>
      </c>
      <c r="D68" s="5">
        <f t="shared" si="8"/>
        <v>7.4431200000000004</v>
      </c>
      <c r="E68" s="3">
        <v>10</v>
      </c>
      <c r="F68" s="3">
        <v>25</v>
      </c>
      <c r="G68" s="3" t="s">
        <v>8</v>
      </c>
      <c r="H68" s="4">
        <v>9.9999999999999995E-7</v>
      </c>
    </row>
    <row r="69" spans="2:8" x14ac:dyDescent="0.3">
      <c r="B69" s="3">
        <v>9</v>
      </c>
      <c r="C69" s="3">
        <v>190.28100000000001</v>
      </c>
      <c r="D69" s="5">
        <f t="shared" si="8"/>
        <v>7.6112400000000004</v>
      </c>
      <c r="E69" s="3">
        <v>10</v>
      </c>
      <c r="F69" s="3">
        <v>25</v>
      </c>
      <c r="G69" s="3" t="s">
        <v>8</v>
      </c>
      <c r="H69" s="4">
        <v>9.9999999999999995E-7</v>
      </c>
    </row>
    <row r="70" spans="2:8" x14ac:dyDescent="0.3">
      <c r="B70" s="3">
        <v>10</v>
      </c>
      <c r="C70" s="3">
        <v>191.40600000000001</v>
      </c>
      <c r="D70" s="5">
        <f t="shared" si="8"/>
        <v>7.6562400000000004</v>
      </c>
      <c r="E70" s="3">
        <v>10</v>
      </c>
      <c r="F70" s="3">
        <v>25</v>
      </c>
      <c r="G70" s="3" t="s">
        <v>8</v>
      </c>
      <c r="H70" s="4">
        <v>9.9999999999999995E-7</v>
      </c>
    </row>
    <row r="71" spans="2:8" x14ac:dyDescent="0.3">
      <c r="B71" s="6" t="s">
        <v>7</v>
      </c>
      <c r="C71" s="7">
        <f>AVERAGE(C61:C65)</f>
        <v>196.1688</v>
      </c>
      <c r="D71" s="13">
        <f>AVERAGE(D61:D65)</f>
        <v>7.8467520000000004</v>
      </c>
      <c r="E71" s="6" t="s">
        <v>8</v>
      </c>
      <c r="F71" s="6" t="s">
        <v>8</v>
      </c>
      <c r="G71" s="6"/>
      <c r="H71" s="6" t="s">
        <v>8</v>
      </c>
    </row>
    <row r="72" spans="2:8" x14ac:dyDescent="0.3">
      <c r="B72" s="6" t="s">
        <v>9</v>
      </c>
      <c r="C72" s="7">
        <f>STDEV(C61:C65)</f>
        <v>3.8273073694178286</v>
      </c>
      <c r="D72" s="7">
        <f>STDEV(D61:D65)</f>
        <v>0.15309229477671318</v>
      </c>
      <c r="E72" s="6" t="s">
        <v>8</v>
      </c>
      <c r="F72" s="6" t="s">
        <v>8</v>
      </c>
      <c r="G72" s="6"/>
      <c r="H72" s="6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7D67-2DEC-BC4D-BAA2-1B0F0460CAAE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2209-65EF-0D46-ADEC-1D3E80FD18A2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case (kayser)</vt:lpstr>
      <vt:lpstr>1 column case (shin)</vt:lpstr>
      <vt:lpstr>industrial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Kim, Taehun</cp:lastModifiedBy>
  <cp:revision/>
  <dcterms:created xsi:type="dcterms:W3CDTF">2022-10-20T14:46:50Z</dcterms:created>
  <dcterms:modified xsi:type="dcterms:W3CDTF">2022-11-04T23:26:54Z</dcterms:modified>
  <cp:category/>
  <cp:contentStatus/>
</cp:coreProperties>
</file>