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4\1_simulation_inputs\"/>
    </mc:Choice>
  </mc:AlternateContent>
  <xr:revisionPtr revIDLastSave="0" documentId="13_ncr:1_{3EF2FA2A-C7D2-4550-8C1F-B4CE6E1A94E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<sst xmlns="http://schemas.openxmlformats.org/spreadsheetml/2006/main" count="1038" uniqueCount="354">
  <si>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</si>
  <si>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</si>
  <si>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</si>
  <si>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</si>
  <si>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</si>
  <si>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</si>
  <si>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</si>
  <si>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</si>
  <si>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</si>
  <si>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</si>
  <si>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</si>
  <si>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</si>
  <si>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</si>
  <si>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</si>
  <si>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</si>
  <si>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</si>
  <si>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</si>
  <si>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</si>
  <si>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</si>
  <si>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</si>
  <si>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</si>
  <si>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</si>
  <si>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</si>
  <si>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</si>
  <si>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</si>
  <si>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</si>
  <si>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</si>
  <si>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</si>
  <si>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</si>
  <si>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</si>
  <si>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</si>
  <si>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</si>
  <si>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</si>
  <si>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</si>
  <si>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</si>
  <si>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</si>
  <si>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</si>
  <si>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</si>
  <si>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</si>
  <si>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</si>
  <si>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</si>
  <si>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</si>
  <si>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</si>
  <si>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</si>
  <si>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</si>
  <si>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</si>
  <si>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</si>
  <si>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</si>
  <si>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</si>
  <si>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</si>
  <si>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</si>
  <si>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</si>
  <si>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</si>
  <si>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</si>
  <si>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</si>
  <si>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</si>
  <si>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</si>
  <si>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</si>
  <si>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</si>
  <si>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</si>
  <si>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</si>
  <si>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</si>
  <si>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</si>
  <si>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</si>
  <si>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</si>
  <si>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</si>
  <si>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</si>
  <si>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</si>
  <si>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</si>
  <si>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</si>
  <si>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</si>
  <si>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</si>
  <si>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</si>
  <si>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</si>
  <si>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</si>
  <si>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</si>
  <si>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</si>
  <si>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</si>
  <si>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</si>
  <si>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</si>
  <si>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</si>
  <si>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</si>
  <si>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</si>
  <si>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</si>
  <si>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</si>
  <si>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</si>
  <si>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</si>
  <si>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</si>
  <si>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</si>
  <si>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</si>
  <si>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</si>
  <si>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</si>
  <si>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</si>
  <si>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</si>
  <si>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</si>
  <si>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</si>
  <si>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</si>
  <si>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</si>
  <si>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</si>
  <si>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</si>
  <si>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</si>
  <si>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</si>
  <si>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</si>
  <si>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</si>
  <si>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</si>
  <si>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</si>
  <si>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</si>
  <si>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</si>
  <si>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</si>
  <si>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</si>
  <si>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</si>
  <si>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</si>
  <si>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</si>
  <si>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</si>
  <si>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</si>
  <si>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</si>
  <si>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</si>
  <si>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</si>
  <si>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</si>
  <si>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</si>
  <si>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</si>
  <si>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</si>
  <si>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</si>
  <si>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</si>
  <si>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</si>
  <si>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</si>
  <si>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</si>
  <si>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</si>
  <si>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</si>
  <si>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</si>
  <si>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</si>
  <si>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</si>
  <si>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</si>
  <si>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</si>
  <si>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</si>
  <si>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</si>
  <si>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</si>
  <si>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</si>
  <si>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</si>
  <si>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</si>
  <si>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</si>
  <si>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</si>
  <si>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</si>
  <si>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</si>
  <si>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</si>
  <si>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</si>
  <si>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</si>
  <si>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</si>
  <si>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</si>
  <si>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</si>
  <si>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</si>
  <si>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</si>
  <si>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</si>
  <si>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</si>
  <si>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</si>
  <si>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</si>
  <si>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</si>
  <si>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</si>
  <si>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</si>
  <si>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</si>
  <si>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</si>
  <si>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</si>
  <si>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</si>
  <si>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</si>
  <si>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</si>
  <si>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</si>
  <si>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</si>
  <si>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</si>
  <si>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</si>
  <si>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</si>
  <si>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</si>
  <si>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</si>
  <si>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</si>
  <si>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</si>
  <si>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</si>
  <si>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</si>
  <si>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</si>
  <si>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</si>
  <si>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</si>
  <si>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</si>
  <si>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</si>
  <si>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</si>
  <si>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</si>
  <si>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</si>
  <si>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</si>
  <si>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</si>
  <si>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</si>
  <si>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</si>
  <si>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</si>
  <si>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</si>
  <si>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</si>
  <si>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</si>
  <si>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</si>
  <si>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</si>
  <si>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</si>
  <si>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</si>
  <si>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</si>
  <si>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</si>
  <si>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</si>
  <si>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</si>
  <si>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</si>
  <si>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</si>
  <si>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</si>
  <si>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</si>
  <si>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</si>
  <si>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</si>
  <si>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</si>
  <si>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</si>
  <si>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</si>
  <si>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</si>
  <si>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</si>
  <si>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</si>
  <si>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</si>
  <si>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</si>
  <si>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</si>
  <si>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</si>
  <si>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</si>
  <si>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</si>
  <si>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</si>
  <si>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</si>
  <si>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</si>
  <si>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</si>
  <si>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</si>
  <si>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</si>
  <si>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</si>
  <si>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</si>
  <si>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</si>
  <si>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</si>
  <si>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</si>
  <si>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</si>
  <si>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</si>
  <si>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</si>
  <si>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</si>
  <si>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</si>
  <si>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</si>
  <si>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</si>
  <si>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</si>
  <si>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</si>
  <si>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</si>
  <si>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</si>
  <si>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</si>
  <si>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</si>
  <si>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</si>
  <si>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</si>
  <si>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</si>
  <si>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</si>
  <si>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</si>
  <si>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</si>
  <si>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</si>
  <si>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</si>
  <si>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</si>
  <si>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</si>
  <si>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</si>
  <si>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</si>
  <si>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</si>
  <si>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</si>
  <si>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</si>
  <si>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</si>
  <si>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</si>
  <si>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</si>
  <si>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</si>
  <si>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</si>
  <si>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</si>
  <si>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</si>
  <si>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</si>
  <si>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</si>
  <si>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</si>
  <si>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</si>
  <si>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</si>
  <si>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</si>
  <si>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</si>
  <si>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</si>
  <si>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</si>
  <si>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</si>
  <si>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</si>
  <si>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</si>
  <si>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</si>
  <si>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</si>
  <si>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</si>
  <si>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</si>
  <si>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</si>
  <si>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</si>
  <si>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</si>
  <si>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</si>
  <si>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</si>
  <si>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</si>
  <si>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</si>
  <si>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</si>
  <si>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</si>
  <si>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</si>
  <si>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</si>
  <si>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</si>
  <si>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</si>
  <si>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</si>
  <si>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</si>
  <si>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</si>
  <si>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</si>
  <si>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</si>
  <si>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</si>
  <si>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</si>
  <si>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</si>
  <si>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</si>
  <si>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</si>
  <si>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</si>
  <si>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</si>
  <si>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</si>
  <si>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</si>
  <si>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</si>
  <si>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</si>
  <si>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</si>
  <si>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</si>
  <si>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</si>
  <si>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</si>
  <si>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</si>
  <si>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</si>
  <si>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</si>
  <si>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</si>
  <si>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</si>
  <si>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</si>
  <si>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</si>
  <si>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</si>
  <si>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</si>
  <si>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</si>
  <si>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</si>
  <si>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</si>
  <si>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</si>
  <si>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</si>
  <si>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</si>
  <si>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</si>
  <si>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</si>
  <si>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</si>
  <si>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</si>
  <si>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</si>
  <si>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</si>
  <si>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</si>
  <si>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</si>
  <si>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</si>
  <si>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</si>
  <si>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</si>
  <si>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</si>
  <si>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</si>
  <si>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</si>
  <si>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</si>
  <si>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</si>
  <si>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</si>
  <si>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0 0 0 0 0</t>
  </si>
  <si>
    <t>None None None None None</t>
  </si>
  <si>
    <t>varying_pressure varying_pressure constant_pressure varying_pressure constant_pressure</t>
  </si>
  <si>
    <t>SLPM (Standard Liter Per Minute) Converter</t>
  </si>
  <si>
    <t>60 5 5 230 50</t>
  </si>
  <si>
    <t>0_(positive) 1_(negative) 0_(positive) 1_(negative) 1_(negative)</t>
  </si>
  <si>
    <t>RP-FEE-XXX RP-XXX-RAF HP-FEE-RAF DP-ATM-XXX LP-ATM-RAF</t>
  </si>
  <si>
    <t>0 0.0000055 0.0001 0 0.00000000759</t>
  </si>
  <si>
    <t>0.00000928 0 0.0000928 0.00000365 0.00000372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</si>
</sst>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6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61" dataDxfId="59" headerRowBorderDxfId="60" tableBorderDxfId="58" totalsRowBorderDxfId="57">
  <autoFilter ref="A9:J13" xr:uid="{B089C5C3-2CCE-4800-96CA-2131BB6E3E4F}"/>
  <tableColumns count="10">
    <tableColumn id="1" xr3:uid="{B74FFB85-2D30-2248-A7F7-F9B59A5E8CFF}" name="Variable" dataDxfId="56"/>
    <tableColumn id="4" xr3:uid="{60EF3E4D-7C76-4043-99D4-ADAEA96787E6}" name="Value" dataDxfId="55"/>
    <tableColumn id="5" xr3:uid="{C5CA3C39-58DB-CD4F-9E50-5D2008F0E4A7}" name="Unit" dataDxfId="54"/>
    <tableColumn id="6" xr3:uid="{B9E69413-DB95-204F-9494-7456D76A8956}" name="Comparisons" dataDxfId="53"/>
    <tableColumn id="7" xr3:uid="{F5A3A202-5AED-EF49-A242-F186A4937E89}" name="Variable Type" dataDxfId="52"/>
    <tableColumn id="8" xr3:uid="{93CB49C7-D7F9-AD4A-BE8A-B9B446828E85}" name="Dependency" dataDxfId="51"/>
    <tableColumn id="12" xr3:uid="{8A8E4280-7DFF-F040-BC62-92460CFF74F8}" name="Test 1" dataDxfId="50"/>
    <tableColumn id="10" xr3:uid="{B402B24B-3143-B74C-B234-CC9367918327}" name="Test 2" dataDxfId="49"/>
    <tableColumn id="2" xr3:uid="{A2ECB960-DF6E-CC4C-B930-70C73CAD4EDE}" name="Test 3" dataDxfId="48"/>
    <tableColumn id="9" xr3:uid="{AF810ADD-A738-A044-AE38-3E9B8AAB2DFA}" name="Description" dataDxfId="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41" dataDxfId="39" headerRowBorderDxfId="40" tableBorderDxfId="38" totalsRowBorderDxfId="37">
  <autoFilter ref="A9:J19" xr:uid="{B089C5C3-2CCE-4800-96CA-2131BB6E3E4F}"/>
  <tableColumns count="10">
    <tableColumn id="1" xr3:uid="{B98941E9-1F8D-FA4F-B8CD-D19FA0CCE7B4}" name="Variable" dataDxfId="36"/>
    <tableColumn id="4" xr3:uid="{727F89FD-185E-664A-A44F-49646268379F}" name="Value" dataDxfId="35">
      <calculatedColumnFormula>IF(Table1323[[#This Row],[Test 3]]=1,_xlfn.TEXTJOIN(" ",TRUE,'Cycle Organizer'!E11:E11),"")</calculatedColumnFormula>
    </tableColumn>
    <tableColumn id="5" xr3:uid="{D0488D30-3DC2-904A-BA5A-CACD3EEC7D17}" name="Unit" dataDxfId="34"/>
    <tableColumn id="6" xr3:uid="{9112EDC0-76BE-9546-A557-16201290DACC}" name="Comparisons" dataDxfId="33"/>
    <tableColumn id="7" xr3:uid="{4F3D680C-E3B0-014A-858E-06A189C1336A}" name="Variable Type" dataDxfId="32"/>
    <tableColumn id="8" xr3:uid="{4F5D00A9-97D5-E141-87BC-CB91CD679F2C}" name="Dependency" dataDxfId="31"/>
    <tableColumn id="12" xr3:uid="{3E2FDA4E-8924-234A-8D70-FEFA2242DD0C}" name="Test 1" dataDxfId="30"/>
    <tableColumn id="10" xr3:uid="{D5461923-1F13-424D-88C0-CDBD0551AB36}" name="Test 2" dataDxfId="29"/>
    <tableColumn id="2" xr3:uid="{8F164C94-DCC1-1941-A4E7-A3D223D748FE}" name="Test 3" dataDxfId="28"/>
    <tableColumn id="9" xr3:uid="{35227A5D-3970-B042-9FA5-06C9B540EE2C}" name="Description"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MErzLJoZ0Rea4KkEa2V6tkzlqLkgVYwJhT9NL2Ymkt35oy8xH0qw6IzSmllCpQcAUu9SouPxbdQ6thAaUKzGw==" saltValue="f4j/jdf1hUW5JnFA8MFvug==" spinCount="100000" sheet="1" objects="1" scenarios="1" selectLockedCells="1"/>
  <mergeCells count="2">
    <mergeCell ref="A3:J3"/>
    <mergeCell ref="J4:J8"/>
  </mergeCells>
  <conditionalFormatting sqref="B10:B13">
    <cfRule type="expression" dxfId="66" priority="1">
      <formula>IF(AND($B10&lt;&gt;"",$I10=0),1,0)</formula>
    </cfRule>
    <cfRule type="expression" dxfId="65" priority="2">
      <formula>IF($B10&lt;&gt;"",1,0)</formula>
    </cfRule>
    <cfRule type="expression" dxfId="64" priority="3">
      <formula>$I10 = 0</formula>
    </cfRule>
  </conditionalFormatting>
  <conditionalFormatting sqref="J4">
    <cfRule type="expression" dxfId="63" priority="12">
      <formula>IF(COUNTA($B$10:$B$13)&lt;&gt;COUNTIF($I$10:$I$13,1),1,0)</formula>
    </cfRule>
    <cfRule type="expression" dxfId="62"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60 5 5 230 50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RP-FEE-XXX RP-XXX-RAF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0.00000928 0 0.0000928 0.00000365 0.00000372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0 0.0000055 0.0001 0 0.00000000759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1_(negative)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IR0flvxvPjOiI1CCsj+azD5hyfQGjCb+1KfLTCeixBPOtusouzLNPuNMIS2ZBzVrCclbtb28+8jr/uz4vbZ1Uw==" saltValue="6s0kthXmQlcjWKFBWTSmSw==" spinCount="100000" sheet="1" objects="1" scenarios="1" selectLockedCells="1" selectUnlockedCells="1"/>
  <mergeCells count="2">
    <mergeCell ref="A3:J3"/>
    <mergeCell ref="J4:J8"/>
  </mergeCells>
  <conditionalFormatting sqref="B10:B18">
    <cfRule type="expression" dxfId="46" priority="16">
      <formula>IF(AND($B10&lt;&gt;"",$I10=0),1,0)</formula>
    </cfRule>
    <cfRule type="expression" dxfId="45" priority="17">
      <formula>IF($B10&lt;&gt;"",1,0)</formula>
    </cfRule>
    <cfRule type="expression" dxfId="44" priority="18">
      <formula>$I10 = 0</formula>
    </cfRule>
  </conditionalFormatting>
  <conditionalFormatting sqref="J4">
    <cfRule type="expression" dxfId="43" priority="815">
      <formula>IF(COUNTA($B$10:$B$19)-COUNTIF($B$10:$B$19,"")+1&lt;&gt;COUNTIF($I$10:$I$19,1),1,0)</formula>
    </cfRule>
    <cfRule type="expression" dxfId="42"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26" sqref="E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5</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173</v>
      </c>
      <c r="F17" s="102" t="s">
        <v>175</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1_(negative)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103">
        <v>9.2799999999999992E-6</v>
      </c>
      <c r="F22" s="103">
        <v>0</v>
      </c>
      <c r="G22" s="103">
        <v>9.2800000000000006E-5</v>
      </c>
      <c r="H22" s="103">
        <v>3.6500000000000002E-6</v>
      </c>
      <c r="I22" s="103">
        <v>3.72E-6</v>
      </c>
    </row>
    <row r="23" spans="2:9">
      <c r="B23" s="94"/>
      <c r="C23" s="96" t="s">
        <v>224</v>
      </c>
      <c r="D23" s="84" t="s">
        <v>205</v>
      </c>
      <c r="E23" s="55" t="str">
        <f>IFERROR(IF(E16="varying_pressure",INDEX(Reference!$I$2:$I$14,MATCH(E17,varying_pressure,0),1),IF(E16="constant_pressure",INDEX(Reference!$T$2:$T$9,MATCH(E17,constant_pressure,0),1),"")),"")</f>
        <v>None</v>
      </c>
      <c r="F23" s="55" t="str">
        <f>IFERROR(IF(F16="varying_pressure",INDEX(Reference!$I$2:$I$14,MATCH(F17,varying_pressure,0),1),IF(F16="constant_pressure",INDEX(Reference!$T$2:$T$9,MATCH(F17,constant_pressure,0),1),"")),"")</f>
        <v>Raffinate_Tank_(T-2)</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None</v>
      </c>
      <c r="F24" s="55" t="str">
        <f>IFERROR(IF(F16="varying_pressure",INDEX(Reference!$J$2:$J$14,MATCH(F17,varying_pressure,0),1),IF(F16="constant_pressure",INDEX(Reference!$U$2:$U$9,MATCH(F17,constant_pressure,0),1),"")),"")</f>
        <v>Valve_5_(v5)</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Closed</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0</v>
      </c>
      <c r="F26" s="103">
        <v>5.4999999999999999E-6</v>
      </c>
      <c r="G26" s="103">
        <v>1E-4</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L29:XFD1048576 L11:XFD26 E15 H12:I14 E18:E21 E23:E25 E27:E1048576">
    <cfRule type="notContainsBlanks" dxfId="26" priority="80">
      <formula>LEN(TRIM(E11))&gt;0</formula>
    </cfRule>
  </conditionalFormatting>
  <conditionalFormatting sqref="J28 L28:XFD28">
    <cfRule type="notContainsBlanks" dxfId="25" priority="35">
      <formula>LEN(TRIM(J28))&gt;0</formula>
    </cfRule>
  </conditionalFormatting>
  <conditionalFormatting sqref="J27 L27:XFD27">
    <cfRule type="notContainsBlanks" dxfId="24" priority="20">
      <formula>LEN(TRIM(J27))&gt;0</formula>
    </cfRule>
  </conditionalFormatting>
  <conditionalFormatting sqref="F15 F18:F21 F23:F25 F27:F1048576">
    <cfRule type="notContainsBlanks" dxfId="23" priority="19">
      <formula>LEN(TRIM(F15))&gt;0</formula>
    </cfRule>
  </conditionalFormatting>
  <conditionalFormatting sqref="G15 G18:G21 G23:G25 G27:G1048576">
    <cfRule type="notContainsBlanks" dxfId="22" priority="18">
      <formula>LEN(TRIM(G15))&gt;0</formula>
    </cfRule>
  </conditionalFormatting>
  <conditionalFormatting sqref="H11:H1048576">
    <cfRule type="notContainsBlanks" dxfId="21" priority="17">
      <formula>LEN(TRIM(H11))&gt;0</formula>
    </cfRule>
  </conditionalFormatting>
  <conditionalFormatting sqref="I11:I1048576">
    <cfRule type="notContainsBlanks" dxfId="20" priority="16">
      <formula>LEN(TRIM(I11))&gt;0</formula>
    </cfRule>
  </conditionalFormatting>
  <conditionalFormatting sqref="G12:G14">
    <cfRule type="notContainsBlanks" dxfId="14" priority="15">
      <formula>LEN(TRIM(G12))&gt;0</formula>
    </cfRule>
  </conditionalFormatting>
  <conditionalFormatting sqref="G11:G14">
    <cfRule type="notContainsBlanks" dxfId="13" priority="14">
      <formula>LEN(TRIM(G11))&gt;0</formula>
    </cfRule>
  </conditionalFormatting>
  <conditionalFormatting sqref="G16:G17">
    <cfRule type="notContainsBlanks" dxfId="12" priority="13">
      <formula>LEN(TRIM(G16))&gt;0</formula>
    </cfRule>
  </conditionalFormatting>
  <conditionalFormatting sqref="G22">
    <cfRule type="notContainsBlanks" dxfId="11" priority="12">
      <formula>LEN(TRIM(G22))&gt;0</formula>
    </cfRule>
  </conditionalFormatting>
  <conditionalFormatting sqref="G26">
    <cfRule type="notContainsBlanks" dxfId="10" priority="11">
      <formula>LEN(TRIM(G26))&gt;0</formula>
    </cfRule>
  </conditionalFormatting>
  <conditionalFormatting sqref="F11:F14">
    <cfRule type="notContainsBlanks" dxfId="9" priority="10">
      <formula>LEN(TRIM(F11))&gt;0</formula>
    </cfRule>
  </conditionalFormatting>
  <conditionalFormatting sqref="F16:F17">
    <cfRule type="notContainsBlanks" dxfId="8" priority="9">
      <formula>LEN(TRIM(F16))&gt;0</formula>
    </cfRule>
  </conditionalFormatting>
  <conditionalFormatting sqref="F22">
    <cfRule type="notContainsBlanks" dxfId="7" priority="8">
      <formula>LEN(TRIM(F22))&gt;0</formula>
    </cfRule>
  </conditionalFormatting>
  <conditionalFormatting sqref="F26">
    <cfRule type="notContainsBlanks" dxfId="6" priority="7">
      <formula>LEN(TRIM(F26))&gt;0</formula>
    </cfRule>
  </conditionalFormatting>
  <conditionalFormatting sqref="E12:E14">
    <cfRule type="notContainsBlanks" dxfId="5" priority="6">
      <formula>LEN(TRIM(E12))&gt;0</formula>
    </cfRule>
  </conditionalFormatting>
  <conditionalFormatting sqref="E12:E14">
    <cfRule type="notContainsBlanks" dxfId="4" priority="5">
      <formula>LEN(TRIM(E12))&gt;0</formula>
    </cfRule>
  </conditionalFormatting>
  <conditionalFormatting sqref="E16:E17">
    <cfRule type="notContainsBlanks" dxfId="3" priority="4">
      <formula>LEN(TRIM(E16))&gt;0</formula>
    </cfRule>
  </conditionalFormatting>
  <conditionalFormatting sqref="E22">
    <cfRule type="notContainsBlanks" dxfId="2" priority="3">
      <formula>LEN(TRIM(E22))&gt;0</formula>
    </cfRule>
  </conditionalFormatting>
  <conditionalFormatting sqref="E26">
    <cfRule type="notContainsBlanks" dxfId="1" priority="2">
      <formula>LEN(TRIM(E26))&gt;0</formula>
    </cfRule>
  </conditionalFormatting>
  <conditionalFormatting sqref="E11">
    <cfRule type="notContainsBlanks" dxfId="0" priority="1">
      <formula>LEN(TRIM(E11))&gt;0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9" priority="2">
      <formula>LEN(TRIM(E11))&gt;0</formula>
    </cfRule>
  </conditionalFormatting>
  <conditionalFormatting sqref="E28:L29">
    <cfRule type="notContainsBlanks" dxfId="18"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17" priority="65">
      <formula>LEN(TRIM(E11))&gt;0</formula>
    </cfRule>
  </conditionalFormatting>
  <conditionalFormatting sqref="E28:L29">
    <cfRule type="notContainsBlanks" dxfId="16"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15"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348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39">
        <f>L84*(L80/L82)*(L83/L81)*1000/60</f>
        <v>13.026528464213804</v>
      </c>
      <c r="F80" s="139"/>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3.5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349</v>
      </c>
      <c r="F2" t="s">
        <v>345</v>
      </c>
      <c r="G2" t="s">
        <v>346</v>
      </c>
      <c r="H2" t="s">
        <v>346</v>
      </c>
      <c r="I2" t="s">
        <v>351</v>
      </c>
      <c r="J2" t="s">
        <v>347</v>
      </c>
      <c r="K2" t="s">
        <v>353</v>
      </c>
      <c r="L2" t="s">
        <v>352</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2022-11-02T15:49:03Z</dcterms:modified>
</cp:coreProperties>
</file>