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im333\Documents\GitHub\toPSAil\4_example\case_study_1.0\4_additional_plots\"/>
    </mc:Choice>
  </mc:AlternateContent>
  <xr:revisionPtr revIDLastSave="0" documentId="13_ncr:1_{F143A82A-8FA1-47EF-BA21-13347D93ABB3}" xr6:coauthVersionLast="47" xr6:coauthVersionMax="47" xr10:uidLastSave="{00000000-0000-0000-0000-000000000000}"/>
  <bookViews>
    <workbookView xWindow="-108" yWindow="-108" windowWidth="23256" windowHeight="13176" xr2:uid="{CBE9BE91-2CB8-D547-A061-9FE88AEC8E91}"/>
  </bookViews>
  <sheets>
    <sheet name="base case (kayser)" sheetId="1" r:id="rId1"/>
    <sheet name="1 column case (shin)" sheetId="2" r:id="rId2"/>
    <sheet name="industrial cas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8" i="1" l="1"/>
  <c r="D39" i="1"/>
  <c r="D30" i="1"/>
  <c r="D21" i="1"/>
  <c r="D12" i="1"/>
  <c r="D44" i="1"/>
  <c r="D45" i="1"/>
  <c r="J42" i="1"/>
  <c r="I42" i="1"/>
  <c r="J33" i="1"/>
  <c r="I33" i="1"/>
  <c r="J24" i="1"/>
  <c r="I24" i="1"/>
  <c r="J15" i="1"/>
  <c r="I15" i="1"/>
  <c r="J6" i="1"/>
  <c r="I6" i="1"/>
  <c r="C47" i="1"/>
  <c r="C46" i="1"/>
  <c r="C38" i="1"/>
  <c r="C37" i="1"/>
  <c r="C29" i="1"/>
  <c r="C28" i="1"/>
  <c r="C20" i="1"/>
  <c r="C19" i="1"/>
  <c r="D43" i="1"/>
  <c r="D42" i="1"/>
  <c r="D41" i="1"/>
  <c r="D36" i="1"/>
  <c r="D35" i="1"/>
  <c r="D34" i="1"/>
  <c r="D33" i="1"/>
  <c r="D32" i="1"/>
  <c r="D27" i="1"/>
  <c r="D26" i="1"/>
  <c r="D25" i="1"/>
  <c r="D24" i="1"/>
  <c r="D23" i="1"/>
  <c r="D18" i="1"/>
  <c r="D17" i="1"/>
  <c r="D16" i="1"/>
  <c r="D15" i="1"/>
  <c r="D14" i="1"/>
  <c r="C11" i="1"/>
  <c r="C10" i="1"/>
  <c r="D6" i="1"/>
  <c r="D7" i="1"/>
  <c r="D8" i="1"/>
  <c r="D9" i="1"/>
  <c r="D5" i="1"/>
  <c r="D20" i="1" l="1"/>
  <c r="D19" i="1"/>
  <c r="D29" i="1"/>
  <c r="D28" i="1"/>
  <c r="D38" i="1"/>
  <c r="D37" i="1"/>
  <c r="D47" i="1"/>
  <c r="D46" i="1"/>
  <c r="D11" i="1"/>
  <c r="D10" i="1"/>
</calcChain>
</file>

<file path=xl/sharedStrings.xml><?xml version="1.0" encoding="utf-8"?>
<sst xmlns="http://schemas.openxmlformats.org/spreadsheetml/2006/main" count="113" uniqueCount="19">
  <si>
    <t>CPU TIME PER PSA CYCLE</t>
  </si>
  <si>
    <t>RUN NO.</t>
  </si>
  <si>
    <t>TOTAL CPU SECONDS</t>
  </si>
  <si>
    <t>CPU SECONDS/PSA CYCLE</t>
  </si>
  <si>
    <t>n_c</t>
  </si>
  <si>
    <t>nCycle</t>
  </si>
  <si>
    <t>absTol CSS</t>
  </si>
  <si>
    <t>AVERAGE</t>
  </si>
  <si>
    <t>-</t>
  </si>
  <si>
    <t>STDEV</t>
  </si>
  <si>
    <t>height</t>
  </si>
  <si>
    <t>HK Conc.</t>
  </si>
  <si>
    <t>LK Conc.</t>
  </si>
  <si>
    <t>Recovery %</t>
  </si>
  <si>
    <t>Purity %</t>
  </si>
  <si>
    <t>Exp Rec. %</t>
  </si>
  <si>
    <t>Exp. Pur. %</t>
  </si>
  <si>
    <t>CSS CYC #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</si>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</sst>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3" borderId="2" xfId="0" applyFont="1" applyFill="1" applyBorder="1"/>
    <xf numFmtId="0" fontId="1" fillId="3" borderId="3" xfId="0" applyFont="1" applyFill="1" applyBorder="1"/>
    <xf numFmtId="0" fontId="0" fillId="2" borderId="1" xfId="0" applyFill="1" applyBorder="1"/>
    <xf numFmtId="11" fontId="0" fillId="2" borderId="1" xfId="0" applyNumberFormat="1" applyFill="1" applyBorder="1"/>
    <xf numFmtId="0" fontId="0" fillId="4" borderId="1" xfId="0" applyFill="1" applyBorder="1"/>
    <xf numFmtId="0" fontId="0" fillId="5" borderId="1" xfId="0" applyFill="1" applyBorder="1"/>
    <xf numFmtId="164" fontId="0" fillId="5" borderId="1" xfId="0" applyNumberFormat="1" applyFill="1" applyBorder="1"/>
    <xf numFmtId="0" fontId="1" fillId="3" borderId="0" xfId="0" applyFont="1" applyFill="1"/>
    <xf numFmtId="11" fontId="0" fillId="0" borderId="0" xfId="0" applyNumberFormat="1"/>
    <xf numFmtId="0" fontId="0" fillId="2" borderId="4" xfId="0" applyFill="1" applyBorder="1"/>
    <xf numFmtId="10" fontId="0" fillId="0" borderId="0" xfId="1" applyNumberFormat="1" applyFont="1"/>
    <xf numFmtId="0" fontId="1" fillId="3" borderId="0" xfId="0" applyFont="1" applyFill="1" applyBorder="1"/>
    <xf numFmtId="1" fontId="0" fillId="5" borderId="1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CF49C-0ACE-9046-AC77-2EE3F03FD831}">
  <dimension ref="B2:DG48"/>
  <sheetViews>
    <sheetView tabSelected="1" zoomScale="85" zoomScaleNormal="85" workbookViewId="0">
      <selection activeCell="D48" sqref="D48"/>
    </sheetView>
  </sheetViews>
  <sheetFormatPr defaultColWidth="11" defaultRowHeight="15.6" x14ac:dyDescent="0.3"/>
  <cols>
    <col min="3" max="3" width="18.796875" bestFit="1" customWidth="1"/>
    <col min="4" max="4" width="22.5" bestFit="1" customWidth="1"/>
  </cols>
  <sheetData>
    <row r="2" spans="2:111" x14ac:dyDescent="0.3">
      <c r="B2" t="s">
        <v>0</v>
      </c>
      <c r="I2" t="s">
        <v>15</v>
      </c>
      <c r="J2" t="s">
        <v>16</v>
      </c>
    </row>
    <row r="3" spans="2:111" x14ac:dyDescent="0.3">
      <c r="I3">
        <v>10.17</v>
      </c>
      <c r="J3">
        <v>99.72</v>
      </c>
    </row>
    <row r="4" spans="2:111" x14ac:dyDescent="0.3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2" t="s">
        <v>17</v>
      </c>
      <c r="H4" s="2" t="s">
        <v>6</v>
      </c>
      <c r="I4" s="8" t="s">
        <v>13</v>
      </c>
      <c r="J4" s="8" t="s">
        <v>14</v>
      </c>
      <c r="K4" s="8" t="s">
        <v>10</v>
      </c>
      <c r="L4">
        <v>0</v>
      </c>
      <c r="M4">
        <v>0.76969696969696999</v>
      </c>
      <c r="N4">
        <v>1.53939393939394</v>
      </c>
      <c r="O4">
        <v>2.30909090909091</v>
      </c>
      <c r="P4">
        <v>3.07878787878788</v>
      </c>
      <c r="Q4">
        <v>3.84848484848485</v>
      </c>
      <c r="R4">
        <v>4.6181818181818199</v>
      </c>
      <c r="S4">
        <v>5.3878787878787904</v>
      </c>
      <c r="T4">
        <v>6.1575757575757599</v>
      </c>
      <c r="U4">
        <v>6.9272727272727304</v>
      </c>
      <c r="V4">
        <v>7.6969696969696999</v>
      </c>
      <c r="W4">
        <v>8.4666666666666703</v>
      </c>
      <c r="X4">
        <v>9.2363636363636399</v>
      </c>
      <c r="Y4">
        <v>10.006060606060601</v>
      </c>
      <c r="Z4">
        <v>10.7757575757576</v>
      </c>
      <c r="AA4">
        <v>11.545454545454501</v>
      </c>
      <c r="AB4">
        <v>12.3151515151515</v>
      </c>
      <c r="AC4">
        <v>13.0848484848485</v>
      </c>
      <c r="AD4">
        <v>13.8545454545455</v>
      </c>
      <c r="AE4">
        <v>14.6242424242424</v>
      </c>
      <c r="AF4">
        <v>15.3939393939394</v>
      </c>
      <c r="AG4">
        <v>16.1636363636364</v>
      </c>
      <c r="AH4">
        <v>16.933333333333302</v>
      </c>
      <c r="AI4">
        <v>17.7030303030303</v>
      </c>
      <c r="AJ4">
        <v>18.472727272727301</v>
      </c>
      <c r="AK4">
        <v>19.2424242424242</v>
      </c>
      <c r="AL4">
        <v>20.012121212121201</v>
      </c>
      <c r="AM4">
        <v>20.781818181818199</v>
      </c>
      <c r="AN4">
        <v>21.551515151515201</v>
      </c>
      <c r="AO4">
        <v>22.321212121212099</v>
      </c>
      <c r="AP4">
        <v>23.090909090909101</v>
      </c>
      <c r="AQ4">
        <v>23.860606060606099</v>
      </c>
      <c r="AR4">
        <v>24.630303030303001</v>
      </c>
      <c r="AS4">
        <v>25.4</v>
      </c>
      <c r="AT4">
        <v>26.169696969697</v>
      </c>
      <c r="AU4">
        <v>26.939393939393899</v>
      </c>
      <c r="AV4">
        <v>27.7090909090909</v>
      </c>
      <c r="AW4">
        <v>28.478787878787902</v>
      </c>
      <c r="AX4">
        <v>29.2484848484848</v>
      </c>
      <c r="AY4">
        <v>30.018181818181802</v>
      </c>
      <c r="AZ4">
        <v>30.7878787878788</v>
      </c>
      <c r="BA4">
        <v>31.557575757575801</v>
      </c>
      <c r="BB4">
        <v>32.3272727272727</v>
      </c>
      <c r="BC4">
        <v>33.096969696969701</v>
      </c>
      <c r="BD4">
        <v>33.866666666666703</v>
      </c>
      <c r="BE4">
        <v>34.636363636363598</v>
      </c>
      <c r="BF4">
        <v>35.406060606060599</v>
      </c>
      <c r="BG4">
        <v>36.175757575757601</v>
      </c>
      <c r="BH4">
        <v>36.945454545454602</v>
      </c>
      <c r="BI4">
        <v>37.715151515151497</v>
      </c>
      <c r="BJ4">
        <v>38.484848484848499</v>
      </c>
      <c r="BK4">
        <v>39.2545454545455</v>
      </c>
      <c r="BL4">
        <v>40.024242424242402</v>
      </c>
      <c r="BM4">
        <v>40.793939393939397</v>
      </c>
      <c r="BN4">
        <v>41.563636363636398</v>
      </c>
      <c r="BO4">
        <v>42.3333333333333</v>
      </c>
      <c r="BP4">
        <v>43.103030303030302</v>
      </c>
      <c r="BQ4">
        <v>43.872727272727303</v>
      </c>
      <c r="BR4">
        <v>44.642424242424298</v>
      </c>
      <c r="BS4">
        <v>45.4121212121212</v>
      </c>
      <c r="BT4">
        <v>46.181818181818201</v>
      </c>
      <c r="BU4">
        <v>46.951515151515203</v>
      </c>
      <c r="BV4">
        <v>47.721212121212098</v>
      </c>
      <c r="BW4">
        <v>48.490909090909099</v>
      </c>
      <c r="BX4">
        <v>49.260606060606101</v>
      </c>
      <c r="BY4">
        <v>50.030303030303003</v>
      </c>
      <c r="BZ4">
        <v>50.8</v>
      </c>
      <c r="CA4">
        <v>51.569696969696999</v>
      </c>
      <c r="CB4">
        <v>52.339393939393901</v>
      </c>
      <c r="CC4">
        <v>53.109090909090902</v>
      </c>
      <c r="CD4">
        <v>53.878787878787897</v>
      </c>
      <c r="CE4">
        <v>54.648484848484898</v>
      </c>
      <c r="CF4">
        <v>55.4181818181818</v>
      </c>
      <c r="CG4">
        <v>56.187878787878802</v>
      </c>
      <c r="CH4">
        <v>56.957575757575803</v>
      </c>
      <c r="CI4">
        <v>57.727272727272698</v>
      </c>
      <c r="CJ4">
        <v>58.4969696969697</v>
      </c>
      <c r="CK4">
        <v>59.266666666666701</v>
      </c>
      <c r="CL4">
        <v>60.036363636363603</v>
      </c>
      <c r="CM4">
        <v>60.806060606060598</v>
      </c>
      <c r="CN4">
        <v>61.575757575757599</v>
      </c>
      <c r="CO4">
        <v>62.345454545454501</v>
      </c>
      <c r="CP4">
        <v>63.115151515151503</v>
      </c>
      <c r="CQ4">
        <v>63.884848484848497</v>
      </c>
      <c r="CR4">
        <v>64.654545454545499</v>
      </c>
      <c r="CS4">
        <v>65.424242424242394</v>
      </c>
      <c r="CT4">
        <v>66.193939393939402</v>
      </c>
      <c r="CU4">
        <v>66.963636363636397</v>
      </c>
      <c r="CV4">
        <v>67.733333333333306</v>
      </c>
      <c r="CW4">
        <v>68.5030303030303</v>
      </c>
      <c r="CX4">
        <v>69.272727272727295</v>
      </c>
      <c r="CY4">
        <v>70.042424242424303</v>
      </c>
      <c r="CZ4">
        <v>70.812121212121198</v>
      </c>
      <c r="DA4">
        <v>71.581818181818207</v>
      </c>
      <c r="DB4">
        <v>72.351515151515201</v>
      </c>
      <c r="DC4">
        <v>73.121212121212096</v>
      </c>
      <c r="DD4">
        <v>73.890909090909105</v>
      </c>
      <c r="DE4">
        <v>74.660606060606099</v>
      </c>
      <c r="DF4">
        <v>75.430303030302994</v>
      </c>
      <c r="DG4">
        <v>76.2</v>
      </c>
    </row>
    <row r="5" spans="2:111" x14ac:dyDescent="0.3">
      <c r="B5" s="3">
        <v>1</v>
      </c>
      <c r="C5" s="3">
        <v>844.06299999999999</v>
      </c>
      <c r="D5" s="5">
        <f>C5/F5</f>
        <v>105.507875</v>
      </c>
      <c r="E5" s="3">
        <v>100</v>
      </c>
      <c r="F5" s="3">
        <v>8</v>
      </c>
      <c r="G5" s="3">
        <v>8</v>
      </c>
      <c r="H5" s="4">
        <v>9.9999999999999995E-7</v>
      </c>
      <c r="I5" s="10">
        <v>10.132999999999999</v>
      </c>
      <c r="J5" s="10">
        <v>99.783199999999994</v>
      </c>
      <c r="K5" t="s">
        <v>12</v>
      </c>
      <c r="L5" s="9">
        <v>2.5388425480973199E-5</v>
      </c>
      <c r="M5" s="9">
        <v>2.5388425480973199E-5</v>
      </c>
      <c r="N5" s="9">
        <v>2.5388425480973199E-5</v>
      </c>
      <c r="O5" s="9">
        <v>2.5388425480973199E-5</v>
      </c>
      <c r="P5" s="9">
        <v>2.5388425480973199E-5</v>
      </c>
      <c r="Q5" s="9">
        <v>2.5388425480973199E-5</v>
      </c>
      <c r="R5" s="9">
        <v>2.5388425480973199E-5</v>
      </c>
      <c r="S5" s="9">
        <v>2.5388425480973199E-5</v>
      </c>
      <c r="T5" s="9">
        <v>2.5388425480973301E-5</v>
      </c>
      <c r="U5" s="9">
        <v>2.5388425480973301E-5</v>
      </c>
      <c r="V5" s="9">
        <v>2.5388425480973301E-5</v>
      </c>
      <c r="W5" s="9">
        <v>2.5388425480973301E-5</v>
      </c>
      <c r="X5" s="9">
        <v>2.5388425480973301E-5</v>
      </c>
      <c r="Y5" s="9">
        <v>2.5388425480973301E-5</v>
      </c>
      <c r="Z5" s="9">
        <v>2.5388425480973301E-5</v>
      </c>
      <c r="AA5" s="9">
        <v>2.5388425480973301E-5</v>
      </c>
      <c r="AB5" s="9">
        <v>2.5388425480973301E-5</v>
      </c>
      <c r="AC5" s="9">
        <v>2.5388425480973301E-5</v>
      </c>
      <c r="AD5" s="9">
        <v>2.5388425480973301E-5</v>
      </c>
      <c r="AE5" s="9">
        <v>2.5388425480973301E-5</v>
      </c>
      <c r="AF5" s="9">
        <v>2.5388425480973301E-5</v>
      </c>
      <c r="AG5" s="9">
        <v>2.5388425480973399E-5</v>
      </c>
      <c r="AH5" s="9">
        <v>2.5388425480973399E-5</v>
      </c>
      <c r="AI5" s="9">
        <v>2.5388425480973399E-5</v>
      </c>
      <c r="AJ5" s="9">
        <v>2.5388425480973399E-5</v>
      </c>
      <c r="AK5" s="9">
        <v>2.5388425480973399E-5</v>
      </c>
      <c r="AL5" s="9">
        <v>2.5388425480973399E-5</v>
      </c>
      <c r="AM5" s="9">
        <v>2.5388425480973399E-5</v>
      </c>
      <c r="AN5" s="9">
        <v>2.5388425480973399E-5</v>
      </c>
      <c r="AO5" s="9">
        <v>2.5388425480973399E-5</v>
      </c>
      <c r="AP5" s="9">
        <v>2.5388425480973399E-5</v>
      </c>
      <c r="AQ5" s="9">
        <v>2.5388425480973399E-5</v>
      </c>
      <c r="AR5" s="9">
        <v>2.5388425480973399E-5</v>
      </c>
      <c r="AS5" s="9">
        <v>2.5388425480973501E-5</v>
      </c>
      <c r="AT5" s="9">
        <v>2.5388425480973501E-5</v>
      </c>
      <c r="AU5" s="9">
        <v>2.5388425480973501E-5</v>
      </c>
      <c r="AV5" s="9">
        <v>2.5388425480973599E-5</v>
      </c>
      <c r="AW5" s="9">
        <v>2.5388425480970801E-5</v>
      </c>
      <c r="AX5" s="9">
        <v>2.5388425480909299E-5</v>
      </c>
      <c r="AY5" s="9">
        <v>2.53884254803591E-5</v>
      </c>
      <c r="AZ5" s="9">
        <v>2.5388425477566301E-5</v>
      </c>
      <c r="BA5" s="9">
        <v>2.5388425469367001E-5</v>
      </c>
      <c r="BB5" s="9">
        <v>2.5388425461614902E-5</v>
      </c>
      <c r="BC5" s="9">
        <v>2.53884255123187E-5</v>
      </c>
      <c r="BD5" s="9">
        <v>2.5388425817925101E-5</v>
      </c>
      <c r="BE5" s="9">
        <v>2.5388426764025101E-5</v>
      </c>
      <c r="BF5" s="9">
        <v>2.53884287055549E-5</v>
      </c>
      <c r="BG5" s="9">
        <v>2.53884312273053E-5</v>
      </c>
      <c r="BH5" s="9">
        <v>2.53884321003045E-5</v>
      </c>
      <c r="BI5" s="9">
        <v>2.5388427064962998E-5</v>
      </c>
      <c r="BJ5" s="9">
        <v>2.53884120210405E-5</v>
      </c>
      <c r="BK5" s="9">
        <v>2.5388387835255202E-5</v>
      </c>
      <c r="BL5" s="9">
        <v>2.5388364758214299E-5</v>
      </c>
      <c r="BM5" s="9">
        <v>2.53883610447568E-5</v>
      </c>
      <c r="BN5" s="9">
        <v>2.5388392620019698E-5</v>
      </c>
      <c r="BO5" s="9">
        <v>2.5388458120697398E-5</v>
      </c>
      <c r="BP5" s="9">
        <v>2.5388530906498798E-5</v>
      </c>
      <c r="BQ5" s="9">
        <v>2.5388568585927999E-5</v>
      </c>
      <c r="BR5" s="9">
        <v>2.5388538723808102E-5</v>
      </c>
      <c r="BS5" s="9">
        <v>2.53884446554823E-5</v>
      </c>
      <c r="BT5" s="9">
        <v>2.5388330946756898E-5</v>
      </c>
      <c r="BU5" s="9">
        <v>2.5388260383984398E-5</v>
      </c>
      <c r="BV5" s="9">
        <v>2.5388275496977399E-5</v>
      </c>
      <c r="BW5" s="9">
        <v>2.53883706920326E-5</v>
      </c>
      <c r="BX5" s="9">
        <v>2.5388494766440699E-5</v>
      </c>
      <c r="BY5" s="9">
        <v>2.5388582172174399E-5</v>
      </c>
      <c r="BZ5" s="9">
        <v>2.5388591412120101E-5</v>
      </c>
      <c r="CA5" s="9">
        <v>2.5388525402879601E-5</v>
      </c>
      <c r="CB5" s="9">
        <v>2.5388423113867502E-5</v>
      </c>
      <c r="CC5" s="9">
        <v>2.5388332129386702E-5</v>
      </c>
      <c r="CD5" s="9">
        <v>2.5388282654336099E-5</v>
      </c>
      <c r="CE5" s="9">
        <v>2.53882784577226E-5</v>
      </c>
      <c r="CF5" s="9">
        <v>2.53883055835484E-5</v>
      </c>
      <c r="CG5" s="9">
        <v>2.5388347762990502E-5</v>
      </c>
      <c r="CH5" s="9">
        <v>2.5388396437051201E-5</v>
      </c>
      <c r="CI5" s="9">
        <v>2.5388451566647801E-5</v>
      </c>
      <c r="CJ5" s="9">
        <v>2.53885189840901E-5</v>
      </c>
      <c r="CK5" s="9">
        <v>2.5388614259683701E-5</v>
      </c>
      <c r="CL5" s="9">
        <v>2.5388781831415199E-5</v>
      </c>
      <c r="CM5" s="9">
        <v>2.5389137813458101E-5</v>
      </c>
      <c r="CN5" s="9">
        <v>2.5389955135194701E-5</v>
      </c>
      <c r="CO5" s="9">
        <v>2.53918419236739E-5</v>
      </c>
      <c r="CP5" s="9">
        <v>2.5396135264995601E-5</v>
      </c>
      <c r="CQ5" s="9">
        <v>2.5405777552880499E-5</v>
      </c>
      <c r="CR5" s="9">
        <v>2.54272428159953E-5</v>
      </c>
      <c r="CS5" s="9">
        <v>2.5474722343293901E-5</v>
      </c>
      <c r="CT5" s="9">
        <v>2.5579152712950199E-5</v>
      </c>
      <c r="CU5" s="9">
        <v>2.5807513180777799E-5</v>
      </c>
      <c r="CV5" s="9">
        <v>2.6303278766130001E-5</v>
      </c>
      <c r="CW5" s="9">
        <v>2.7366907305291999E-5</v>
      </c>
      <c r="CX5" s="9">
        <v>2.9595512555573299E-5</v>
      </c>
      <c r="CY5" s="9">
        <v>3.4044074633847897E-5</v>
      </c>
      <c r="CZ5" s="9">
        <v>4.2140340176654301E-5</v>
      </c>
      <c r="DA5" s="9">
        <v>5.4766658491963197E-5</v>
      </c>
      <c r="DB5" s="9">
        <v>7.0631170966025701E-5</v>
      </c>
      <c r="DC5" s="9">
        <v>8.6220564533467605E-5</v>
      </c>
      <c r="DD5" s="9">
        <v>9.8430967686638697E-5</v>
      </c>
      <c r="DE5">
        <v>1.06472604137322E-4</v>
      </c>
      <c r="DF5">
        <v>1.11198727782416E-4</v>
      </c>
      <c r="DG5">
        <v>1.1379600485436E-4</v>
      </c>
    </row>
    <row r="6" spans="2:111" x14ac:dyDescent="0.3">
      <c r="B6" s="3">
        <v>2</v>
      </c>
      <c r="C6" s="3">
        <v>809.57799999999997</v>
      </c>
      <c r="D6" s="5">
        <f t="shared" ref="D6:D9" si="0">C6/F6</f>
        <v>101.19725</v>
      </c>
      <c r="E6" s="3">
        <v>100</v>
      </c>
      <c r="F6" s="3">
        <v>8</v>
      </c>
      <c r="G6" s="3">
        <v>8</v>
      </c>
      <c r="H6" s="4">
        <v>9.9999999999999995E-7</v>
      </c>
      <c r="I6" s="11">
        <f>ABS(I5-$I$3)/$I$3</f>
        <v>3.6381514257621248E-3</v>
      </c>
      <c r="J6" s="11">
        <f>ABS(J5-$J$3)/$J$3</f>
        <v>6.3377456879256733E-4</v>
      </c>
      <c r="K6" t="s">
        <v>11</v>
      </c>
      <c r="L6" s="9">
        <v>9.1393660448066703E-5</v>
      </c>
      <c r="M6" s="9">
        <v>9.1393660448066703E-5</v>
      </c>
      <c r="N6" s="9">
        <v>9.1393660448066703E-5</v>
      </c>
      <c r="O6" s="9">
        <v>9.1393660448066703E-5</v>
      </c>
      <c r="P6" s="9">
        <v>9.1393660448066595E-5</v>
      </c>
      <c r="Q6" s="9">
        <v>9.1393660448066595E-5</v>
      </c>
      <c r="R6" s="9">
        <v>9.1393660448066595E-5</v>
      </c>
      <c r="S6" s="9">
        <v>9.1393660448066595E-5</v>
      </c>
      <c r="T6" s="9">
        <v>9.1393660448066595E-5</v>
      </c>
      <c r="U6" s="9">
        <v>9.13936604480665E-5</v>
      </c>
      <c r="V6" s="9">
        <v>9.13936604480665E-5</v>
      </c>
      <c r="W6" s="9">
        <v>9.13936604480665E-5</v>
      </c>
      <c r="X6" s="9">
        <v>9.13936604480665E-5</v>
      </c>
      <c r="Y6" s="9">
        <v>9.13936604480665E-5</v>
      </c>
      <c r="Z6" s="9">
        <v>9.13936604480665E-5</v>
      </c>
      <c r="AA6" s="9">
        <v>9.13936604480665E-5</v>
      </c>
      <c r="AB6" s="9">
        <v>9.13936604480665E-5</v>
      </c>
      <c r="AC6" s="9">
        <v>9.1393660448066405E-5</v>
      </c>
      <c r="AD6" s="9">
        <v>9.1393660448066405E-5</v>
      </c>
      <c r="AE6" s="9">
        <v>9.1393660448066405E-5</v>
      </c>
      <c r="AF6" s="9">
        <v>9.1393660448066405E-5</v>
      </c>
      <c r="AG6" s="9">
        <v>9.1393660448066405E-5</v>
      </c>
      <c r="AH6" s="9">
        <v>9.1393660448066405E-5</v>
      </c>
      <c r="AI6" s="9">
        <v>9.1393660448066405E-5</v>
      </c>
      <c r="AJ6" s="9">
        <v>9.1393660448066297E-5</v>
      </c>
      <c r="AK6" s="9">
        <v>9.1393660448066297E-5</v>
      </c>
      <c r="AL6" s="9">
        <v>9.1393660448066297E-5</v>
      </c>
      <c r="AM6" s="9">
        <v>9.1393660448066297E-5</v>
      </c>
      <c r="AN6" s="9">
        <v>9.1393660448066297E-5</v>
      </c>
      <c r="AO6" s="9">
        <v>9.1393660448066202E-5</v>
      </c>
      <c r="AP6" s="9">
        <v>9.1393660448066202E-5</v>
      </c>
      <c r="AQ6" s="9">
        <v>9.1393660448066202E-5</v>
      </c>
      <c r="AR6" s="9">
        <v>9.1393660448066202E-5</v>
      </c>
      <c r="AS6" s="9">
        <v>9.1393660448066202E-5</v>
      </c>
      <c r="AT6" s="9">
        <v>9.1393660448066202E-5</v>
      </c>
      <c r="AU6" s="9">
        <v>9.1393660448066093E-5</v>
      </c>
      <c r="AV6" s="9">
        <v>9.1393660448065998E-5</v>
      </c>
      <c r="AW6" s="9">
        <v>9.1393660448068804E-5</v>
      </c>
      <c r="AX6" s="9">
        <v>9.1393660448130305E-5</v>
      </c>
      <c r="AY6" s="9">
        <v>9.1393660448680497E-5</v>
      </c>
      <c r="AZ6" s="9">
        <v>9.1393660451473293E-5</v>
      </c>
      <c r="BA6" s="9">
        <v>9.13936604596726E-5</v>
      </c>
      <c r="BB6" s="9">
        <v>9.1393660467424699E-5</v>
      </c>
      <c r="BC6" s="9">
        <v>9.13936604167209E-5</v>
      </c>
      <c r="BD6" s="9">
        <v>9.1393660111114395E-5</v>
      </c>
      <c r="BE6" s="9">
        <v>9.1393659165014398E-5</v>
      </c>
      <c r="BF6" s="9">
        <v>9.1393657223484603E-5</v>
      </c>
      <c r="BG6" s="9">
        <v>9.1393654701734203E-5</v>
      </c>
      <c r="BH6" s="9">
        <v>9.1393653828735006E-5</v>
      </c>
      <c r="BI6" s="9">
        <v>9.1393658864076494E-5</v>
      </c>
      <c r="BJ6" s="9">
        <v>9.1393673907998996E-5</v>
      </c>
      <c r="BK6" s="9">
        <v>9.1393698093784301E-5</v>
      </c>
      <c r="BL6" s="9">
        <v>9.1393721170825203E-5</v>
      </c>
      <c r="BM6" s="9">
        <v>9.1393724884282696E-5</v>
      </c>
      <c r="BN6" s="9">
        <v>9.1393693309019798E-5</v>
      </c>
      <c r="BO6" s="9">
        <v>9.1393627808341999E-5</v>
      </c>
      <c r="BP6" s="9">
        <v>9.1393555022540606E-5</v>
      </c>
      <c r="BQ6" s="9">
        <v>9.1393517343111395E-5</v>
      </c>
      <c r="BR6" s="9">
        <v>9.1393547205231306E-5</v>
      </c>
      <c r="BS6" s="9">
        <v>9.1393641273557094E-5</v>
      </c>
      <c r="BT6" s="9">
        <v>9.1393754982282499E-5</v>
      </c>
      <c r="BU6" s="9">
        <v>9.1393825545054799E-5</v>
      </c>
      <c r="BV6" s="9">
        <v>9.1393810432061897E-5</v>
      </c>
      <c r="BW6" s="9">
        <v>9.1393715237006703E-5</v>
      </c>
      <c r="BX6" s="9">
        <v>9.1393591162598498E-5</v>
      </c>
      <c r="BY6" s="9">
        <v>9.1393503756864901E-5</v>
      </c>
      <c r="BZ6" s="9">
        <v>9.13934945169193E-5</v>
      </c>
      <c r="CA6" s="9">
        <v>9.13935605261598E-5</v>
      </c>
      <c r="CB6" s="9">
        <v>9.1393662815171994E-5</v>
      </c>
      <c r="CC6" s="9">
        <v>9.13937537996527E-5</v>
      </c>
      <c r="CD6" s="9">
        <v>9.1393803274703302E-5</v>
      </c>
      <c r="CE6" s="9">
        <v>9.1393807471316601E-5</v>
      </c>
      <c r="CF6" s="9">
        <v>9.1393780345490601E-5</v>
      </c>
      <c r="CG6" s="9">
        <v>9.1393738166048303E-5</v>
      </c>
      <c r="CH6" s="9">
        <v>9.1393689491987495E-5</v>
      </c>
      <c r="CI6" s="9">
        <v>9.1393634362390698E-5</v>
      </c>
      <c r="CJ6" s="9">
        <v>9.1393566944948301E-5</v>
      </c>
      <c r="CK6" s="9">
        <v>9.1393471669354694E-5</v>
      </c>
      <c r="CL6" s="9">
        <v>9.1393304097622799E-5</v>
      </c>
      <c r="CM6" s="9">
        <v>9.1392948115579396E-5</v>
      </c>
      <c r="CN6" s="9">
        <v>9.1392130793841898E-5</v>
      </c>
      <c r="CO6" s="9">
        <v>9.1390244005361398E-5</v>
      </c>
      <c r="CP6" s="9">
        <v>9.1385950664038396E-5</v>
      </c>
      <c r="CQ6" s="9">
        <v>9.1376308376152495E-5</v>
      </c>
      <c r="CR6" s="9">
        <v>9.1354843113037806E-5</v>
      </c>
      <c r="CS6" s="9">
        <v>9.1307363585740899E-5</v>
      </c>
      <c r="CT6" s="9">
        <v>9.1202933216086803E-5</v>
      </c>
      <c r="CU6" s="9">
        <v>9.0974572748265102E-5</v>
      </c>
      <c r="CV6" s="9">
        <v>9.0478807162919399E-5</v>
      </c>
      <c r="CW6" s="9">
        <v>8.9415178623762696E-5</v>
      </c>
      <c r="CX6" s="9">
        <v>8.7186573373498896E-5</v>
      </c>
      <c r="CY6" s="9">
        <v>8.2738011295242797E-5</v>
      </c>
      <c r="CZ6" s="9">
        <v>7.4641745752434705E-5</v>
      </c>
      <c r="DA6" s="9">
        <v>6.2015427437105304E-5</v>
      </c>
      <c r="DB6" s="9">
        <v>4.6150914963060798E-5</v>
      </c>
      <c r="DC6" s="9">
        <v>3.0561521395737201E-5</v>
      </c>
      <c r="DD6" s="9">
        <v>1.8351118242649498E-5</v>
      </c>
      <c r="DE6" s="9">
        <v>1.03094817919387E-5</v>
      </c>
      <c r="DF6" s="9">
        <v>5.5833581468052998E-6</v>
      </c>
      <c r="DG6" s="9">
        <v>2.9860810747497701E-6</v>
      </c>
    </row>
    <row r="7" spans="2:111" x14ac:dyDescent="0.3">
      <c r="B7" s="3">
        <v>3</v>
      </c>
      <c r="C7" s="3">
        <v>839.29700000000003</v>
      </c>
      <c r="D7" s="5">
        <f t="shared" si="0"/>
        <v>104.912125</v>
      </c>
      <c r="E7" s="3">
        <v>100</v>
      </c>
      <c r="F7" s="3">
        <v>8</v>
      </c>
      <c r="G7" s="3">
        <v>8</v>
      </c>
      <c r="H7" s="4">
        <v>9.9999999999999995E-7</v>
      </c>
    </row>
    <row r="8" spans="2:111" x14ac:dyDescent="0.3">
      <c r="B8" s="3">
        <v>4</v>
      </c>
      <c r="C8" s="3">
        <v>790.625</v>
      </c>
      <c r="D8" s="5">
        <f t="shared" si="0"/>
        <v>98.828125</v>
      </c>
      <c r="E8" s="3">
        <v>100</v>
      </c>
      <c r="F8" s="3">
        <v>8</v>
      </c>
      <c r="G8" s="3">
        <v>8</v>
      </c>
      <c r="H8" s="4">
        <v>9.9999999999999995E-7</v>
      </c>
    </row>
    <row r="9" spans="2:111" x14ac:dyDescent="0.3">
      <c r="B9" s="3">
        <v>5</v>
      </c>
      <c r="C9" s="3">
        <v>791.76599999999996</v>
      </c>
      <c r="D9" s="5">
        <f t="shared" si="0"/>
        <v>98.970749999999995</v>
      </c>
      <c r="E9" s="3">
        <v>100</v>
      </c>
      <c r="F9" s="3">
        <v>8</v>
      </c>
      <c r="G9" s="3">
        <v>8</v>
      </c>
      <c r="H9" s="4">
        <v>9.9999999999999995E-7</v>
      </c>
    </row>
    <row r="10" spans="2:111" x14ac:dyDescent="0.3">
      <c r="B10" s="6" t="s">
        <v>7</v>
      </c>
      <c r="C10" s="7">
        <f>AVERAGE(C5:C9)</f>
        <v>815.06580000000008</v>
      </c>
      <c r="D10" s="13">
        <f>AVERAGE(D5:D9)</f>
        <v>101.88322500000001</v>
      </c>
      <c r="E10" s="6" t="s">
        <v>8</v>
      </c>
      <c r="F10" s="6" t="s">
        <v>8</v>
      </c>
      <c r="G10" s="6"/>
      <c r="H10" s="6" t="s">
        <v>8</v>
      </c>
    </row>
    <row r="11" spans="2:111" x14ac:dyDescent="0.3">
      <c r="B11" s="6" t="s">
        <v>9</v>
      </c>
      <c r="C11" s="7">
        <f>STDEV(C5:C9)</f>
        <v>25.486947614416302</v>
      </c>
      <c r="D11" s="7">
        <f>STDEV(D5:D9)</f>
        <v>3.1858684518020377</v>
      </c>
      <c r="E11" s="6" t="s">
        <v>8</v>
      </c>
      <c r="F11" s="6" t="s">
        <v>8</v>
      </c>
      <c r="G11" s="6"/>
      <c r="H11" s="6" t="s">
        <v>8</v>
      </c>
    </row>
    <row r="12" spans="2:111" x14ac:dyDescent="0.3">
      <c r="D12">
        <f>D10/2</f>
        <v>50.941612500000005</v>
      </c>
    </row>
    <row r="13" spans="2:111" x14ac:dyDescent="0.3"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2" t="s">
        <v>17</v>
      </c>
      <c r="H13" s="2" t="s">
        <v>6</v>
      </c>
      <c r="I13" s="8" t="s">
        <v>13</v>
      </c>
      <c r="J13" s="8" t="s">
        <v>14</v>
      </c>
      <c r="K13" s="8" t="s">
        <v>10</v>
      </c>
      <c r="L13">
        <v>0</v>
      </c>
      <c r="M13">
        <v>1.0297297297297301</v>
      </c>
      <c r="N13">
        <v>2.0594594594594602</v>
      </c>
      <c r="O13">
        <v>3.0891891891891898</v>
      </c>
      <c r="P13">
        <v>4.1189189189189204</v>
      </c>
      <c r="Q13">
        <v>5.14864864864865</v>
      </c>
      <c r="R13">
        <v>6.1783783783783797</v>
      </c>
      <c r="S13">
        <v>7.2081081081081102</v>
      </c>
      <c r="T13">
        <v>8.2378378378378407</v>
      </c>
      <c r="U13">
        <v>9.2675675675675695</v>
      </c>
      <c r="V13">
        <v>10.2972972972973</v>
      </c>
      <c r="W13">
        <v>11.327027027027</v>
      </c>
      <c r="X13">
        <v>12.3567567567568</v>
      </c>
      <c r="Y13">
        <v>13.386486486486501</v>
      </c>
      <c r="Z13">
        <v>14.416216216216201</v>
      </c>
      <c r="AA13">
        <v>15.445945945945899</v>
      </c>
      <c r="AB13">
        <v>16.475675675675699</v>
      </c>
      <c r="AC13">
        <v>17.505405405405401</v>
      </c>
      <c r="AD13">
        <v>18.5351351351351</v>
      </c>
      <c r="AE13">
        <v>19.564864864864902</v>
      </c>
      <c r="AF13">
        <v>20.5945945945946</v>
      </c>
      <c r="AG13">
        <v>21.624324324324299</v>
      </c>
      <c r="AH13">
        <v>22.6540540540541</v>
      </c>
      <c r="AI13">
        <v>23.683783783783799</v>
      </c>
      <c r="AJ13">
        <v>24.713513513513501</v>
      </c>
      <c r="AK13">
        <v>25.743243243243199</v>
      </c>
      <c r="AL13">
        <v>26.772972972973001</v>
      </c>
      <c r="AM13">
        <v>27.8027027027027</v>
      </c>
      <c r="AN13">
        <v>28.832432432432402</v>
      </c>
      <c r="AO13">
        <v>29.8621621621622</v>
      </c>
      <c r="AP13">
        <v>30.891891891891898</v>
      </c>
      <c r="AQ13">
        <v>31.9216216216216</v>
      </c>
      <c r="AR13">
        <v>32.951351351351398</v>
      </c>
      <c r="AS13">
        <v>33.981081081081101</v>
      </c>
      <c r="AT13">
        <v>35.010810810810803</v>
      </c>
      <c r="AU13">
        <v>36.040540540540498</v>
      </c>
      <c r="AV13">
        <v>37.070270270270299</v>
      </c>
      <c r="AW13">
        <v>38.1</v>
      </c>
      <c r="AX13">
        <v>39.129729729729704</v>
      </c>
      <c r="AY13">
        <v>40.159459459459498</v>
      </c>
      <c r="AZ13">
        <v>41.1891891891892</v>
      </c>
      <c r="BA13">
        <v>42.218918918918902</v>
      </c>
      <c r="BB13">
        <v>43.248648648648697</v>
      </c>
      <c r="BC13">
        <v>44.278378378378399</v>
      </c>
      <c r="BD13">
        <v>45.308108108108101</v>
      </c>
      <c r="BE13">
        <v>46.337837837837803</v>
      </c>
      <c r="BF13">
        <v>47.367567567567598</v>
      </c>
      <c r="BG13">
        <v>48.3972972972973</v>
      </c>
      <c r="BH13">
        <v>49.427027027027002</v>
      </c>
      <c r="BI13">
        <v>50.456756756756803</v>
      </c>
      <c r="BJ13">
        <v>51.486486486486498</v>
      </c>
      <c r="BK13">
        <v>52.516216216216201</v>
      </c>
      <c r="BL13">
        <v>53.545945945945903</v>
      </c>
      <c r="BM13">
        <v>54.575675675675697</v>
      </c>
      <c r="BN13">
        <v>55.605405405405399</v>
      </c>
      <c r="BO13">
        <v>56.635135135135101</v>
      </c>
      <c r="BP13">
        <v>57.664864864864903</v>
      </c>
      <c r="BQ13">
        <v>58.694594594594598</v>
      </c>
      <c r="BR13">
        <v>59.7243243243243</v>
      </c>
      <c r="BS13">
        <v>60.754054054054102</v>
      </c>
      <c r="BT13">
        <v>61.783783783783797</v>
      </c>
      <c r="BU13">
        <v>62.813513513513499</v>
      </c>
      <c r="BV13">
        <v>63.8432432432433</v>
      </c>
      <c r="BW13">
        <v>64.872972972973002</v>
      </c>
      <c r="BX13">
        <v>65.902702702702697</v>
      </c>
      <c r="BY13">
        <v>66.932432432432407</v>
      </c>
      <c r="BZ13">
        <v>67.962162162162201</v>
      </c>
      <c r="CA13">
        <v>68.991891891891896</v>
      </c>
      <c r="CB13">
        <v>70.021621621621605</v>
      </c>
      <c r="CC13">
        <v>71.0513513513514</v>
      </c>
      <c r="CD13">
        <v>72.081081081081095</v>
      </c>
      <c r="CE13">
        <v>73.110810810810804</v>
      </c>
      <c r="CF13">
        <v>74.140540540540499</v>
      </c>
      <c r="CG13">
        <v>75.170270270270294</v>
      </c>
      <c r="CH13">
        <v>76.2</v>
      </c>
    </row>
    <row r="14" spans="2:111" x14ac:dyDescent="0.3">
      <c r="B14" s="3">
        <v>1</v>
      </c>
      <c r="C14" s="3">
        <v>426.42200000000003</v>
      </c>
      <c r="D14" s="5">
        <f>C14/F14</f>
        <v>71.070333333333338</v>
      </c>
      <c r="E14" s="3">
        <v>75</v>
      </c>
      <c r="F14" s="3">
        <v>6</v>
      </c>
      <c r="G14" s="3">
        <v>6</v>
      </c>
      <c r="H14" s="4">
        <v>9.9999999999999995E-7</v>
      </c>
      <c r="I14" s="10">
        <v>10.2226</v>
      </c>
      <c r="J14" s="10">
        <v>99.760599999999997</v>
      </c>
      <c r="K14" t="s">
        <v>12</v>
      </c>
      <c r="L14" s="9">
        <v>2.5388210695587799E-5</v>
      </c>
      <c r="M14" s="9">
        <v>2.5388210695587799E-5</v>
      </c>
      <c r="N14" s="9">
        <v>2.5388210695587799E-5</v>
      </c>
      <c r="O14" s="9">
        <v>2.5388210695587799E-5</v>
      </c>
      <c r="P14" s="9">
        <v>2.5388210695587799E-5</v>
      </c>
      <c r="Q14" s="9">
        <v>2.5388210695587799E-5</v>
      </c>
      <c r="R14" s="9">
        <v>2.5388210695587799E-5</v>
      </c>
      <c r="S14" s="9">
        <v>2.5388210695587799E-5</v>
      </c>
      <c r="T14" s="9">
        <v>2.5388210695587799E-5</v>
      </c>
      <c r="U14" s="9">
        <v>2.5388210695587799E-5</v>
      </c>
      <c r="V14" s="9">
        <v>2.5388210695587799E-5</v>
      </c>
      <c r="W14" s="9">
        <v>2.5388210695587799E-5</v>
      </c>
      <c r="X14" s="9">
        <v>2.5388210695587799E-5</v>
      </c>
      <c r="Y14" s="9">
        <v>2.5388210695587799E-5</v>
      </c>
      <c r="Z14" s="9">
        <v>2.5388210695587799E-5</v>
      </c>
      <c r="AA14" s="9">
        <v>2.5388210695587799E-5</v>
      </c>
      <c r="AB14" s="9">
        <v>2.5388210695587799E-5</v>
      </c>
      <c r="AC14" s="9">
        <v>2.5388210695587799E-5</v>
      </c>
      <c r="AD14" s="9">
        <v>2.5388210695587799E-5</v>
      </c>
      <c r="AE14" s="9">
        <v>2.5388210695587799E-5</v>
      </c>
      <c r="AF14" s="9">
        <v>2.5388210695587799E-5</v>
      </c>
      <c r="AG14" s="9">
        <v>2.5388210695587799E-5</v>
      </c>
      <c r="AH14" s="9">
        <v>2.5388210695587799E-5</v>
      </c>
      <c r="AI14" s="9">
        <v>2.5388210695587799E-5</v>
      </c>
      <c r="AJ14" s="9">
        <v>2.5388210695587799E-5</v>
      </c>
      <c r="AK14" s="9">
        <v>2.5388210695587799E-5</v>
      </c>
      <c r="AL14" s="9">
        <v>2.5388210695587999E-5</v>
      </c>
      <c r="AM14" s="9">
        <v>2.5388210695577201E-5</v>
      </c>
      <c r="AN14" s="9">
        <v>2.5388210695239299E-5</v>
      </c>
      <c r="AO14" s="9">
        <v>2.5388210693008601E-5</v>
      </c>
      <c r="AP14" s="9">
        <v>2.5388210692646701E-5</v>
      </c>
      <c r="AQ14" s="9">
        <v>2.53882107552355E-5</v>
      </c>
      <c r="AR14" s="9">
        <v>2.53882111255706E-5</v>
      </c>
      <c r="AS14" s="9">
        <v>2.5388212231016E-5</v>
      </c>
      <c r="AT14" s="9">
        <v>2.5388213951663401E-5</v>
      </c>
      <c r="AU14" s="9">
        <v>2.5388213869892599E-5</v>
      </c>
      <c r="AV14" s="9">
        <v>2.5388206180608998E-5</v>
      </c>
      <c r="AW14" s="9">
        <v>2.5388185029019299E-5</v>
      </c>
      <c r="AX14" s="9">
        <v>2.53881537125069E-5</v>
      </c>
      <c r="AY14" s="9">
        <v>2.53881328241659E-5</v>
      </c>
      <c r="AZ14" s="9">
        <v>2.5388154064639001E-5</v>
      </c>
      <c r="BA14" s="9">
        <v>2.53882344929134E-5</v>
      </c>
      <c r="BB14" s="9">
        <v>2.5388347796533799E-5</v>
      </c>
      <c r="BC14" s="9">
        <v>2.53884234272953E-5</v>
      </c>
      <c r="BD14" s="9">
        <v>2.5388388790891901E-5</v>
      </c>
      <c r="BE14" s="9">
        <v>2.5388230281043202E-5</v>
      </c>
      <c r="BF14" s="9">
        <v>2.5388022388206501E-5</v>
      </c>
      <c r="BG14" s="9">
        <v>2.5387891823655898E-5</v>
      </c>
      <c r="BH14" s="9">
        <v>2.5387935752434299E-5</v>
      </c>
      <c r="BI14" s="9">
        <v>2.5388154062465599E-5</v>
      </c>
      <c r="BJ14" s="9">
        <v>2.53884471990812E-5</v>
      </c>
      <c r="BK14" s="9">
        <v>2.5388680302590701E-5</v>
      </c>
      <c r="BL14" s="9">
        <v>2.5388765720944E-5</v>
      </c>
      <c r="BM14" s="9">
        <v>2.5388709701633898E-5</v>
      </c>
      <c r="BN14" s="9">
        <v>2.5388606504731899E-5</v>
      </c>
      <c r="BO14" s="9">
        <v>2.5388610580465699E-5</v>
      </c>
      <c r="BP14" s="9">
        <v>2.5388941575136099E-5</v>
      </c>
      <c r="BQ14" s="9">
        <v>2.5389978391724998E-5</v>
      </c>
      <c r="BR14" s="9">
        <v>2.5392515571586698E-5</v>
      </c>
      <c r="BS14" s="9">
        <v>2.53983412893522E-5</v>
      </c>
      <c r="BT14" s="9">
        <v>2.5411508970138501E-5</v>
      </c>
      <c r="BU14" s="9">
        <v>2.5441114520719899E-5</v>
      </c>
      <c r="BV14" s="9">
        <v>2.55073035854444E-5</v>
      </c>
      <c r="BW14" s="9">
        <v>2.56541955634559E-5</v>
      </c>
      <c r="BX14" s="9">
        <v>2.5977532671862899E-5</v>
      </c>
      <c r="BY14" s="9">
        <v>2.6682330808198298E-5</v>
      </c>
      <c r="BZ14" s="9">
        <v>2.81938781860105E-5</v>
      </c>
      <c r="CA14" s="9">
        <v>3.1329823422251998E-5</v>
      </c>
      <c r="CB14" s="9">
        <v>3.7412394993917498E-5</v>
      </c>
      <c r="CC14" s="9">
        <v>4.7846579798904901E-5</v>
      </c>
      <c r="CD14" s="9">
        <v>6.2633856265329198E-5</v>
      </c>
      <c r="CE14" s="9">
        <v>7.9070787034637996E-5</v>
      </c>
      <c r="CF14" s="9">
        <v>9.33179326816072E-5</v>
      </c>
      <c r="CG14" s="9">
        <v>1.0335639117186099E-4</v>
      </c>
      <c r="CH14" s="9">
        <v>1.09476628683054E-4</v>
      </c>
    </row>
    <row r="15" spans="2:111" x14ac:dyDescent="0.3">
      <c r="B15" s="3">
        <v>2</v>
      </c>
      <c r="C15" s="3">
        <v>444.43799999999999</v>
      </c>
      <c r="D15" s="5">
        <f t="shared" ref="D15:D18" si="1">C15/F15</f>
        <v>74.072999999999993</v>
      </c>
      <c r="E15" s="3">
        <v>75</v>
      </c>
      <c r="F15" s="3">
        <v>6</v>
      </c>
      <c r="G15" s="3">
        <v>6</v>
      </c>
      <c r="H15" s="4">
        <v>9.9999999999999995E-7</v>
      </c>
      <c r="I15" s="11">
        <f>ABS(I14-$I$3)/$I$3</f>
        <v>5.1720747295968513E-3</v>
      </c>
      <c r="J15" s="11">
        <f>ABS(J14-$J$3)/$J$3</f>
        <v>4.0713999197751455E-4</v>
      </c>
      <c r="K15" t="s">
        <v>11</v>
      </c>
      <c r="L15" s="9">
        <v>9.1392887260198399E-5</v>
      </c>
      <c r="M15" s="9">
        <v>9.1392887260198399E-5</v>
      </c>
      <c r="N15" s="9">
        <v>9.1392887260198399E-5</v>
      </c>
      <c r="O15" s="9">
        <v>9.1392887260198399E-5</v>
      </c>
      <c r="P15" s="9">
        <v>9.1392887260198399E-5</v>
      </c>
      <c r="Q15" s="9">
        <v>9.1392887260198399E-5</v>
      </c>
      <c r="R15" s="9">
        <v>9.1392887260198399E-5</v>
      </c>
      <c r="S15" s="9">
        <v>9.1392887260198399E-5</v>
      </c>
      <c r="T15" s="9">
        <v>9.1392887260198399E-5</v>
      </c>
      <c r="U15" s="9">
        <v>9.1392887260198399E-5</v>
      </c>
      <c r="V15" s="9">
        <v>9.1392887260198399E-5</v>
      </c>
      <c r="W15" s="9">
        <v>9.1392887260198399E-5</v>
      </c>
      <c r="X15" s="9">
        <v>9.1392887260198399E-5</v>
      </c>
      <c r="Y15" s="9">
        <v>9.1392887260198399E-5</v>
      </c>
      <c r="Z15" s="9">
        <v>9.1392887260198399E-5</v>
      </c>
      <c r="AA15" s="9">
        <v>9.1392887260198399E-5</v>
      </c>
      <c r="AB15" s="9">
        <v>9.1392887260198399E-5</v>
      </c>
      <c r="AC15" s="9">
        <v>9.1392887260198399E-5</v>
      </c>
      <c r="AD15" s="9">
        <v>9.1392887260198399E-5</v>
      </c>
      <c r="AE15" s="9">
        <v>9.1392887260198399E-5</v>
      </c>
      <c r="AF15" s="9">
        <v>9.1392887260198399E-5</v>
      </c>
      <c r="AG15" s="9">
        <v>9.1392887260198399E-5</v>
      </c>
      <c r="AH15" s="9">
        <v>9.1392887260198399E-5</v>
      </c>
      <c r="AI15" s="9">
        <v>9.1392887260198399E-5</v>
      </c>
      <c r="AJ15" s="9">
        <v>9.1392887260198399E-5</v>
      </c>
      <c r="AK15" s="9">
        <v>9.1392887260198399E-5</v>
      </c>
      <c r="AL15" s="9">
        <v>9.1392887260198101E-5</v>
      </c>
      <c r="AM15" s="9">
        <v>9.1392887260208902E-5</v>
      </c>
      <c r="AN15" s="9">
        <v>9.1392887260546902E-5</v>
      </c>
      <c r="AO15" s="9">
        <v>9.1392887262777594E-5</v>
      </c>
      <c r="AP15" s="9">
        <v>9.1392887263139501E-5</v>
      </c>
      <c r="AQ15" s="9">
        <v>9.1392887200550597E-5</v>
      </c>
      <c r="AR15" s="9">
        <v>9.13928868302155E-5</v>
      </c>
      <c r="AS15" s="9">
        <v>9.1392885724770093E-5</v>
      </c>
      <c r="AT15" s="9">
        <v>9.1392884004122801E-5</v>
      </c>
      <c r="AU15" s="9">
        <v>9.1392884085893505E-5</v>
      </c>
      <c r="AV15" s="9">
        <v>9.1392891775177203E-5</v>
      </c>
      <c r="AW15" s="9">
        <v>9.1392912926766906E-5</v>
      </c>
      <c r="AX15" s="9">
        <v>9.1392944243279197E-5</v>
      </c>
      <c r="AY15" s="9">
        <v>9.1392965131620302E-5</v>
      </c>
      <c r="AZ15" s="9">
        <v>9.1392943891147095E-5</v>
      </c>
      <c r="BA15" s="9">
        <v>9.1392863462872798E-5</v>
      </c>
      <c r="BB15" s="9">
        <v>9.1392750159252406E-5</v>
      </c>
      <c r="BC15" s="9">
        <v>9.1392674528490905E-5</v>
      </c>
      <c r="BD15" s="9">
        <v>9.1392709164894297E-5</v>
      </c>
      <c r="BE15" s="9">
        <v>9.1392867674743004E-5</v>
      </c>
      <c r="BF15" s="9">
        <v>9.1393075567579697E-5</v>
      </c>
      <c r="BG15" s="9">
        <v>9.1393206132130202E-5</v>
      </c>
      <c r="BH15" s="9">
        <v>9.1393162203351903E-5</v>
      </c>
      <c r="BI15" s="9">
        <v>9.1392943893320704E-5</v>
      </c>
      <c r="BJ15" s="9">
        <v>9.1392650756705096E-5</v>
      </c>
      <c r="BK15" s="9">
        <v>9.1392417653195606E-5</v>
      </c>
      <c r="BL15" s="9">
        <v>9.1392332234842294E-5</v>
      </c>
      <c r="BM15" s="9">
        <v>9.1392388254152402E-5</v>
      </c>
      <c r="BN15" s="9">
        <v>9.1392491451054502E-5</v>
      </c>
      <c r="BO15" s="9">
        <v>9.1392487375320503E-5</v>
      </c>
      <c r="BP15" s="9">
        <v>9.1392156380649798E-5</v>
      </c>
      <c r="BQ15" s="9">
        <v>9.1391119564060604E-5</v>
      </c>
      <c r="BR15" s="9">
        <v>9.1388582384198294E-5</v>
      </c>
      <c r="BS15" s="9">
        <v>9.1382756666431904E-5</v>
      </c>
      <c r="BT15" s="9">
        <v>9.1369588985645004E-5</v>
      </c>
      <c r="BU15" s="9">
        <v>9.1339983435063406E-5</v>
      </c>
      <c r="BV15" s="9">
        <v>9.12737943703388E-5</v>
      </c>
      <c r="BW15" s="9">
        <v>9.1126902392330505E-5</v>
      </c>
      <c r="BX15" s="9">
        <v>9.0803565283925807E-5</v>
      </c>
      <c r="BY15" s="9">
        <v>9.0098767147591698E-5</v>
      </c>
      <c r="BZ15" s="9">
        <v>8.8587219769794794E-5</v>
      </c>
      <c r="CA15" s="9">
        <v>8.5451274533568004E-5</v>
      </c>
      <c r="CB15" s="9">
        <v>7.9368702961908697E-5</v>
      </c>
      <c r="CC15" s="9">
        <v>6.8934518156904401E-5</v>
      </c>
      <c r="CD15" s="9">
        <v>5.4147241690429397E-5</v>
      </c>
      <c r="CE15" s="9">
        <v>3.7710310921072102E-5</v>
      </c>
      <c r="CF15" s="9">
        <v>2.34631652740501E-5</v>
      </c>
      <c r="CG15" s="9">
        <v>1.34247067837162E-5</v>
      </c>
      <c r="CH15" s="9">
        <v>7.3044692724357701E-6</v>
      </c>
    </row>
    <row r="16" spans="2:111" x14ac:dyDescent="0.3">
      <c r="B16" s="3">
        <v>3</v>
      </c>
      <c r="C16" s="3">
        <v>411.92200000000003</v>
      </c>
      <c r="D16" s="5">
        <f t="shared" si="1"/>
        <v>68.653666666666666</v>
      </c>
      <c r="E16" s="3">
        <v>75</v>
      </c>
      <c r="F16" s="3">
        <v>6</v>
      </c>
      <c r="G16" s="3">
        <v>6</v>
      </c>
      <c r="H16" s="4">
        <v>9.9999999999999995E-7</v>
      </c>
    </row>
    <row r="17" spans="2:61" x14ac:dyDescent="0.3">
      <c r="B17" s="3">
        <v>4</v>
      </c>
      <c r="C17" s="3">
        <v>413.04700000000003</v>
      </c>
      <c r="D17" s="5">
        <f t="shared" si="1"/>
        <v>68.841166666666666</v>
      </c>
      <c r="E17" s="3">
        <v>75</v>
      </c>
      <c r="F17" s="3">
        <v>6</v>
      </c>
      <c r="G17" s="3">
        <v>6</v>
      </c>
      <c r="H17" s="4">
        <v>9.9999999999999995E-7</v>
      </c>
    </row>
    <row r="18" spans="2:61" x14ac:dyDescent="0.3">
      <c r="B18" s="3">
        <v>5</v>
      </c>
      <c r="C18" s="3">
        <v>421.14100000000002</v>
      </c>
      <c r="D18" s="5">
        <f t="shared" si="1"/>
        <v>70.19016666666667</v>
      </c>
      <c r="E18" s="3">
        <v>75</v>
      </c>
      <c r="F18" s="3">
        <v>6</v>
      </c>
      <c r="G18" s="3">
        <v>6</v>
      </c>
      <c r="H18" s="4">
        <v>9.9999999999999995E-7</v>
      </c>
    </row>
    <row r="19" spans="2:61" x14ac:dyDescent="0.3">
      <c r="B19" s="6" t="s">
        <v>7</v>
      </c>
      <c r="C19" s="7">
        <f>AVERAGE(C14:C18)</f>
        <v>423.39400000000006</v>
      </c>
      <c r="D19" s="13">
        <f>AVERAGE(D14:D18)</f>
        <v>70.565666666666658</v>
      </c>
      <c r="E19" s="6" t="s">
        <v>8</v>
      </c>
      <c r="F19" s="6" t="s">
        <v>8</v>
      </c>
      <c r="G19" s="6"/>
      <c r="H19" s="6" t="s">
        <v>8</v>
      </c>
    </row>
    <row r="20" spans="2:61" x14ac:dyDescent="0.3">
      <c r="B20" s="6" t="s">
        <v>9</v>
      </c>
      <c r="C20" s="7">
        <f>STDEV(C14:C18)</f>
        <v>13.188649684482472</v>
      </c>
      <c r="D20" s="7">
        <f>STDEV(D14:D18)</f>
        <v>2.1981082807470789</v>
      </c>
      <c r="E20" s="6" t="s">
        <v>8</v>
      </c>
      <c r="F20" s="6" t="s">
        <v>8</v>
      </c>
      <c r="G20" s="6"/>
      <c r="H20" s="6" t="s">
        <v>8</v>
      </c>
    </row>
    <row r="21" spans="2:61" x14ac:dyDescent="0.3">
      <c r="D21">
        <f>D19/2</f>
        <v>35.282833333333329</v>
      </c>
    </row>
    <row r="22" spans="2:61" x14ac:dyDescent="0.3"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2" t="s">
        <v>17</v>
      </c>
      <c r="H22" s="2" t="s">
        <v>6</v>
      </c>
      <c r="I22" s="8" t="s">
        <v>13</v>
      </c>
      <c r="J22" s="8" t="s">
        <v>14</v>
      </c>
      <c r="K22" s="8" t="s">
        <v>10</v>
      </c>
      <c r="L22">
        <v>0</v>
      </c>
      <c r="M22">
        <v>1.5551020408163301</v>
      </c>
      <c r="N22">
        <v>3.1102040816326499</v>
      </c>
      <c r="O22">
        <v>4.66530612244898</v>
      </c>
      <c r="P22">
        <v>6.2204081632653097</v>
      </c>
      <c r="Q22">
        <v>7.7755102040816304</v>
      </c>
      <c r="R22">
        <v>9.33061224489796</v>
      </c>
      <c r="S22">
        <v>10.8857142857143</v>
      </c>
      <c r="T22">
        <v>12.4408163265306</v>
      </c>
      <c r="U22">
        <v>13.995918367346899</v>
      </c>
      <c r="V22">
        <v>15.5510204081633</v>
      </c>
      <c r="W22">
        <v>17.106122448979601</v>
      </c>
      <c r="X22">
        <v>18.661224489795899</v>
      </c>
      <c r="Y22">
        <v>20.2163265306122</v>
      </c>
      <c r="Z22">
        <v>21.771428571428601</v>
      </c>
      <c r="AA22">
        <v>23.326530612244898</v>
      </c>
      <c r="AB22">
        <v>24.8816326530612</v>
      </c>
      <c r="AC22">
        <v>26.4367346938776</v>
      </c>
      <c r="AD22">
        <v>27.991836734693901</v>
      </c>
      <c r="AE22">
        <v>29.546938775510199</v>
      </c>
      <c r="AF22">
        <v>31.1020408163265</v>
      </c>
      <c r="AG22">
        <v>32.657142857142901</v>
      </c>
      <c r="AH22">
        <v>34.212244897959202</v>
      </c>
      <c r="AI22">
        <v>35.767346938775503</v>
      </c>
      <c r="AJ22">
        <v>37.322448979591798</v>
      </c>
      <c r="AK22">
        <v>38.877551020408198</v>
      </c>
      <c r="AL22">
        <v>40.432653061224499</v>
      </c>
      <c r="AM22">
        <v>41.987755102040801</v>
      </c>
      <c r="AN22">
        <v>43.542857142857102</v>
      </c>
      <c r="AO22">
        <v>45.097959183673503</v>
      </c>
      <c r="AP22">
        <v>46.653061224489797</v>
      </c>
      <c r="AQ22">
        <v>48.208163265306098</v>
      </c>
      <c r="AR22">
        <v>49.763265306122499</v>
      </c>
      <c r="AS22">
        <v>51.3183673469388</v>
      </c>
      <c r="AT22">
        <v>52.873469387755101</v>
      </c>
      <c r="AU22">
        <v>54.428571428571402</v>
      </c>
      <c r="AV22">
        <v>55.983673469387803</v>
      </c>
      <c r="AW22">
        <v>57.538775510204097</v>
      </c>
      <c r="AX22">
        <v>59.093877551020398</v>
      </c>
      <c r="AY22">
        <v>60.648979591836699</v>
      </c>
      <c r="AZ22">
        <v>62.2040816326531</v>
      </c>
      <c r="BA22">
        <v>63.759183673469401</v>
      </c>
      <c r="BB22">
        <v>65.314285714285703</v>
      </c>
      <c r="BC22">
        <v>66.869387755101997</v>
      </c>
      <c r="BD22">
        <v>68.424489795918404</v>
      </c>
      <c r="BE22">
        <v>69.979591836734699</v>
      </c>
      <c r="BF22">
        <v>71.534693877551007</v>
      </c>
      <c r="BG22">
        <v>73.089795918367301</v>
      </c>
      <c r="BH22">
        <v>74.644897959183695</v>
      </c>
      <c r="BI22">
        <v>76.2</v>
      </c>
    </row>
    <row r="23" spans="2:61" x14ac:dyDescent="0.3">
      <c r="B23" s="3">
        <v>1</v>
      </c>
      <c r="C23" s="3">
        <v>257.54700000000003</v>
      </c>
      <c r="D23" s="5">
        <f>C23/F23</f>
        <v>42.924500000000002</v>
      </c>
      <c r="E23" s="3">
        <v>50</v>
      </c>
      <c r="F23" s="3">
        <v>6</v>
      </c>
      <c r="G23" s="3">
        <v>6</v>
      </c>
      <c r="H23" s="4">
        <v>9.9999999999999995E-7</v>
      </c>
      <c r="I23" s="10">
        <v>10.466200000000001</v>
      </c>
      <c r="J23" s="10">
        <v>99.680099999999996</v>
      </c>
      <c r="K23" t="s">
        <v>12</v>
      </c>
      <c r="L23" s="9">
        <v>2.5388727983825299E-5</v>
      </c>
      <c r="M23" s="9">
        <v>2.5388727983825299E-5</v>
      </c>
      <c r="N23" s="9">
        <v>2.5388727983825299E-5</v>
      </c>
      <c r="O23" s="9">
        <v>2.5388727983825299E-5</v>
      </c>
      <c r="P23" s="9">
        <v>2.5388727983825299E-5</v>
      </c>
      <c r="Q23" s="9">
        <v>2.5388727983825299E-5</v>
      </c>
      <c r="R23" s="9">
        <v>2.5388727983825299E-5</v>
      </c>
      <c r="S23" s="9">
        <v>2.5388727983825299E-5</v>
      </c>
      <c r="T23" s="9">
        <v>2.5388727983825299E-5</v>
      </c>
      <c r="U23" s="9">
        <v>2.5388727983825299E-5</v>
      </c>
      <c r="V23" s="9">
        <v>2.5388727983825299E-5</v>
      </c>
      <c r="W23" s="9">
        <v>2.5388727983825299E-5</v>
      </c>
      <c r="X23" s="9">
        <v>2.5388727983825299E-5</v>
      </c>
      <c r="Y23" s="9">
        <v>2.5388727983825299E-5</v>
      </c>
      <c r="Z23" s="9">
        <v>2.5388727983825299E-5</v>
      </c>
      <c r="AA23" s="9">
        <v>2.5388727983825899E-5</v>
      </c>
      <c r="AB23" s="9">
        <v>2.5388727983829101E-5</v>
      </c>
      <c r="AC23" s="9">
        <v>2.5388727983846001E-5</v>
      </c>
      <c r="AD23" s="9">
        <v>2.5388727985173E-5</v>
      </c>
      <c r="AE23" s="9">
        <v>2.5388727975471301E-5</v>
      </c>
      <c r="AF23" s="9">
        <v>2.5388727680042801E-5</v>
      </c>
      <c r="AG23" s="9">
        <v>2.5388726201003399E-5</v>
      </c>
      <c r="AH23" s="9">
        <v>2.5388724122942301E-5</v>
      </c>
      <c r="AI23" s="9">
        <v>2.53887293160036E-5</v>
      </c>
      <c r="AJ23" s="9">
        <v>2.5388754223284201E-5</v>
      </c>
      <c r="AK23" s="9">
        <v>2.53887897002316E-5</v>
      </c>
      <c r="AL23" s="9">
        <v>2.5388780992873202E-5</v>
      </c>
      <c r="AM23" s="9">
        <v>2.53886659907442E-5</v>
      </c>
      <c r="AN23" s="9">
        <v>2.53884718750006E-5</v>
      </c>
      <c r="AO23" s="9">
        <v>2.5388355372302899E-5</v>
      </c>
      <c r="AP23" s="9">
        <v>2.5388495779807898E-5</v>
      </c>
      <c r="AQ23" s="9">
        <v>2.5388931333216902E-5</v>
      </c>
      <c r="AR23" s="9">
        <v>2.5389542188134E-5</v>
      </c>
      <c r="AS23" s="9">
        <v>2.5390269210284499E-5</v>
      </c>
      <c r="AT23" s="9">
        <v>2.53914728434945E-5</v>
      </c>
      <c r="AU23" s="9">
        <v>2.5394356067213001E-5</v>
      </c>
      <c r="AV23" s="9">
        <v>2.5401676446986498E-5</v>
      </c>
      <c r="AW23" s="9">
        <v>2.54194517993954E-5</v>
      </c>
      <c r="AX23" s="9">
        <v>2.5461057484419899E-5</v>
      </c>
      <c r="AY23" s="9">
        <v>2.5556418930679E-5</v>
      </c>
      <c r="AZ23" s="9">
        <v>2.57718226137498E-5</v>
      </c>
      <c r="BA23" s="9">
        <v>2.6251871482448001E-5</v>
      </c>
      <c r="BB23" s="9">
        <v>2.7305088793103499E-5</v>
      </c>
      <c r="BC23" s="9">
        <v>2.95579869317403E-5</v>
      </c>
      <c r="BD23" s="9">
        <v>3.4141576505229301E-5</v>
      </c>
      <c r="BE23" s="9">
        <v>4.2605122341967099E-5</v>
      </c>
      <c r="BF23" s="9">
        <v>5.5861615565102803E-5</v>
      </c>
      <c r="BG23" s="9">
        <v>7.2340183228527594E-5</v>
      </c>
      <c r="BH23" s="9">
        <v>8.8121547130049104E-5</v>
      </c>
      <c r="BI23" s="9">
        <v>1.00055790107514E-4</v>
      </c>
    </row>
    <row r="24" spans="2:61" x14ac:dyDescent="0.3">
      <c r="B24" s="3">
        <v>2</v>
      </c>
      <c r="C24" s="3">
        <v>279.70299999999997</v>
      </c>
      <c r="D24" s="5">
        <f t="shared" ref="D24:D27" si="2">C24/F24</f>
        <v>46.617166666666662</v>
      </c>
      <c r="E24" s="3">
        <v>50</v>
      </c>
      <c r="F24" s="3">
        <v>6</v>
      </c>
      <c r="G24" s="3">
        <v>6</v>
      </c>
      <c r="H24" s="4">
        <v>9.9999999999999995E-7</v>
      </c>
      <c r="I24" s="11">
        <f>ABS(I23-$I$3)/$I$3</f>
        <v>2.9124877089478928E-2</v>
      </c>
      <c r="J24" s="11">
        <f>ABS(J23-$J$3)/$J$3</f>
        <v>4.0012033694347107E-4</v>
      </c>
      <c r="K24" t="s">
        <v>11</v>
      </c>
      <c r="L24" s="9">
        <v>9.1394749402674301E-5</v>
      </c>
      <c r="M24" s="9">
        <v>9.1394749402674301E-5</v>
      </c>
      <c r="N24" s="9">
        <v>9.1394749402674301E-5</v>
      </c>
      <c r="O24" s="9">
        <v>9.1394749402674301E-5</v>
      </c>
      <c r="P24" s="9">
        <v>9.1394749402674301E-5</v>
      </c>
      <c r="Q24" s="9">
        <v>9.1394749402674301E-5</v>
      </c>
      <c r="R24" s="9">
        <v>9.1394749402674301E-5</v>
      </c>
      <c r="S24" s="9">
        <v>9.1394749402674301E-5</v>
      </c>
      <c r="T24" s="9">
        <v>9.1394749402674301E-5</v>
      </c>
      <c r="U24" s="9">
        <v>9.1394749402674301E-5</v>
      </c>
      <c r="V24" s="9">
        <v>9.1394749402674301E-5</v>
      </c>
      <c r="W24" s="9">
        <v>9.1394749402674301E-5</v>
      </c>
      <c r="X24" s="9">
        <v>9.1394749402674301E-5</v>
      </c>
      <c r="Y24" s="9">
        <v>9.1394749402674301E-5</v>
      </c>
      <c r="Z24" s="9">
        <v>9.1394749402674206E-5</v>
      </c>
      <c r="AA24" s="9">
        <v>9.1394749402673597E-5</v>
      </c>
      <c r="AB24" s="9">
        <v>9.1394749402670507E-5</v>
      </c>
      <c r="AC24" s="9">
        <v>9.1394749402653607E-5</v>
      </c>
      <c r="AD24" s="9">
        <v>9.1394749401326502E-5</v>
      </c>
      <c r="AE24" s="9">
        <v>9.1394749411028201E-5</v>
      </c>
      <c r="AF24" s="9">
        <v>9.1394749706456705E-5</v>
      </c>
      <c r="AG24" s="9">
        <v>9.1394751185496103E-5</v>
      </c>
      <c r="AH24" s="9">
        <v>9.1394753263557296E-5</v>
      </c>
      <c r="AI24" s="9">
        <v>9.1394748070495902E-5</v>
      </c>
      <c r="AJ24" s="9">
        <v>9.1394723163215304E-5</v>
      </c>
      <c r="AK24" s="9">
        <v>9.1394687686267902E-5</v>
      </c>
      <c r="AL24" s="9">
        <v>9.1394696393626304E-5</v>
      </c>
      <c r="AM24" s="9">
        <v>9.1394811395755299E-5</v>
      </c>
      <c r="AN24" s="9">
        <v>9.1395005511499001E-5</v>
      </c>
      <c r="AO24" s="9">
        <v>9.1395122014196694E-5</v>
      </c>
      <c r="AP24" s="9">
        <v>9.13949816066916E-5</v>
      </c>
      <c r="AQ24" s="9">
        <v>9.13945460532826E-5</v>
      </c>
      <c r="AR24" s="9">
        <v>9.1393935198365496E-5</v>
      </c>
      <c r="AS24" s="9">
        <v>9.1393208176215006E-5</v>
      </c>
      <c r="AT24" s="9">
        <v>9.13920045430051E-5</v>
      </c>
      <c r="AU24" s="9">
        <v>9.1389121319286596E-5</v>
      </c>
      <c r="AV24" s="9">
        <v>9.1381800939512899E-5</v>
      </c>
      <c r="AW24" s="9">
        <v>9.1364025587103604E-5</v>
      </c>
      <c r="AX24" s="9">
        <v>9.1322419902078905E-5</v>
      </c>
      <c r="AY24" s="9">
        <v>9.1227058455819598E-5</v>
      </c>
      <c r="AZ24" s="9">
        <v>9.1011654772748905E-5</v>
      </c>
      <c r="BA24" s="9">
        <v>9.0531605904051803E-5</v>
      </c>
      <c r="BB24" s="9">
        <v>8.9478388593397504E-5</v>
      </c>
      <c r="BC24" s="9">
        <v>8.7225490454758301E-5</v>
      </c>
      <c r="BD24" s="9">
        <v>8.26419008812615E-5</v>
      </c>
      <c r="BE24" s="9">
        <v>7.4178355044513897E-5</v>
      </c>
      <c r="BF24" s="9">
        <v>6.0921861821379E-5</v>
      </c>
      <c r="BG24" s="9">
        <v>4.4443294157981903E-5</v>
      </c>
      <c r="BH24" s="9">
        <v>2.8661930256494702E-5</v>
      </c>
      <c r="BI24" s="9">
        <v>1.6727687279025599E-5</v>
      </c>
    </row>
    <row r="25" spans="2:61" x14ac:dyDescent="0.3">
      <c r="B25" s="3">
        <v>3</v>
      </c>
      <c r="C25" s="3">
        <v>261.15600000000001</v>
      </c>
      <c r="D25" s="5">
        <f t="shared" si="2"/>
        <v>43.526000000000003</v>
      </c>
      <c r="E25" s="3">
        <v>50</v>
      </c>
      <c r="F25" s="3">
        <v>6</v>
      </c>
      <c r="G25" s="3">
        <v>6</v>
      </c>
      <c r="H25" s="4">
        <v>9.9999999999999995E-7</v>
      </c>
    </row>
    <row r="26" spans="2:61" x14ac:dyDescent="0.3">
      <c r="B26" s="3">
        <v>4</v>
      </c>
      <c r="C26" s="3">
        <v>268.06299999999999</v>
      </c>
      <c r="D26" s="5">
        <f t="shared" si="2"/>
        <v>44.677166666666665</v>
      </c>
      <c r="E26" s="3">
        <v>50</v>
      </c>
      <c r="F26" s="3">
        <v>6</v>
      </c>
      <c r="G26" s="3">
        <v>6</v>
      </c>
      <c r="H26" s="4">
        <v>9.9999999999999995E-7</v>
      </c>
    </row>
    <row r="27" spans="2:61" x14ac:dyDescent="0.3">
      <c r="B27" s="3">
        <v>5</v>
      </c>
      <c r="C27" s="3">
        <v>260.89100000000002</v>
      </c>
      <c r="D27" s="5">
        <f t="shared" si="2"/>
        <v>43.481833333333334</v>
      </c>
      <c r="E27" s="3">
        <v>50</v>
      </c>
      <c r="F27" s="3">
        <v>6</v>
      </c>
      <c r="G27" s="3">
        <v>6</v>
      </c>
      <c r="H27" s="4">
        <v>9.9999999999999995E-7</v>
      </c>
    </row>
    <row r="28" spans="2:61" x14ac:dyDescent="0.3">
      <c r="B28" s="6" t="s">
        <v>7</v>
      </c>
      <c r="C28" s="7">
        <f>AVERAGE(C23:C27)</f>
        <v>265.47200000000004</v>
      </c>
      <c r="D28" s="13">
        <f>AVERAGE(D23:D27)</f>
        <v>44.245333333333335</v>
      </c>
      <c r="E28" s="6" t="s">
        <v>8</v>
      </c>
      <c r="F28" s="6" t="s">
        <v>8</v>
      </c>
      <c r="G28" s="6"/>
      <c r="H28" s="6" t="s">
        <v>8</v>
      </c>
    </row>
    <row r="29" spans="2:61" x14ac:dyDescent="0.3">
      <c r="B29" s="6" t="s">
        <v>9</v>
      </c>
      <c r="C29" s="7">
        <f>STDEV(C23:C27)</f>
        <v>8.8268579347353064</v>
      </c>
      <c r="D29" s="7">
        <f>STDEV(D23:D27)</f>
        <v>1.4711429891225518</v>
      </c>
      <c r="E29" s="6" t="s">
        <v>8</v>
      </c>
      <c r="F29" s="6" t="s">
        <v>8</v>
      </c>
      <c r="G29" s="6"/>
      <c r="H29" s="6" t="s">
        <v>8</v>
      </c>
    </row>
    <row r="30" spans="2:61" x14ac:dyDescent="0.3">
      <c r="D30">
        <f>D28/2</f>
        <v>22.122666666666667</v>
      </c>
    </row>
    <row r="31" spans="2:61" x14ac:dyDescent="0.3"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s="12" t="s">
        <v>17</v>
      </c>
      <c r="H31" s="2" t="s">
        <v>6</v>
      </c>
      <c r="I31" s="8" t="s">
        <v>13</v>
      </c>
      <c r="J31" s="8" t="s">
        <v>14</v>
      </c>
      <c r="K31" s="8" t="s">
        <v>10</v>
      </c>
      <c r="L31">
        <v>0</v>
      </c>
      <c r="M31">
        <v>3.1749999999999998</v>
      </c>
      <c r="N31">
        <v>6.35</v>
      </c>
      <c r="O31">
        <v>9.5250000000000004</v>
      </c>
      <c r="P31">
        <v>12.7</v>
      </c>
      <c r="Q31">
        <v>15.875</v>
      </c>
      <c r="R31">
        <v>19.05</v>
      </c>
      <c r="S31">
        <v>22.225000000000001</v>
      </c>
      <c r="T31">
        <v>25.4</v>
      </c>
      <c r="U31">
        <v>28.574999999999999</v>
      </c>
      <c r="V31">
        <v>31.75</v>
      </c>
      <c r="W31">
        <v>34.924999999999997</v>
      </c>
      <c r="X31">
        <v>38.1</v>
      </c>
      <c r="Y31">
        <v>41.274999999999999</v>
      </c>
      <c r="Z31">
        <v>44.45</v>
      </c>
      <c r="AA31">
        <v>47.625</v>
      </c>
      <c r="AB31">
        <v>50.8</v>
      </c>
      <c r="AC31">
        <v>53.975000000000001</v>
      </c>
      <c r="AD31">
        <v>57.15</v>
      </c>
      <c r="AE31">
        <v>60.325000000000003</v>
      </c>
      <c r="AF31">
        <v>63.5</v>
      </c>
      <c r="AG31">
        <v>66.674999999999997</v>
      </c>
      <c r="AH31">
        <v>69.849999999999994</v>
      </c>
      <c r="AI31">
        <v>73.025000000000006</v>
      </c>
      <c r="AJ31">
        <v>76.2</v>
      </c>
    </row>
    <row r="32" spans="2:61" x14ac:dyDescent="0.3">
      <c r="B32" s="3">
        <v>1</v>
      </c>
      <c r="C32" s="3">
        <v>408.67200000000003</v>
      </c>
      <c r="D32" s="5">
        <f>C32/F32</f>
        <v>16.346880000000002</v>
      </c>
      <c r="E32" s="3">
        <v>25</v>
      </c>
      <c r="F32" s="3">
        <v>25</v>
      </c>
      <c r="G32" s="3" t="s">
        <v>18</v>
      </c>
      <c r="H32" s="4">
        <v>9.9999999999999995E-7</v>
      </c>
      <c r="I32" s="10">
        <v>12.672800000000001</v>
      </c>
      <c r="J32" s="10">
        <v>97.742999999999995</v>
      </c>
      <c r="K32" t="s">
        <v>12</v>
      </c>
      <c r="L32" s="9">
        <v>2.5385141852036399E-5</v>
      </c>
      <c r="M32" s="9">
        <v>2.5385141852042701E-5</v>
      </c>
      <c r="N32" s="9">
        <v>2.5385141852154601E-5</v>
      </c>
      <c r="O32" s="9">
        <v>2.5385141853472601E-5</v>
      </c>
      <c r="P32" s="9">
        <v>2.5385141865136499E-5</v>
      </c>
      <c r="Q32" s="9">
        <v>2.5385141948009199E-5</v>
      </c>
      <c r="R32" s="9">
        <v>2.5385142441815099E-5</v>
      </c>
      <c r="S32" s="9">
        <v>2.53851449910693E-5</v>
      </c>
      <c r="T32" s="9">
        <v>2.5385156662020899E-5</v>
      </c>
      <c r="U32" s="9">
        <v>2.5385204675563798E-5</v>
      </c>
      <c r="V32" s="9">
        <v>2.5385383654359599E-5</v>
      </c>
      <c r="W32" s="9">
        <v>2.5385993628125401E-5</v>
      </c>
      <c r="X32" s="9">
        <v>2.5387914081448499E-5</v>
      </c>
      <c r="Y32" s="9">
        <v>2.5393559359128602E-5</v>
      </c>
      <c r="Z32" s="9">
        <v>2.5409203528981199E-5</v>
      </c>
      <c r="AA32" s="9">
        <v>2.5450422733074899E-5</v>
      </c>
      <c r="AB32" s="9">
        <v>2.55544938455085E-5</v>
      </c>
      <c r="AC32" s="9">
        <v>2.5808127238599002E-5</v>
      </c>
      <c r="AD32" s="9">
        <v>2.64082290856732E-5</v>
      </c>
      <c r="AE32" s="9">
        <v>2.7786920706743499E-5</v>
      </c>
      <c r="AF32" s="9">
        <v>3.0821186675320399E-5</v>
      </c>
      <c r="AG32" s="9">
        <v>3.69941158488297E-5</v>
      </c>
      <c r="AH32" s="9">
        <v>4.7915479785796302E-5</v>
      </c>
      <c r="AI32" s="9">
        <v>6.3506593363132403E-5</v>
      </c>
      <c r="AJ32" s="9">
        <v>8.0506140164675403E-5</v>
      </c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</row>
    <row r="33" spans="2:36" x14ac:dyDescent="0.3">
      <c r="B33" s="3">
        <v>2</v>
      </c>
      <c r="C33" s="3">
        <v>433.73399999999998</v>
      </c>
      <c r="D33" s="5">
        <f t="shared" ref="D33:D36" si="3">C33/F33</f>
        <v>17.349360000000001</v>
      </c>
      <c r="E33" s="3">
        <v>25</v>
      </c>
      <c r="F33" s="3">
        <v>25</v>
      </c>
      <c r="G33" s="3" t="s">
        <v>18</v>
      </c>
      <c r="H33" s="4">
        <v>9.9999999999999995E-7</v>
      </c>
      <c r="I33" s="11">
        <f>ABS(I32-$I$3)/$I$3</f>
        <v>0.24609636184857431</v>
      </c>
      <c r="J33" s="11">
        <f>ABS(J32-$J$3)/$J$3</f>
        <v>1.9825511432009665E-2</v>
      </c>
      <c r="K33" t="s">
        <v>11</v>
      </c>
      <c r="L33" s="9">
        <v>9.1381839988056906E-5</v>
      </c>
      <c r="M33" s="9">
        <v>9.1381839988050604E-5</v>
      </c>
      <c r="N33" s="9">
        <v>9.1381839987938701E-5</v>
      </c>
      <c r="O33" s="9">
        <v>9.1381839986620704E-5</v>
      </c>
      <c r="P33" s="9">
        <v>9.1381839974956803E-5</v>
      </c>
      <c r="Q33" s="9">
        <v>9.1381839892084102E-5</v>
      </c>
      <c r="R33" s="9">
        <v>9.1381839398278205E-5</v>
      </c>
      <c r="S33" s="9">
        <v>9.1381836849023995E-5</v>
      </c>
      <c r="T33" s="9">
        <v>9.1381825178072504E-5</v>
      </c>
      <c r="U33" s="9">
        <v>9.1381777164529601E-5</v>
      </c>
      <c r="V33" s="9">
        <v>9.1381598185733801E-5</v>
      </c>
      <c r="W33" s="9">
        <v>9.1380988211967995E-5</v>
      </c>
      <c r="X33" s="9">
        <v>9.1379067758644894E-5</v>
      </c>
      <c r="Y33" s="9">
        <v>9.1373422480964798E-5</v>
      </c>
      <c r="Z33" s="9">
        <v>9.1357778311112201E-5</v>
      </c>
      <c r="AA33" s="9">
        <v>9.13165591070185E-5</v>
      </c>
      <c r="AB33" s="9">
        <v>9.1212487994585001E-5</v>
      </c>
      <c r="AC33" s="9">
        <v>9.0958854601494598E-5</v>
      </c>
      <c r="AD33" s="9">
        <v>9.0358752754421206E-5</v>
      </c>
      <c r="AE33" s="9">
        <v>8.8980061133350002E-5</v>
      </c>
      <c r="AF33" s="9">
        <v>8.5945795164774105E-5</v>
      </c>
      <c r="AG33" s="9">
        <v>7.9772865991269303E-5</v>
      </c>
      <c r="AH33" s="9">
        <v>6.88515020543055E-5</v>
      </c>
      <c r="AI33" s="9">
        <v>5.32603884769781E-5</v>
      </c>
      <c r="AJ33" s="9">
        <v>3.62608416753976E-5</v>
      </c>
    </row>
    <row r="34" spans="2:36" x14ac:dyDescent="0.3">
      <c r="B34" s="3">
        <v>3</v>
      </c>
      <c r="C34" s="3">
        <v>424.07799999999997</v>
      </c>
      <c r="D34" s="5">
        <f t="shared" si="3"/>
        <v>16.96312</v>
      </c>
      <c r="E34" s="3">
        <v>25</v>
      </c>
      <c r="F34" s="3">
        <v>25</v>
      </c>
      <c r="G34" s="3" t="s">
        <v>18</v>
      </c>
      <c r="H34" s="4">
        <v>9.9999999999999995E-7</v>
      </c>
    </row>
    <row r="35" spans="2:36" x14ac:dyDescent="0.3">
      <c r="B35" s="3">
        <v>4</v>
      </c>
      <c r="C35" s="3">
        <v>432.75</v>
      </c>
      <c r="D35" s="5">
        <f t="shared" si="3"/>
        <v>17.309999999999999</v>
      </c>
      <c r="E35" s="3">
        <v>25</v>
      </c>
      <c r="F35" s="3">
        <v>25</v>
      </c>
      <c r="G35" s="3" t="s">
        <v>18</v>
      </c>
      <c r="H35" s="4">
        <v>9.9999999999999995E-7</v>
      </c>
    </row>
    <row r="36" spans="2:36" x14ac:dyDescent="0.3">
      <c r="B36" s="3">
        <v>5</v>
      </c>
      <c r="C36" s="3">
        <v>415.03100000000001</v>
      </c>
      <c r="D36" s="5">
        <f t="shared" si="3"/>
        <v>16.601240000000001</v>
      </c>
      <c r="E36" s="3">
        <v>25</v>
      </c>
      <c r="F36" s="3">
        <v>25</v>
      </c>
      <c r="G36" s="3" t="s">
        <v>18</v>
      </c>
      <c r="H36" s="4">
        <v>9.9999999999999995E-7</v>
      </c>
    </row>
    <row r="37" spans="2:36" x14ac:dyDescent="0.3">
      <c r="B37" s="6" t="s">
        <v>7</v>
      </c>
      <c r="C37" s="7">
        <f>AVERAGE(C32:C36)</f>
        <v>422.85299999999995</v>
      </c>
      <c r="D37" s="13">
        <f>AVERAGE(D32:D36)</f>
        <v>16.914120000000004</v>
      </c>
      <c r="E37" s="6" t="s">
        <v>8</v>
      </c>
      <c r="F37" s="6" t="s">
        <v>8</v>
      </c>
      <c r="G37" s="6"/>
      <c r="H37" s="6" t="s">
        <v>8</v>
      </c>
    </row>
    <row r="38" spans="2:36" x14ac:dyDescent="0.3">
      <c r="B38" s="6" t="s">
        <v>9</v>
      </c>
      <c r="C38" s="7">
        <f>STDEV(C32:C36)</f>
        <v>10.955955458105864</v>
      </c>
      <c r="D38" s="7">
        <f>STDEV(D32:D36)</f>
        <v>0.43823821832423421</v>
      </c>
      <c r="E38" s="6" t="s">
        <v>8</v>
      </c>
      <c r="F38" s="6" t="s">
        <v>8</v>
      </c>
      <c r="G38" s="6"/>
      <c r="H38" s="6" t="s">
        <v>8</v>
      </c>
    </row>
    <row r="39" spans="2:36" x14ac:dyDescent="0.3">
      <c r="D39">
        <f>D37/2</f>
        <v>8.457060000000002</v>
      </c>
    </row>
    <row r="40" spans="2:36" x14ac:dyDescent="0.3">
      <c r="B40" s="1" t="s">
        <v>1</v>
      </c>
      <c r="C40" s="1" t="s">
        <v>2</v>
      </c>
      <c r="D40" s="1" t="s">
        <v>3</v>
      </c>
      <c r="E40" s="1" t="s">
        <v>4</v>
      </c>
      <c r="F40" s="1" t="s">
        <v>5</v>
      </c>
      <c r="G40" s="12" t="s">
        <v>17</v>
      </c>
      <c r="H40" s="2" t="s">
        <v>6</v>
      </c>
      <c r="I40" s="8" t="s">
        <v>13</v>
      </c>
      <c r="J40" s="8" t="s">
        <v>14</v>
      </c>
      <c r="K40" s="8" t="s">
        <v>10</v>
      </c>
      <c r="L40">
        <v>0</v>
      </c>
      <c r="M40">
        <v>8.4666666666666703</v>
      </c>
      <c r="N40">
        <v>16.933333333333302</v>
      </c>
      <c r="O40">
        <v>25.4</v>
      </c>
      <c r="P40">
        <v>33.866666666666703</v>
      </c>
      <c r="Q40">
        <v>42.3333333333333</v>
      </c>
      <c r="R40">
        <v>50.8</v>
      </c>
      <c r="S40">
        <v>59.266666666666701</v>
      </c>
      <c r="T40">
        <v>67.733333333333306</v>
      </c>
      <c r="U40">
        <v>76.2</v>
      </c>
    </row>
    <row r="41" spans="2:36" x14ac:dyDescent="0.3">
      <c r="B41" s="3">
        <v>1</v>
      </c>
      <c r="C41" s="3">
        <v>201.21899999999999</v>
      </c>
      <c r="D41" s="5">
        <f>C41/F41</f>
        <v>8.0487599999999997</v>
      </c>
      <c r="E41" s="3">
        <v>10</v>
      </c>
      <c r="F41" s="3">
        <v>25</v>
      </c>
      <c r="G41" s="3" t="s">
        <v>18</v>
      </c>
      <c r="H41" s="4">
        <v>9.9999999999999995E-7</v>
      </c>
      <c r="I41" s="10">
        <v>19.066500000000001</v>
      </c>
      <c r="J41" s="10">
        <v>92.9756</v>
      </c>
      <c r="K41" t="s">
        <v>12</v>
      </c>
      <c r="L41" s="9">
        <v>2.5374630671582701E-5</v>
      </c>
      <c r="M41" s="9">
        <v>2.5376393334957401E-5</v>
      </c>
      <c r="N41" s="9">
        <v>2.53898081249423E-5</v>
      </c>
      <c r="O41" s="9">
        <v>2.5459524988851201E-5</v>
      </c>
      <c r="P41" s="9">
        <v>2.5738265450367999E-5</v>
      </c>
      <c r="Q41" s="9">
        <v>2.6654638941437701E-5</v>
      </c>
      <c r="R41" s="9">
        <v>2.9222454639401802E-5</v>
      </c>
      <c r="S41" s="9">
        <v>3.5347819780364603E-5</v>
      </c>
      <c r="T41" s="9">
        <v>4.7212620373751401E-5</v>
      </c>
      <c r="U41" s="9">
        <v>6.4505443200368705E-5</v>
      </c>
    </row>
    <row r="42" spans="2:36" x14ac:dyDescent="0.3">
      <c r="B42" s="3">
        <v>2</v>
      </c>
      <c r="C42" s="3">
        <v>206.06299999999999</v>
      </c>
      <c r="D42" s="5">
        <f t="shared" ref="D42:D43" si="4">C42/F42</f>
        <v>8.242519999999999</v>
      </c>
      <c r="E42" s="3">
        <v>10</v>
      </c>
      <c r="F42" s="3">
        <v>25</v>
      </c>
      <c r="G42" s="3" t="s">
        <v>18</v>
      </c>
      <c r="H42" s="4">
        <v>9.9999999999999995E-7</v>
      </c>
      <c r="I42" s="11">
        <f>ABS(I41-$I$3)/$I$3</f>
        <v>0.87477876106194707</v>
      </c>
      <c r="J42" s="11">
        <f>ABS(J41-$J$3)/$J$3</f>
        <v>6.7633373445647807E-2</v>
      </c>
      <c r="K42" t="s">
        <v>11</v>
      </c>
      <c r="L42" s="9">
        <v>9.1343457629429302E-5</v>
      </c>
      <c r="M42" s="9">
        <v>9.1341694966054504E-5</v>
      </c>
      <c r="N42" s="9">
        <v>9.1328280176069604E-5</v>
      </c>
      <c r="O42" s="9">
        <v>9.1258563312160304E-5</v>
      </c>
      <c r="P42" s="9">
        <v>9.0979822850641802E-5</v>
      </c>
      <c r="Q42" s="9">
        <v>9.0063449359562697E-5</v>
      </c>
      <c r="R42" s="9">
        <v>8.7495633661556794E-5</v>
      </c>
      <c r="S42" s="9">
        <v>8.1370268520449503E-5</v>
      </c>
      <c r="T42" s="9">
        <v>6.9505467926688004E-5</v>
      </c>
      <c r="U42" s="9">
        <v>5.2212645099457997E-5</v>
      </c>
    </row>
    <row r="43" spans="2:36" x14ac:dyDescent="0.3">
      <c r="B43" s="3">
        <v>3</v>
      </c>
      <c r="C43" s="3">
        <v>199.81299999999999</v>
      </c>
      <c r="D43" s="5">
        <f t="shared" si="4"/>
        <v>7.9925199999999998</v>
      </c>
      <c r="E43" s="3">
        <v>10</v>
      </c>
      <c r="F43" s="3">
        <v>25</v>
      </c>
      <c r="G43" s="3" t="s">
        <v>18</v>
      </c>
      <c r="H43" s="4">
        <v>9.9999999999999995E-7</v>
      </c>
    </row>
    <row r="44" spans="2:36" x14ac:dyDescent="0.3">
      <c r="B44" s="3">
        <v>4</v>
      </c>
      <c r="C44" s="3">
        <v>201.28100000000001</v>
      </c>
      <c r="D44" s="5">
        <f t="shared" ref="D44:D45" si="5">C44/F44</f>
        <v>8.05124</v>
      </c>
      <c r="E44" s="3">
        <v>10</v>
      </c>
      <c r="F44" s="3">
        <v>25</v>
      </c>
      <c r="G44" s="3" t="s">
        <v>18</v>
      </c>
      <c r="H44" s="4">
        <v>9.9999999999999995E-7</v>
      </c>
    </row>
    <row r="45" spans="2:36" x14ac:dyDescent="0.3">
      <c r="B45" s="3">
        <v>5</v>
      </c>
      <c r="C45" s="3">
        <v>212.953</v>
      </c>
      <c r="D45" s="5">
        <f t="shared" si="5"/>
        <v>8.5181199999999997</v>
      </c>
      <c r="E45" s="3">
        <v>10</v>
      </c>
      <c r="F45" s="3">
        <v>25</v>
      </c>
      <c r="G45" s="3" t="s">
        <v>18</v>
      </c>
      <c r="H45" s="4">
        <v>9.9999999999999995E-7</v>
      </c>
    </row>
    <row r="46" spans="2:36" x14ac:dyDescent="0.3">
      <c r="B46" s="6" t="s">
        <v>7</v>
      </c>
      <c r="C46" s="7">
        <f>AVERAGE(C41:C45)</f>
        <v>204.26579999999998</v>
      </c>
      <c r="D46" s="13">
        <f>AVERAGE(D41:D45)</f>
        <v>8.1706320000000012</v>
      </c>
      <c r="E46" s="6" t="s">
        <v>8</v>
      </c>
      <c r="F46" s="6" t="s">
        <v>8</v>
      </c>
      <c r="G46" s="6"/>
      <c r="H46" s="6" t="s">
        <v>8</v>
      </c>
    </row>
    <row r="47" spans="2:36" x14ac:dyDescent="0.3">
      <c r="B47" s="6" t="s">
        <v>9</v>
      </c>
      <c r="C47" s="7">
        <f>STDEV(C41:C45)</f>
        <v>5.4017779665587913</v>
      </c>
      <c r="D47" s="7">
        <f>STDEV(D41:D45)</f>
        <v>0.2160711186623514</v>
      </c>
      <c r="E47" s="6" t="s">
        <v>8</v>
      </c>
      <c r="F47" s="6" t="s">
        <v>8</v>
      </c>
      <c r="G47" s="6"/>
      <c r="H47" s="6" t="s">
        <v>8</v>
      </c>
    </row>
    <row r="48" spans="2:36" x14ac:dyDescent="0.3">
      <c r="D48">
        <f>D46/2</f>
        <v>4.0853160000000006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87D67-2DEC-BC4D-BAA2-1B0F0460CAAE}">
  <dimension ref="A1"/>
  <sheetViews>
    <sheetView workbookViewId="0"/>
  </sheetViews>
  <sheetFormatPr defaultColWidth="11" defaultRowHeight="15.6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E2209-65EF-0D46-ADEC-1D3E80FD18A2}">
  <dimension ref="A1"/>
  <sheetViews>
    <sheetView workbookViewId="0"/>
  </sheetViews>
  <sheetFormatPr defaultColWidth="11"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 case (kayser)</vt:lpstr>
      <vt:lpstr>1 column case (shin)</vt:lpstr>
      <vt:lpstr>industrial case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Kim, Taehun</cp:lastModifiedBy>
  <cp:revision/>
  <dcterms:created xsi:type="dcterms:W3CDTF">2022-10-20T14:46:50Z</dcterms:created>
  <dcterms:modified xsi:type="dcterms:W3CDTF">2022-12-13T22:19:38Z</dcterms:modified>
  <cp:category/>
  <cp:contentStatus/>
</cp:coreProperties>
</file>