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MOABB/lidar_experiments/experiments/tia_discrete/"/>
    </mc:Choice>
  </mc:AlternateContent>
  <bookViews>
    <workbookView xWindow="0" yWindow="460" windowWidth="28720" windowHeight="17540" tabRatio="500" activeTab="1"/>
  </bookViews>
  <sheets>
    <sheet name="small cin" sheetId="3" r:id="rId1"/>
    <sheet name="large cin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A5" i="3"/>
  <c r="B9" i="3"/>
  <c r="B13" i="3"/>
  <c r="B11" i="3"/>
  <c r="B7" i="3"/>
  <c r="A5" i="1"/>
  <c r="B9" i="1"/>
  <c r="B13" i="1"/>
  <c r="B11" i="1"/>
</calcChain>
</file>

<file path=xl/sharedStrings.xml><?xml version="1.0" encoding="utf-8"?>
<sst xmlns="http://schemas.openxmlformats.org/spreadsheetml/2006/main" count="24" uniqueCount="12">
  <si>
    <t>Cin</t>
  </si>
  <si>
    <t>GBWP</t>
  </si>
  <si>
    <t>current noise (A/rtHz)</t>
  </si>
  <si>
    <t>voltage noise (V/rtHz)</t>
  </si>
  <si>
    <t>required BW</t>
  </si>
  <si>
    <t>optimum Cf</t>
  </si>
  <si>
    <t>Desired Rf</t>
  </si>
  <si>
    <t>input referred noise</t>
  </si>
  <si>
    <t>4kT</t>
  </si>
  <si>
    <t>A/rtHz</t>
  </si>
  <si>
    <t>F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</si>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</sst>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5" sqref="A5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4" max="4" width="20" bestFit="1" customWidth="1"/>
    <col min="5" max="5" width="18.83203125" bestFit="1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8</v>
      </c>
    </row>
    <row r="2" spans="1:6" x14ac:dyDescent="0.2">
      <c r="A2" s="1">
        <v>1E-10</v>
      </c>
      <c r="B2" s="1">
        <v>80000000</v>
      </c>
      <c r="C2" s="1">
        <v>4000000000</v>
      </c>
      <c r="D2" s="1">
        <v>2.5999999999999998E-12</v>
      </c>
      <c r="E2" s="1">
        <v>6.9E-10</v>
      </c>
      <c r="F2" s="1">
        <v>1.64E-20</v>
      </c>
    </row>
    <row r="4" spans="1:6" x14ac:dyDescent="0.2">
      <c r="A4" s="2" t="s">
        <v>6</v>
      </c>
    </row>
    <row r="5" spans="1:6" x14ac:dyDescent="0.2">
      <c r="A5" s="1">
        <f>C2/(2*PI()*A2*B2^2)</f>
        <v>994.7183943243457</v>
      </c>
      <c r="C5" t="s">
        <v>11</v>
      </c>
    </row>
    <row r="7" spans="1:6" x14ac:dyDescent="0.2">
      <c r="A7" s="2" t="s">
        <v>5</v>
      </c>
      <c r="B7">
        <f>SQRT(A2/(2*PI()*C2*A5))</f>
        <v>2E-12</v>
      </c>
      <c r="C7" t="s">
        <v>10</v>
      </c>
    </row>
    <row r="9" spans="1:6" x14ac:dyDescent="0.2">
      <c r="A9" s="2" t="s">
        <v>7</v>
      </c>
      <c r="B9">
        <f>SQRT(D2^2+(E2/A5)^2+F2/A5+(E2*2*PI()*B2*A2)^2/3)</f>
        <v>2.0608314813207936E-11</v>
      </c>
      <c r="C9" t="s">
        <v>9</v>
      </c>
    </row>
    <row r="11" spans="1:6" x14ac:dyDescent="0.2">
      <c r="B11" s="1">
        <f>B9*SQRT(B2)</f>
        <v>1.843263712961953E-7</v>
      </c>
    </row>
    <row r="13" spans="1:6" x14ac:dyDescent="0.2">
      <c r="B13">
        <f>20*LOG10(0.00000001/B9)</f>
        <v>53.719150399493032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7" sqref="H7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4" max="4" width="20" bestFit="1" customWidth="1"/>
    <col min="5" max="5" width="18.83203125" bestFit="1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8</v>
      </c>
    </row>
    <row r="2" spans="1:6" x14ac:dyDescent="0.2">
      <c r="A2" s="1">
        <v>1E-10</v>
      </c>
      <c r="B2" s="1">
        <v>80000000</v>
      </c>
      <c r="C2" s="1">
        <v>4000000000</v>
      </c>
      <c r="D2" s="1">
        <v>2.5999999999999998E-12</v>
      </c>
      <c r="E2" s="1">
        <v>6.9E-10</v>
      </c>
      <c r="F2" s="1">
        <v>1.64E-20</v>
      </c>
    </row>
    <row r="4" spans="1:6" x14ac:dyDescent="0.2">
      <c r="A4" s="2" t="s">
        <v>6</v>
      </c>
    </row>
    <row r="5" spans="1:6" x14ac:dyDescent="0.2">
      <c r="A5" s="1">
        <f>C2/(2*PI()*A2*B2^2)</f>
        <v>994.7183943243457</v>
      </c>
      <c r="B5" s="1">
        <v>1300</v>
      </c>
      <c r="C5" t="s">
        <v>11</v>
      </c>
    </row>
    <row r="7" spans="1:6" x14ac:dyDescent="0.2">
      <c r="A7" s="2" t="s">
        <v>5</v>
      </c>
      <c r="B7">
        <f>SQRT(A2/(2*PI()*C2*B5))</f>
        <v>1.7494776313335501E-12</v>
      </c>
      <c r="C7" t="s">
        <v>10</v>
      </c>
    </row>
    <row r="9" spans="1:6" x14ac:dyDescent="0.2">
      <c r="A9" s="2" t="s">
        <v>7</v>
      </c>
      <c r="B9">
        <f>SQRT(D2^2+(E2/A5)^2+F2/A5+(E2*2*PI()*B2*A2)^2/3)</f>
        <v>2.0608314813207936E-11</v>
      </c>
      <c r="C9" t="s">
        <v>9</v>
      </c>
    </row>
    <row r="11" spans="1:6" x14ac:dyDescent="0.2">
      <c r="B11" s="1">
        <f>B9*SQRT(B2)</f>
        <v>1.843263712961953E-7</v>
      </c>
    </row>
    <row r="13" spans="1:6" x14ac:dyDescent="0.2">
      <c r="B13">
        <f>20*LOG10(0.00000001/B9)</f>
        <v>53.719150399493032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 cin</vt:lpstr>
      <vt:lpstr>large cin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2018-01-17T01:15:47Z</dcterms:created>
  <dcterms:modified xsi:type="dcterms:W3CDTF">2018-01-26T01:37:03Z</dcterms:modified>
</cp:coreProperties>
</file>