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taehwan/Box Sync/Berkeley life/ISG/MOABB/lidar_experiments/"/>
    </mc:Choice>
  </mc:AlternateContent>
  <bookViews>
    <workbookView xWindow="0" yWindow="460" windowWidth="287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6" i="1"/>
  <c r="G9" i="1"/>
  <c r="G10" i="1"/>
  <c r="G11" i="1"/>
  <c r="I6" i="1"/>
  <c r="H5" i="1"/>
  <c r="H7" i="1"/>
  <c r="H3" i="1"/>
  <c r="C4" i="1"/>
  <c r="C7" i="1"/>
  <c r="C5" i="1"/>
</calcChain>
</file>

<file path=xl/sharedStrings.xml><?xml version="1.0" encoding="utf-8"?>
<sst xmlns="http://schemas.openxmlformats.org/spreadsheetml/2006/main" count="17" uniqueCount="17">
  <si>
    <t>period</t>
  </si>
  <si>
    <t>c</t>
  </si>
  <si>
    <t>ng</t>
  </si>
  <si>
    <t>distance</t>
  </si>
  <si>
    <t>delay</t>
  </si>
  <si>
    <t>beat frequency</t>
  </si>
  <si>
    <t>chirp bandwidth</t>
  </si>
  <si>
    <t>responsivity</t>
  </si>
  <si>
    <t>LO power</t>
  </si>
  <si>
    <t>RX power</t>
  </si>
  <si>
    <t>gain</t>
  </si>
  <si>
    <t>beat power</t>
  </si>
  <si>
    <t>beat amp</t>
  </si>
  <si>
    <t>T</t>
  </si>
  <si>
    <t>peak density</t>
  </si>
  <si>
    <t>noise floor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</si>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</sst>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H5" sqref="H5"/>
    </sheetView>
  </sheetViews>
  <sheetFormatPr baseColWidth="10" defaultRowHeight="16" x14ac:dyDescent="0.2"/>
  <cols>
    <col min="1" max="1" width="12.6640625" bestFit="1" customWidth="1"/>
    <col min="2" max="2" width="14.33203125" bestFit="1" customWidth="1"/>
    <col min="3" max="3" width="12.6640625" bestFit="1" customWidth="1"/>
    <col min="8" max="8" width="11.83203125" bestFit="1" customWidth="1"/>
  </cols>
  <sheetData>
    <row r="1" spans="2:9" x14ac:dyDescent="0.2">
      <c r="B1" t="s">
        <v>1</v>
      </c>
      <c r="C1" s="2">
        <v>300000000</v>
      </c>
    </row>
    <row r="2" spans="2:9" x14ac:dyDescent="0.2">
      <c r="B2" t="s">
        <v>2</v>
      </c>
      <c r="C2" s="2">
        <v>1.4681999999999999</v>
      </c>
      <c r="G2" t="s">
        <v>7</v>
      </c>
      <c r="H2">
        <v>1</v>
      </c>
    </row>
    <row r="3" spans="2:9" x14ac:dyDescent="0.2">
      <c r="B3" t="s">
        <v>3</v>
      </c>
      <c r="C3" s="2">
        <v>30</v>
      </c>
      <c r="G3" t="s">
        <v>8</v>
      </c>
      <c r="H3">
        <f>0.001*10^(3.56/10)</f>
        <v>2.2698648518838225E-3</v>
      </c>
    </row>
    <row r="4" spans="2:9" x14ac:dyDescent="0.2">
      <c r="B4" s="1" t="s">
        <v>4</v>
      </c>
      <c r="C4" s="2">
        <f>C3*C2/C1</f>
        <v>1.4681999999999999E-7</v>
      </c>
      <c r="G4" t="s">
        <v>9</v>
      </c>
      <c r="H4">
        <f>0.001*10^(-63.14/10)</f>
        <v>4.852885001621205E-10</v>
      </c>
    </row>
    <row r="5" spans="2:9" x14ac:dyDescent="0.2">
      <c r="B5" t="s">
        <v>0</v>
      </c>
      <c r="C5" s="2">
        <f>0.5/5000</f>
        <v>1E-4</v>
      </c>
      <c r="D5" s="1"/>
      <c r="G5" t="s">
        <v>10</v>
      </c>
      <c r="H5">
        <f>10^3</f>
        <v>1000</v>
      </c>
      <c r="I5">
        <v>2.68</v>
      </c>
    </row>
    <row r="6" spans="2:9" x14ac:dyDescent="0.2">
      <c r="B6" t="s">
        <v>5</v>
      </c>
      <c r="C6" s="2">
        <v>8540000</v>
      </c>
      <c r="G6" t="s">
        <v>11</v>
      </c>
      <c r="H6">
        <f>2*H3*H4*H2^2</f>
        <v>2.2030786190828281E-12</v>
      </c>
      <c r="I6">
        <f>I5/H5</f>
        <v>2.6800000000000001E-3</v>
      </c>
    </row>
    <row r="7" spans="2:9" x14ac:dyDescent="0.2">
      <c r="B7" t="s">
        <v>6</v>
      </c>
      <c r="C7" s="2">
        <f>C6*C5/C4</f>
        <v>5816646233.4831772</v>
      </c>
      <c r="G7" t="s">
        <v>12</v>
      </c>
      <c r="H7">
        <f>SQRT(2*H6)*H5</f>
        <v>2.0990848573046437E-3</v>
      </c>
    </row>
    <row r="8" spans="2:9" x14ac:dyDescent="0.2">
      <c r="B8" t="s">
        <v>16</v>
      </c>
      <c r="C8" s="1">
        <v>1.5999999999999999E-19</v>
      </c>
      <c r="G8" t="s">
        <v>13</v>
      </c>
      <c r="H8" s="1">
        <v>1.0000000000000001E-5</v>
      </c>
    </row>
    <row r="9" spans="2:9" x14ac:dyDescent="0.2">
      <c r="F9" t="s">
        <v>14</v>
      </c>
      <c r="G9" s="1">
        <f>H6*H8</f>
        <v>2.2030786190828284E-17</v>
      </c>
    </row>
    <row r="10" spans="2:9" x14ac:dyDescent="0.2">
      <c r="F10" t="s">
        <v>15</v>
      </c>
      <c r="G10" s="1">
        <f>2*C8*(H3+H4)*H2</f>
        <v>7.2635690789514325E-22</v>
      </c>
    </row>
    <row r="11" spans="2:9" x14ac:dyDescent="0.2">
      <c r="G11" s="1">
        <f>10*LOG10(G9/G10)</f>
        <v>44.818799244935704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Taehwan Kim</cp:lastModifiedBy>
  <dcterms:created xsi:type="dcterms:W3CDTF">2018-02-07T00:29:43Z</dcterms:created>
  <dcterms:modified xsi:type="dcterms:W3CDTF">2018-02-10T06:36:03Z</dcterms:modified>
</cp:coreProperties>
</file>