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lee/Desktop/"/>
    </mc:Choice>
  </mc:AlternateContent>
  <xr:revisionPtr revIDLastSave="0" documentId="13_ncr:1_{9136D4A1-84EB-DA40-8816-632A58CC9219}" xr6:coauthVersionLast="47" xr6:coauthVersionMax="47" xr10:uidLastSave="{00000000-0000-0000-0000-000000000000}"/>
  <bookViews>
    <workbookView xWindow="0" yWindow="740" windowWidth="29400" windowHeight="17200" activeTab="1" xr2:uid="{51DB2766-B820-4F43-AB23-1BB51F95AFC5}"/>
  </bookViews>
  <sheets>
    <sheet name="ThreadPool 성능 테스트 - Raw Data" sheetId="1" r:id="rId1"/>
    <sheet name="도표 그림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" l="1"/>
  <c r="S4" i="2"/>
  <c r="R5" i="2"/>
  <c r="S5" i="2"/>
  <c r="R8" i="2"/>
  <c r="S8" i="2"/>
  <c r="R9" i="2"/>
  <c r="S9" i="2"/>
  <c r="R10" i="2"/>
  <c r="S10" i="2"/>
  <c r="R11" i="2"/>
  <c r="S11" i="2"/>
  <c r="R13" i="2"/>
  <c r="S13" i="2"/>
  <c r="R14" i="2"/>
  <c r="S14" i="2"/>
  <c r="R15" i="2"/>
  <c r="S15" i="2"/>
  <c r="R16" i="2"/>
  <c r="S16" i="2"/>
  <c r="R17" i="2"/>
  <c r="S17" i="2"/>
  <c r="R19" i="2"/>
  <c r="S19" i="2"/>
  <c r="R20" i="2"/>
  <c r="S20" i="2"/>
  <c r="R21" i="2"/>
  <c r="S21" i="2"/>
  <c r="R22" i="2"/>
  <c r="S22" i="2"/>
  <c r="R24" i="2"/>
  <c r="S24" i="2"/>
  <c r="R25" i="2"/>
  <c r="S25" i="2"/>
  <c r="R26" i="2"/>
  <c r="S26" i="2"/>
  <c r="R27" i="2"/>
  <c r="S27" i="2"/>
  <c r="R29" i="2"/>
  <c r="S29" i="2"/>
  <c r="R30" i="2"/>
  <c r="S30" i="2"/>
  <c r="R31" i="2"/>
  <c r="S31" i="2"/>
  <c r="R32" i="2"/>
  <c r="S32" i="2"/>
  <c r="R34" i="2"/>
  <c r="S34" i="2"/>
  <c r="R35" i="2"/>
  <c r="S35" i="2"/>
  <c r="R35" i="1"/>
  <c r="Q35" i="1"/>
  <c r="R34" i="1"/>
  <c r="Q34" i="1"/>
  <c r="R32" i="1"/>
  <c r="Q32" i="1"/>
  <c r="R31" i="1"/>
  <c r="Q31" i="1"/>
  <c r="R30" i="1"/>
  <c r="Q30" i="1"/>
  <c r="R29" i="1"/>
  <c r="Q29" i="1"/>
  <c r="Q11" i="1"/>
  <c r="R11" i="1"/>
  <c r="R9" i="1"/>
  <c r="Q9" i="1"/>
  <c r="R27" i="1"/>
  <c r="R26" i="1"/>
  <c r="R25" i="1"/>
  <c r="R24" i="1"/>
  <c r="Q27" i="1"/>
  <c r="Q26" i="1"/>
  <c r="Q25" i="1"/>
  <c r="Q24" i="1"/>
  <c r="Q16" i="1"/>
  <c r="R16" i="1"/>
  <c r="Q13" i="1"/>
  <c r="Q14" i="1"/>
  <c r="Q15" i="1"/>
  <c r="Q17" i="1"/>
  <c r="Q19" i="1"/>
  <c r="Q20" i="1"/>
  <c r="Q21" i="1"/>
  <c r="Q22" i="1"/>
  <c r="R5" i="1"/>
  <c r="R8" i="1"/>
  <c r="R10" i="1"/>
  <c r="R13" i="1"/>
  <c r="R14" i="1"/>
  <c r="R15" i="1"/>
  <c r="R17" i="1"/>
  <c r="R19" i="1"/>
  <c r="R20" i="1"/>
  <c r="R21" i="1"/>
  <c r="R22" i="1"/>
  <c r="R4" i="1"/>
  <c r="Q10" i="1"/>
  <c r="Q8" i="1"/>
  <c r="Q5" i="1"/>
  <c r="Q4" i="1"/>
</calcChain>
</file>

<file path=xl/sharedStrings.xml><?xml version="1.0" encoding="utf-8"?>
<sst xmlns="http://schemas.openxmlformats.org/spreadsheetml/2006/main" count="233" uniqueCount="53">
  <si>
    <t>스레드 풀</t>
    <phoneticPr fontId="1" type="noConversion"/>
  </si>
  <si>
    <t>queue</t>
    <phoneticPr fontId="1" type="noConversion"/>
  </si>
  <si>
    <t>sPoolType</t>
    <phoneticPr fontId="1" type="noConversion"/>
  </si>
  <si>
    <t>X</t>
    <phoneticPr fontId="1" type="noConversion"/>
  </si>
  <si>
    <t>LinkedQ</t>
    <phoneticPr fontId="1" type="noConversion"/>
  </si>
  <si>
    <t>ArraysQ</t>
    <phoneticPr fontId="1" type="noConversion"/>
  </si>
  <si>
    <t>Bound</t>
    <phoneticPr fontId="1" type="noConversion"/>
  </si>
  <si>
    <t>Parallel</t>
    <phoneticPr fontId="1" type="noConversion"/>
  </si>
  <si>
    <t>TPS1</t>
    <phoneticPr fontId="1" type="noConversion"/>
  </si>
  <si>
    <t>TPS2</t>
    <phoneticPr fontId="1" type="noConversion"/>
  </si>
  <si>
    <t>TPS3</t>
    <phoneticPr fontId="1" type="noConversion"/>
  </si>
  <si>
    <t>O</t>
    <phoneticPr fontId="1" type="noConversion"/>
  </si>
  <si>
    <t>TPS4</t>
  </si>
  <si>
    <t>TPS5</t>
  </si>
  <si>
    <t>TPS6</t>
  </si>
  <si>
    <t>TPS7</t>
  </si>
  <si>
    <t>TPS8</t>
  </si>
  <si>
    <t>TPS9</t>
  </si>
  <si>
    <t>TPS10</t>
  </si>
  <si>
    <t>(no filter &amp; no header)</t>
    <phoneticPr fontId="1" type="noConversion"/>
  </si>
  <si>
    <t>(no filter &amp; with header)</t>
    <phoneticPr fontId="1" type="noConversion"/>
  </si>
  <si>
    <t>no header</t>
    <phoneticPr fontId="1" type="noConversion"/>
  </si>
  <si>
    <t>기본 로깅때문에 불가능 (출력에 컴퓨팅 파워를 뺏김)</t>
    <phoneticPr fontId="1" type="noConversion"/>
  </si>
  <si>
    <t>CPU-Task (5000-Loop)</t>
    <phoneticPr fontId="1" type="noConversion"/>
  </si>
  <si>
    <t>Std</t>
    <phoneticPr fontId="1" type="noConversion"/>
  </si>
  <si>
    <t>I/O-Task (5ms)</t>
    <phoneticPr fontId="1" type="noConversion"/>
  </si>
  <si>
    <t>미리 wrapping해놓음</t>
    <phoneticPr fontId="1" type="noConversion"/>
  </si>
  <si>
    <t>20 core</t>
    <phoneticPr fontId="1" type="noConversion"/>
  </si>
  <si>
    <t>2 core</t>
    <phoneticPr fontId="1" type="noConversion"/>
  </si>
  <si>
    <t>설정</t>
    <phoneticPr fontId="1" type="noConversion"/>
  </si>
  <si>
    <t>default
(With tasks)</t>
    <phoneticPr fontId="1" type="noConversion"/>
  </si>
  <si>
    <t>default
(No task)</t>
    <phoneticPr fontId="1" type="noConversion"/>
  </si>
  <si>
    <t>스레드풀 성능테스트 결과 수치</t>
    <phoneticPr fontId="1" type="noConversion"/>
  </si>
  <si>
    <t>* TPS (Transaction Per Second) Or Request per second</t>
    <phoneticPr fontId="1" type="noConversion"/>
  </si>
  <si>
    <t>* I/O -task = Thread-Sleep (5ms)</t>
    <phoneticPr fontId="1" type="noConversion"/>
  </si>
  <si>
    <t>*Apach bench test - 100 threads - 100000 requests</t>
    <phoneticPr fontId="1" type="noConversion"/>
  </si>
  <si>
    <t>parallel (2023-04-11)</t>
    <phoneticPr fontId="1" type="noConversion"/>
  </si>
  <si>
    <t>parallel (2023-04-10)</t>
    <phoneticPr fontId="1" type="noConversion"/>
  </si>
  <si>
    <t>Executors (2023-04-11)</t>
    <phoneticPr fontId="1" type="noConversion"/>
  </si>
  <si>
    <t>Scheduler (2023-04-10)</t>
    <phoneticPr fontId="1" type="noConversion"/>
  </si>
  <si>
    <t>bound (2023-04-10)</t>
    <phoneticPr fontId="1" type="noConversion"/>
  </si>
  <si>
    <t>bound (2023-04-11)</t>
    <phoneticPr fontId="1" type="noConversion"/>
  </si>
  <si>
    <t>Executors (2023-04-10)</t>
    <phoneticPr fontId="1" type="noConversion"/>
  </si>
  <si>
    <t>Scheduler (2023-04-11)</t>
    <phoneticPr fontId="1" type="noConversion"/>
  </si>
  <si>
    <t>빈 껍데기
(2023-04-10)</t>
    <phoneticPr fontId="1" type="noConversion"/>
  </si>
  <si>
    <t>2 Core</t>
    <phoneticPr fontId="1" type="noConversion"/>
  </si>
  <si>
    <t>Mean</t>
    <phoneticPr fontId="1" type="noConversion"/>
  </si>
  <si>
    <t>default-Parallel</t>
    <phoneticPr fontId="1" type="noConversion"/>
  </si>
  <si>
    <t>default-Bound</t>
    <phoneticPr fontId="1" type="noConversion"/>
  </si>
  <si>
    <t>Executor-ArrayQ</t>
    <phoneticPr fontId="1" type="noConversion"/>
  </si>
  <si>
    <t>Executor-LinkedQ</t>
    <phoneticPr fontId="1" type="noConversion"/>
  </si>
  <si>
    <t>Scheduler Bound</t>
    <phoneticPr fontId="1" type="noConversion"/>
  </si>
  <si>
    <t>Scheduler Parallel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</si>
</sst>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3" borderId="4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6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-</a:t>
            </a:r>
            <a:r>
              <a:rPr lang="en-US" altLang="ko-KR" baseline="0"/>
              <a:t> Bound task (mean bar chart)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'도표 그림'!$T$24</c:f>
              <c:strCache>
                <c:ptCount val="1"/>
                <c:pt idx="0">
                  <c:v>Executor-ArrayQ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'도표 그림'!$R$24</c:f>
              <c:numCache>
                <c:formatCode>General</c:formatCode>
                <c:ptCount val="1"/>
                <c:pt idx="0">
                  <c:v>4115.052999999999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7-544A-9B8C-82A57905B0DB}"/>
            </c:ext>
          </c:extLst>
        </c:ser>
        <c:ser>
          <c:idx val="1"/>
          <c:order val="1"/>
          <c:tx>
            <c:strRef>
              <c:f>'도표 그림'!$T$26</c:f>
              <c:strCache>
                <c:ptCount val="1"/>
                <c:pt idx="0">
                  <c:v>Executor-LinkedQ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'도표 그림'!$R$26</c:f>
              <c:numCache>
                <c:formatCode>General</c:formatCode>
                <c:ptCount val="1"/>
                <c:pt idx="0">
                  <c:v>4068.94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D7-544A-9B8C-82A57905B0DB}"/>
            </c:ext>
          </c:extLst>
        </c:ser>
        <c:ser>
          <c:idx val="2"/>
          <c:order val="2"/>
          <c:tx>
            <c:strRef>
              <c:f>'도표 그림'!$T$29</c:f>
              <c:strCache>
                <c:ptCount val="1"/>
                <c:pt idx="0">
                  <c:v>Scheduler Bound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'도표 그림'!$R$29</c:f>
              <c:numCache>
                <c:formatCode>General</c:formatCode>
                <c:ptCount val="1"/>
                <c:pt idx="0">
                  <c:v>3939.4089999999997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D7-544A-9B8C-82A57905B0DB}"/>
            </c:ext>
          </c:extLst>
        </c:ser>
        <c:ser>
          <c:idx val="3"/>
          <c:order val="3"/>
          <c:tx>
            <c:strRef>
              <c:f>'도표 그림'!$T$31</c:f>
              <c:strCache>
                <c:ptCount val="1"/>
                <c:pt idx="0">
                  <c:v>Scheduler Parallel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'도표 그림'!$R$31</c:f>
              <c:numCache>
                <c:formatCode>General</c:formatCode>
                <c:ptCount val="1"/>
                <c:pt idx="0">
                  <c:v>3508.2419999999997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D7-544A-9B8C-82A57905B0D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10261663"/>
        <c:axId val="1510810832"/>
      </c:barChart>
      <c:catAx>
        <c:axId val="4102616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/>
                  <a:t>ThreadPool</a:t>
                </a:r>
                <a:r>
                  <a:rPr lang="en-US" altLang="ko-KR" sz="1300" baseline="0"/>
                  <a:t> -</a:t>
                </a:r>
                <a:r>
                  <a:rPr lang="ko-KR" altLang="en-US" sz="1300" baseline="0"/>
                  <a:t> </a:t>
                </a:r>
                <a:r>
                  <a:rPr lang="en-US" altLang="ko-KR" sz="1300" baseline="0"/>
                  <a:t>Type</a:t>
                </a:r>
                <a:endParaRPr lang="ko-KR" altLang="en-US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none"/>
        <c:minorTickMark val="none"/>
        <c:tickLblPos val="nextTo"/>
        <c:crossAx val="1510810832"/>
        <c:crosses val="autoZero"/>
        <c:auto val="1"/>
        <c:lblAlgn val="ctr"/>
        <c:lblOffset val="100"/>
        <c:noMultiLvlLbl val="0"/>
      </c:catAx>
      <c:valAx>
        <c:axId val="1510810832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1026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 I/O-</a:t>
            </a:r>
            <a:r>
              <a:rPr lang="en-US" altLang="ko-KR" baseline="0"/>
              <a:t> Bound task (mean bar chart)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'도표 그림'!$T$25</c:f>
              <c:strCache>
                <c:ptCount val="1"/>
                <c:pt idx="0">
                  <c:v>Executor-ArrayQ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'도표 그림'!$R$25</c:f>
              <c:numCache>
                <c:formatCode>General</c:formatCode>
                <c:ptCount val="1"/>
                <c:pt idx="0">
                  <c:v>3879.6019999999999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0C-A44B-AE2E-A5F685E69E15}"/>
            </c:ext>
          </c:extLst>
        </c:ser>
        <c:ser>
          <c:idx val="1"/>
          <c:order val="1"/>
          <c:tx>
            <c:strRef>
              <c:f>'도표 그림'!$T$27</c:f>
              <c:strCache>
                <c:ptCount val="1"/>
                <c:pt idx="0">
                  <c:v>Executor-LinkedQ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'도표 그림'!$R$27</c:f>
              <c:numCache>
                <c:formatCode>General</c:formatCode>
                <c:ptCount val="1"/>
                <c:pt idx="0">
                  <c:v>3874.9859999999999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0C-A44B-AE2E-A5F685E69E15}"/>
            </c:ext>
          </c:extLst>
        </c:ser>
        <c:ser>
          <c:idx val="2"/>
          <c:order val="2"/>
          <c:tx>
            <c:strRef>
              <c:f>'도표 그림'!$T$30</c:f>
              <c:strCache>
                <c:ptCount val="1"/>
                <c:pt idx="0">
                  <c:v>Scheduler Bound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'도표 그림'!$R$30</c:f>
              <c:numCache>
                <c:formatCode>General</c:formatCode>
                <c:ptCount val="1"/>
                <c:pt idx="0">
                  <c:v>3876.0080000000003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0C-A44B-AE2E-A5F685E69E15}"/>
            </c:ext>
          </c:extLst>
        </c:ser>
        <c:ser>
          <c:idx val="3"/>
          <c:order val="3"/>
          <c:tx>
            <c:strRef>
              <c:f>'도표 그림'!$T$32</c:f>
              <c:strCache>
                <c:ptCount val="1"/>
                <c:pt idx="0">
                  <c:v>Scheduler Parallel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'도표 그림'!$R$32</c:f>
              <c:numCache>
                <c:formatCode>General</c:formatCode>
                <c:ptCount val="1"/>
                <c:pt idx="0">
                  <c:v>390.053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0C-A44B-AE2E-A5F685E6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10261663"/>
        <c:axId val="1510810832"/>
      </c:barChart>
      <c:catAx>
        <c:axId val="4102616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/>
                  <a:t>ThreadPool</a:t>
                </a:r>
                <a:r>
                  <a:rPr lang="en-US" altLang="ko-KR" sz="1300" baseline="0"/>
                  <a:t> - Type</a:t>
                </a:r>
                <a:endParaRPr lang="ko-KR" altLang="en-US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none"/>
        <c:minorTickMark val="none"/>
        <c:tickLblPos val="nextTo"/>
        <c:crossAx val="1510810832"/>
        <c:crosses val="autoZero"/>
        <c:auto val="1"/>
        <c:lblAlgn val="ctr"/>
        <c:lblOffset val="100"/>
        <c:noMultiLvlLbl val="0"/>
      </c:catAx>
      <c:valAx>
        <c:axId val="15108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1026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CPU -</a:t>
            </a:r>
            <a:r>
              <a:rPr lang="en-US" altLang="ko-KR" baseline="0"/>
              <a:t> Bound task (std bar chart)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'도표 그림'!$T$24</c:f>
              <c:strCache>
                <c:ptCount val="1"/>
                <c:pt idx="0">
                  <c:v>Executor-ArrayQ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'도표 그림'!$S$24</c:f>
              <c:numCache>
                <c:formatCode>General</c:formatCode>
                <c:ptCount val="1"/>
                <c:pt idx="0">
                  <c:v>13.320820003121314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4-DD4F-89B7-F74B4EF3F500}"/>
            </c:ext>
          </c:extLst>
        </c:ser>
        <c:ser>
          <c:idx val="1"/>
          <c:order val="1"/>
          <c:tx>
            <c:strRef>
              <c:f>'도표 그림'!$T$26</c:f>
              <c:strCache>
                <c:ptCount val="1"/>
                <c:pt idx="0">
                  <c:v>Executor-LinkedQ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04-DD4F-89B7-F74B4EF3F5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'도표 그림'!$S$26</c:f>
              <c:numCache>
                <c:formatCode>General</c:formatCode>
                <c:ptCount val="1"/>
                <c:pt idx="0">
                  <c:v>53.800004337050538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4-DD4F-89B7-F74B4EF3F500}"/>
            </c:ext>
          </c:extLst>
        </c:ser>
        <c:ser>
          <c:idx val="2"/>
          <c:order val="2"/>
          <c:tx>
            <c:strRef>
              <c:f>'도표 그림'!$T$29</c:f>
              <c:strCache>
                <c:ptCount val="1"/>
                <c:pt idx="0">
                  <c:v>Scheduler Bound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'도표 그림'!$S$29</c:f>
              <c:numCache>
                <c:formatCode>General</c:formatCode>
                <c:ptCount val="1"/>
                <c:pt idx="0">
                  <c:v>20.696205476152258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4-DD4F-89B7-F74B4EF3F500}"/>
            </c:ext>
          </c:extLst>
        </c:ser>
        <c:ser>
          <c:idx val="3"/>
          <c:order val="3"/>
          <c:tx>
            <c:strRef>
              <c:f>'도표 그림'!$T$31</c:f>
              <c:strCache>
                <c:ptCount val="1"/>
                <c:pt idx="0">
                  <c:v>Scheduler Parallel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'도표 그림'!$S$31</c:f>
              <c:numCache>
                <c:formatCode>General</c:formatCode>
                <c:ptCount val="1"/>
                <c:pt idx="0">
                  <c:v>16.418973983372627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04-DD4F-89B7-F74B4EF3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10261663"/>
        <c:axId val="1510810832"/>
      </c:barChart>
      <c:catAx>
        <c:axId val="4102616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/>
                  <a:t>ThreadPool</a:t>
                </a:r>
                <a:r>
                  <a:rPr lang="en-US" altLang="ko-KR" sz="1300" baseline="0"/>
                  <a:t> - Type</a:t>
                </a:r>
                <a:endParaRPr lang="ko-KR" altLang="en-US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none"/>
        <c:minorTickMark val="none"/>
        <c:tickLblPos val="nextTo"/>
        <c:crossAx val="1510810832"/>
        <c:crosses val="autoZero"/>
        <c:auto val="1"/>
        <c:lblAlgn val="ctr"/>
        <c:lblOffset val="100"/>
        <c:noMultiLvlLbl val="0"/>
      </c:catAx>
      <c:valAx>
        <c:axId val="15108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1026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I/O -</a:t>
            </a:r>
            <a:r>
              <a:rPr lang="en-US" altLang="ko-KR" baseline="0"/>
              <a:t> Bound task (std bar chart)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'도표 그림'!$T$24</c:f>
              <c:strCache>
                <c:ptCount val="1"/>
                <c:pt idx="0">
                  <c:v>Executor-ArrayQ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'도표 그림'!$S$25</c:f>
              <c:numCache>
                <c:formatCode>General</c:formatCode>
                <c:ptCount val="1"/>
                <c:pt idx="0">
                  <c:v>1.5155182465267705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9-1A4E-8754-BE2A6DF0B069}"/>
            </c:ext>
          </c:extLst>
        </c:ser>
        <c:ser>
          <c:idx val="1"/>
          <c:order val="1"/>
          <c:tx>
            <c:strRef>
              <c:f>'도표 그림'!$T$26</c:f>
              <c:strCache>
                <c:ptCount val="1"/>
                <c:pt idx="0">
                  <c:v>Executor-LinkedQ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'도표 그림'!$S$27</c:f>
              <c:numCache>
                <c:formatCode>General</c:formatCode>
                <c:ptCount val="1"/>
                <c:pt idx="0">
                  <c:v>4.4605336003667233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9-1A4E-8754-BE2A6DF0B069}"/>
            </c:ext>
          </c:extLst>
        </c:ser>
        <c:ser>
          <c:idx val="2"/>
          <c:order val="2"/>
          <c:tx>
            <c:strRef>
              <c:f>'도표 그림'!$T$29</c:f>
              <c:strCache>
                <c:ptCount val="1"/>
                <c:pt idx="0">
                  <c:v>Scheduler Bound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29-1A4E-8754-BE2A6DF0B0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'도표 그림'!$S$30</c:f>
              <c:numCache>
                <c:formatCode>General</c:formatCode>
                <c:ptCount val="1"/>
                <c:pt idx="0">
                  <c:v>1.5388653828931205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9-1A4E-8754-BE2A6DF0B069}"/>
            </c:ext>
          </c:extLst>
        </c:ser>
        <c:ser>
          <c:idx val="3"/>
          <c:order val="3"/>
          <c:tx>
            <c:strRef>
              <c:f>'도표 그림'!$T$31</c:f>
              <c:strCache>
                <c:ptCount val="1"/>
                <c:pt idx="0">
                  <c:v>Scheduler Parallel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'도표 그림'!$S$32</c:f>
              <c:numCache>
                <c:formatCode>General</c:formatCode>
                <c:ptCount val="1"/>
                <c:pt idx="0">
                  <c:v>0.24971316878903718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9-1A4E-8754-BE2A6DF0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10261663"/>
        <c:axId val="1510810832"/>
      </c:barChart>
      <c:catAx>
        <c:axId val="4102616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300"/>
                  <a:t>ThreadPool</a:t>
                </a:r>
                <a:r>
                  <a:rPr lang="en-US" altLang="ko-KR" sz="1300" baseline="0"/>
                  <a:t> - Type</a:t>
                </a:r>
                <a:endParaRPr lang="ko-KR" altLang="en-US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majorTickMark val="none"/>
        <c:minorTickMark val="none"/>
        <c:tickLblPos val="nextTo"/>
        <c:crossAx val="1510810832"/>
        <c:crosses val="autoZero"/>
        <c:auto val="1"/>
        <c:lblAlgn val="ctr"/>
        <c:lblOffset val="100"/>
        <c:noMultiLvlLbl val="0"/>
      </c:catAx>
      <c:valAx>
        <c:axId val="15108108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41026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660400</xdr:colOff>
      <xdr:row>2</xdr:row>
      <xdr:rowOff>31750</xdr:rowOff>
    </xdr:from>
    <xdr:to>
      <xdr:col>29</xdr:col>
      <xdr:colOff>914400</xdr:colOff>
      <xdr:row>24</xdr:row>
      <xdr:rowOff>76200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23CE27B-D8FD-F127-00E2-1C6CD1916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266700</xdr:colOff>
      <xdr:row>2</xdr:row>
      <xdr:rowOff>38100</xdr:rowOff>
    </xdr:from>
    <xdr:to>
      <xdr:col>38</xdr:col>
      <xdr:colOff>520700</xdr:colOff>
      <xdr:row>24</xdr:row>
      <xdr:rowOff>82550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C36C7F6-2299-0D43-B175-E4A06FB03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673100</xdr:colOff>
      <xdr:row>25</xdr:row>
      <xdr:rowOff>127000</xdr:rowOff>
    </xdr:from>
    <xdr:to>
      <xdr:col>29</xdr:col>
      <xdr:colOff>927100</xdr:colOff>
      <xdr:row>47</xdr:row>
      <xdr:rowOff>184150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4CCE64C-BA70-ED49-83FC-E45F1B191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254000</xdr:colOff>
      <xdr:row>25</xdr:row>
      <xdr:rowOff>152400</xdr:rowOff>
    </xdr:from>
    <xdr:to>
      <xdr:col>38</xdr:col>
      <xdr:colOff>508000</xdr:colOff>
      <xdr:row>47</xdr:row>
      <xdr:rowOff>209550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C0C70C1-A2FA-CA47-AD20-765BBF7F8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0.02122</cdr:y>
    </cdr:from>
    <cdr:to>
      <cdr:x>0.05968</cdr:x>
      <cdr:y>0.07116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B3C144-42BE-8A16-F676-5E547714919C}"/>
            </a:ext>
          </a:extLst>
        </cdr:cNvPr>
        <cdr:cNvSpPr txBox="1"/>
      </cdr:nvSpPr>
      <cdr:spPr>
        <a:xfrm xmlns:a="http://schemas.openxmlformats.org/drawingml/2006/main">
          <a:off x="0" y="107950"/>
          <a:ext cx="4699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ko-KR" sz="1200" b="1"/>
            <a:t>(TPS)</a:t>
          </a:r>
          <a:endParaRPr lang="ko-KR" altLang="en-US" sz="12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0.01998</cdr:y>
    </cdr:from>
    <cdr:to>
      <cdr:x>0.05968</cdr:x>
      <cdr:y>0.06991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26060E-7521-C80C-9785-25F50077CDCA}"/>
            </a:ext>
          </a:extLst>
        </cdr:cNvPr>
        <cdr:cNvSpPr txBox="1"/>
      </cdr:nvSpPr>
      <cdr:spPr>
        <a:xfrm xmlns:a="http://schemas.openxmlformats.org/drawingml/2006/main">
          <a:off x="0" y="101600"/>
          <a:ext cx="4699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200" b="1"/>
            <a:t>(TPS)</a:t>
          </a:r>
          <a:endParaRPr lang="ko-KR" altLang="en-US" sz="12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0.01498</cdr:y>
    </cdr:from>
    <cdr:to>
      <cdr:x>0.05968</cdr:x>
      <cdr:y>0.06492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26060E-7521-C80C-9785-25F50077CDCA}"/>
            </a:ext>
          </a:extLst>
        </cdr:cNvPr>
        <cdr:cNvSpPr txBox="1"/>
      </cdr:nvSpPr>
      <cdr:spPr>
        <a:xfrm xmlns:a="http://schemas.openxmlformats.org/drawingml/2006/main">
          <a:off x="0" y="76200"/>
          <a:ext cx="4699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200" b="1"/>
            <a:t>(TPS)</a:t>
          </a:r>
          <a:endParaRPr lang="ko-KR" altLang="en-US" sz="12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0.00999</cdr:y>
    </cdr:from>
    <cdr:to>
      <cdr:x>0.05968</cdr:x>
      <cdr:y>0.05993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389013-D7AF-02FB-A795-15726463AD1E}"/>
            </a:ext>
          </a:extLst>
        </cdr:cNvPr>
        <cdr:cNvSpPr txBox="1"/>
      </cdr:nvSpPr>
      <cdr:spPr>
        <a:xfrm xmlns:a="http://schemas.openxmlformats.org/drawingml/2006/main">
          <a:off x="0" y="50800"/>
          <a:ext cx="4699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200" b="1"/>
            <a:t>(TPS)</a:t>
          </a:r>
          <a:endParaRPr lang="ko-KR" altLang="en-US" sz="1200" b="1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1E08A-59AB-4546-AC03-AB78809AC65A}">
  <dimension ref="A2:R39"/>
  <sheetViews>
    <sheetView zoomScale="98" workbookViewId="0">
      <selection activeCell="A2" sqref="A2:R2"/>
    </sheetView>
  </sheetViews>
  <sheetFormatPr baseColWidth="10" defaultRowHeight="18"/>
  <cols>
    <col min="1" max="1" width="13.85546875" customWidth="1"/>
    <col min="2" max="2" width="21.28515625" bestFit="1" customWidth="1"/>
    <col min="5" max="5" width="20" bestFit="1" customWidth="1"/>
    <col min="6" max="6" width="15.42578125" bestFit="1" customWidth="1"/>
  </cols>
  <sheetData>
    <row r="2" spans="1:18" ht="19" thickBot="1">
      <c r="A2" s="23" t="s">
        <v>32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8" ht="19" thickTop="1">
      <c r="A3" s="11" t="s">
        <v>29</v>
      </c>
      <c r="B3" s="12" t="s">
        <v>0</v>
      </c>
      <c r="C3" s="11" t="s">
        <v>1</v>
      </c>
      <c r="D3" s="11" t="s">
        <v>2</v>
      </c>
      <c r="E3" s="11" t="s">
        <v>23</v>
      </c>
      <c r="F3" s="11" t="s">
        <v>25</v>
      </c>
      <c r="G3" s="11" t="s">
        <v>8</v>
      </c>
      <c r="H3" s="11" t="s">
        <v>9</v>
      </c>
      <c r="I3" s="11" t="s">
        <v>10</v>
      </c>
      <c r="J3" s="11" t="s">
        <v>12</v>
      </c>
      <c r="K3" s="11" t="s">
        <v>13</v>
      </c>
      <c r="L3" s="11" t="s">
        <v>14</v>
      </c>
      <c r="M3" s="11" t="s">
        <v>15</v>
      </c>
      <c r="N3" s="11" t="s">
        <v>16</v>
      </c>
      <c r="O3" s="11" t="s">
        <v>17</v>
      </c>
      <c r="P3" s="13" t="s">
        <v>18</v>
      </c>
      <c r="Q3" s="14" t="s">
        <v>46</v>
      </c>
      <c r="R3" s="14" t="s">
        <v>24</v>
      </c>
    </row>
    <row r="4" spans="1:18">
      <c r="A4" s="27" t="s">
        <v>44</v>
      </c>
      <c r="B4" s="8" t="s">
        <v>19</v>
      </c>
      <c r="C4" s="1" t="s">
        <v>3</v>
      </c>
      <c r="D4" s="1" t="s">
        <v>3</v>
      </c>
      <c r="E4" s="1" t="s">
        <v>3</v>
      </c>
      <c r="F4" s="1" t="s">
        <v>3</v>
      </c>
      <c r="G4" s="1">
        <v>5923.96</v>
      </c>
      <c r="H4" s="1">
        <v>5994.65</v>
      </c>
      <c r="I4" s="1">
        <v>5917.17</v>
      </c>
      <c r="J4" s="1">
        <v>5583.67</v>
      </c>
      <c r="K4" s="1">
        <v>6078.12</v>
      </c>
      <c r="L4" s="1">
        <v>5786.14</v>
      </c>
      <c r="M4" s="1">
        <v>5952.96</v>
      </c>
      <c r="N4" s="1">
        <v>5935.2</v>
      </c>
      <c r="O4" s="1">
        <v>5934.09</v>
      </c>
      <c r="P4" s="3">
        <v>5776.59</v>
      </c>
      <c r="Q4" s="10">
        <f>AVERAGE(G4:P4)</f>
        <v>5888.2549999999992</v>
      </c>
      <c r="R4" s="1">
        <f>_xlfn.STDEV.S(G4:P4)</f>
        <v>138.90025335950003</v>
      </c>
    </row>
    <row r="5" spans="1:18">
      <c r="A5" s="28"/>
      <c r="B5" s="8" t="s">
        <v>20</v>
      </c>
      <c r="C5" s="1" t="s">
        <v>3</v>
      </c>
      <c r="D5" s="1" t="s">
        <v>3</v>
      </c>
      <c r="E5" s="1" t="s">
        <v>3</v>
      </c>
      <c r="F5" s="1" t="s">
        <v>3</v>
      </c>
      <c r="G5" s="1">
        <v>5568.87</v>
      </c>
      <c r="H5" s="1">
        <v>5587.76</v>
      </c>
      <c r="I5" s="1">
        <v>5829.72</v>
      </c>
      <c r="J5" s="1">
        <v>5513.73</v>
      </c>
      <c r="K5" s="1">
        <v>5508.02</v>
      </c>
      <c r="L5" s="1">
        <v>5540.59</v>
      </c>
      <c r="M5" s="1">
        <v>5408.42</v>
      </c>
      <c r="N5" s="1">
        <v>5597.24</v>
      </c>
      <c r="O5" s="1">
        <v>5652.94</v>
      </c>
      <c r="P5" s="3">
        <v>5589.71</v>
      </c>
      <c r="Q5" s="10">
        <f>AVERAGE(G5:P5)</f>
        <v>5579.7</v>
      </c>
      <c r="R5" s="1">
        <f t="shared" ref="R5:R27" si="0">_xlfn.STDEV.S(G5:P5)</f>
        <v>109.95994018025131</v>
      </c>
    </row>
    <row r="6" spans="1:18" ht="5" customHeigh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2"/>
    </row>
    <row r="7" spans="1:18" ht="18" customHeight="1">
      <c r="A7" s="29" t="s">
        <v>31</v>
      </c>
      <c r="B7" s="1" t="s">
        <v>21</v>
      </c>
      <c r="C7" s="1" t="s">
        <v>3</v>
      </c>
      <c r="D7" s="1" t="s">
        <v>3</v>
      </c>
      <c r="E7" s="1" t="s">
        <v>3</v>
      </c>
      <c r="F7" s="1" t="s">
        <v>3</v>
      </c>
      <c r="G7" s="25" t="s">
        <v>22</v>
      </c>
      <c r="H7" s="26"/>
      <c r="I7" s="26"/>
      <c r="J7" s="26"/>
      <c r="K7" s="26"/>
      <c r="L7" s="26"/>
      <c r="M7" s="26"/>
      <c r="N7" s="26"/>
      <c r="O7" s="26"/>
      <c r="P7" s="26"/>
      <c r="Q7" s="7" t="s">
        <v>3</v>
      </c>
      <c r="R7" s="7" t="s">
        <v>3</v>
      </c>
    </row>
    <row r="8" spans="1:18">
      <c r="A8" s="30"/>
      <c r="B8" s="10" t="s">
        <v>37</v>
      </c>
      <c r="C8" s="1" t="s">
        <v>3</v>
      </c>
      <c r="D8" s="1" t="s">
        <v>3</v>
      </c>
      <c r="E8" s="1" t="s">
        <v>3</v>
      </c>
      <c r="F8" s="3" t="s">
        <v>3</v>
      </c>
      <c r="G8" s="5">
        <v>5350.26</v>
      </c>
      <c r="H8" s="5">
        <v>5276.91</v>
      </c>
      <c r="I8" s="5">
        <v>5335.8</v>
      </c>
      <c r="J8" s="5">
        <v>5349.43</v>
      </c>
      <c r="K8" s="5">
        <v>5364.95</v>
      </c>
      <c r="L8" s="1">
        <v>5358.32</v>
      </c>
      <c r="M8" s="1">
        <v>5341.47</v>
      </c>
      <c r="N8" s="1">
        <v>5278.03</v>
      </c>
      <c r="O8" s="1">
        <v>5263.27</v>
      </c>
      <c r="P8" s="3">
        <v>5339.15</v>
      </c>
      <c r="Q8" s="10">
        <f>AVERAGE(G8:P8)</f>
        <v>5325.759</v>
      </c>
      <c r="R8" s="1">
        <f t="shared" si="0"/>
        <v>37.790213151026251</v>
      </c>
    </row>
    <row r="9" spans="1:18">
      <c r="A9" s="30"/>
      <c r="B9" s="17" t="s">
        <v>36</v>
      </c>
      <c r="C9" s="1" t="s">
        <v>3</v>
      </c>
      <c r="D9" s="1" t="s">
        <v>3</v>
      </c>
      <c r="E9" s="1" t="s">
        <v>3</v>
      </c>
      <c r="F9" s="3" t="s">
        <v>3</v>
      </c>
      <c r="G9" s="5">
        <v>5686.48</v>
      </c>
      <c r="H9" s="5">
        <v>5571.01</v>
      </c>
      <c r="I9" s="5">
        <v>5716.64</v>
      </c>
      <c r="J9" s="5">
        <v>5762.83</v>
      </c>
      <c r="K9" s="5">
        <v>5677.27</v>
      </c>
      <c r="L9" s="1">
        <v>5717.05</v>
      </c>
      <c r="M9" s="1">
        <v>5706.85</v>
      </c>
      <c r="N9" s="1">
        <v>5709.02</v>
      </c>
      <c r="O9" s="1">
        <v>5739.74</v>
      </c>
      <c r="P9" s="3">
        <v>5734.74</v>
      </c>
      <c r="Q9" s="17">
        <f>AVERAGE(G9:P9)</f>
        <v>5702.1629999999986</v>
      </c>
      <c r="R9" s="1">
        <f t="shared" si="0"/>
        <v>52.409389330538772</v>
      </c>
    </row>
    <row r="10" spans="1:18">
      <c r="A10" s="30"/>
      <c r="B10" s="10" t="s">
        <v>40</v>
      </c>
      <c r="C10" s="1" t="s">
        <v>3</v>
      </c>
      <c r="D10" s="1" t="s">
        <v>3</v>
      </c>
      <c r="E10" s="1" t="s">
        <v>3</v>
      </c>
      <c r="F10" s="3" t="s">
        <v>3</v>
      </c>
      <c r="G10" s="5">
        <v>5155.6099999999997</v>
      </c>
      <c r="H10" s="5">
        <v>5209.6400000000003</v>
      </c>
      <c r="I10" s="5">
        <v>5260.16</v>
      </c>
      <c r="J10" s="5">
        <v>5241.04</v>
      </c>
      <c r="K10" s="5">
        <v>5200.8</v>
      </c>
      <c r="L10" s="1">
        <v>5226.9399999999996</v>
      </c>
      <c r="M10" s="1">
        <v>5110.17</v>
      </c>
      <c r="N10" s="1">
        <v>5005.97</v>
      </c>
      <c r="O10" s="1">
        <v>5096.7</v>
      </c>
      <c r="P10" s="3">
        <v>5284.03</v>
      </c>
      <c r="Q10" s="10">
        <f>AVERAGE(G10:P10)</f>
        <v>5179.1059999999998</v>
      </c>
      <c r="R10" s="1">
        <f t="shared" si="0"/>
        <v>86.394907797469855</v>
      </c>
    </row>
    <row r="11" spans="1:18">
      <c r="A11" s="31"/>
      <c r="B11" s="17" t="s">
        <v>41</v>
      </c>
      <c r="C11" s="1" t="s">
        <v>3</v>
      </c>
      <c r="D11" s="1" t="s">
        <v>3</v>
      </c>
      <c r="E11" s="1" t="s">
        <v>3</v>
      </c>
      <c r="F11" s="3" t="s">
        <v>3</v>
      </c>
      <c r="G11" s="5">
        <v>5437.05</v>
      </c>
      <c r="H11" s="5">
        <v>5596.9</v>
      </c>
      <c r="I11" s="5">
        <v>5598.31</v>
      </c>
      <c r="J11" s="5">
        <v>5622.87</v>
      </c>
      <c r="K11" s="5">
        <v>5635.37</v>
      </c>
      <c r="L11" s="1">
        <v>5619.91</v>
      </c>
      <c r="M11" s="1">
        <v>5539.05</v>
      </c>
      <c r="N11" s="1">
        <v>5571.02</v>
      </c>
      <c r="O11" s="1">
        <v>5622.26</v>
      </c>
      <c r="P11" s="1">
        <v>5649.24</v>
      </c>
      <c r="Q11" s="17">
        <f>AVERAGE(G11:P11)</f>
        <v>5589.1980000000012</v>
      </c>
      <c r="R11" s="1">
        <f t="shared" ref="R11" si="1">_xlfn.STDEV.S(G11:P11)</f>
        <v>62.399827777540004</v>
      </c>
    </row>
    <row r="12" spans="1:18" ht="5" customHeight="1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2"/>
    </row>
    <row r="13" spans="1:18">
      <c r="A13" s="19" t="s">
        <v>28</v>
      </c>
      <c r="B13" s="16" t="s">
        <v>42</v>
      </c>
      <c r="C13" s="1" t="s">
        <v>5</v>
      </c>
      <c r="D13" s="1"/>
      <c r="E13" s="2" t="s">
        <v>11</v>
      </c>
      <c r="F13" s="4"/>
      <c r="G13" s="1">
        <v>3273.6</v>
      </c>
      <c r="H13" s="1">
        <v>3313.45</v>
      </c>
      <c r="I13" s="1">
        <v>3304.26</v>
      </c>
      <c r="J13" s="1">
        <v>3299.59</v>
      </c>
      <c r="K13" s="1">
        <v>3289.14</v>
      </c>
      <c r="L13" s="1">
        <v>3309.79</v>
      </c>
      <c r="M13" s="1">
        <v>3308.4</v>
      </c>
      <c r="N13" s="1">
        <v>3289.41</v>
      </c>
      <c r="O13" s="1">
        <v>3305.88</v>
      </c>
      <c r="P13" s="3">
        <v>3290.61</v>
      </c>
      <c r="Q13" s="1">
        <f t="shared" ref="Q13:Q27" si="2">AVERAGE(G13:P13)</f>
        <v>3298.4130000000005</v>
      </c>
      <c r="R13" s="1">
        <f t="shared" si="0"/>
        <v>12.428599679770882</v>
      </c>
    </row>
    <row r="14" spans="1:18">
      <c r="A14" s="19"/>
      <c r="B14" s="8"/>
      <c r="C14" s="1" t="s">
        <v>5</v>
      </c>
      <c r="D14" s="1"/>
      <c r="E14" s="2"/>
      <c r="F14" s="4" t="s">
        <v>11</v>
      </c>
      <c r="G14" s="1">
        <v>389.33</v>
      </c>
      <c r="H14" s="1">
        <v>389.57</v>
      </c>
      <c r="I14" s="1">
        <v>389.85</v>
      </c>
      <c r="J14" s="1">
        <v>389.97</v>
      </c>
      <c r="K14" s="1">
        <v>390.13</v>
      </c>
      <c r="L14" s="1">
        <v>390.08</v>
      </c>
      <c r="M14" s="1">
        <v>390.02</v>
      </c>
      <c r="N14" s="1">
        <v>389.62</v>
      </c>
      <c r="O14" s="1">
        <v>389.35</v>
      </c>
      <c r="P14" s="3">
        <v>390.04</v>
      </c>
      <c r="Q14" s="1">
        <f t="shared" si="2"/>
        <v>389.79599999999994</v>
      </c>
      <c r="R14" s="1">
        <f t="shared" si="0"/>
        <v>0.30427326899059332</v>
      </c>
    </row>
    <row r="15" spans="1:18">
      <c r="A15" s="19"/>
      <c r="B15" s="8"/>
      <c r="C15" s="1" t="s">
        <v>4</v>
      </c>
      <c r="D15" s="1"/>
      <c r="E15" s="2" t="s">
        <v>11</v>
      </c>
      <c r="F15" s="4"/>
      <c r="G15" s="1">
        <v>3232.73</v>
      </c>
      <c r="H15" s="1">
        <v>3287.5</v>
      </c>
      <c r="I15" s="1">
        <v>3302.9</v>
      </c>
      <c r="J15" s="1">
        <v>3294.66</v>
      </c>
      <c r="K15" s="1">
        <v>3292.57</v>
      </c>
      <c r="L15" s="1">
        <v>3304.53</v>
      </c>
      <c r="M15" s="1">
        <v>3306.48</v>
      </c>
      <c r="N15" s="1">
        <v>3289.44</v>
      </c>
      <c r="O15" s="1">
        <v>3291.28</v>
      </c>
      <c r="P15" s="3">
        <v>3296.79</v>
      </c>
      <c r="Q15" s="1">
        <f t="shared" si="2"/>
        <v>3289.8879999999999</v>
      </c>
      <c r="R15" s="1">
        <f t="shared" si="0"/>
        <v>21.112069639058252</v>
      </c>
    </row>
    <row r="16" spans="1:18">
      <c r="A16" s="19"/>
      <c r="B16" s="8" t="s">
        <v>26</v>
      </c>
      <c r="C16" s="1" t="s">
        <v>4</v>
      </c>
      <c r="D16" s="1"/>
      <c r="E16" s="2" t="s">
        <v>11</v>
      </c>
      <c r="F16" s="4"/>
      <c r="G16" s="1">
        <v>3256.11</v>
      </c>
      <c r="H16" s="1">
        <v>3278.82</v>
      </c>
      <c r="I16" s="1">
        <v>3289.31</v>
      </c>
      <c r="J16" s="1">
        <v>3321.89</v>
      </c>
      <c r="K16" s="1">
        <v>3288.47</v>
      </c>
      <c r="L16" s="1">
        <v>3274.93</v>
      </c>
      <c r="M16" s="1">
        <v>3301.14</v>
      </c>
      <c r="N16" s="1">
        <v>3222.28</v>
      </c>
      <c r="O16" s="1">
        <v>3316.86</v>
      </c>
      <c r="P16" s="3">
        <v>3290.08</v>
      </c>
      <c r="Q16" s="1">
        <f t="shared" ref="Q16" si="3">AVERAGE(G16:P16)</f>
        <v>3283.989</v>
      </c>
      <c r="R16" s="1">
        <f t="shared" ref="R16" si="4">_xlfn.STDEV.S(G16:P16)</f>
        <v>29.041467077267217</v>
      </c>
    </row>
    <row r="17" spans="1:18">
      <c r="A17" s="19"/>
      <c r="B17" s="8"/>
      <c r="C17" s="1" t="s">
        <v>4</v>
      </c>
      <c r="D17" s="1"/>
      <c r="E17" s="2"/>
      <c r="F17" s="4" t="s">
        <v>11</v>
      </c>
      <c r="G17" s="1">
        <v>389.19</v>
      </c>
      <c r="H17" s="1">
        <v>389.86</v>
      </c>
      <c r="I17" s="1">
        <v>390.52</v>
      </c>
      <c r="J17" s="1">
        <v>390.48</v>
      </c>
      <c r="K17" s="1">
        <v>390.25</v>
      </c>
      <c r="L17" s="1">
        <v>389.99</v>
      </c>
      <c r="M17" s="1">
        <v>390.36</v>
      </c>
      <c r="N17" s="1">
        <v>389.84</v>
      </c>
      <c r="O17" s="1">
        <v>390.25</v>
      </c>
      <c r="P17" s="3">
        <v>390.37</v>
      </c>
      <c r="Q17" s="1">
        <f t="shared" si="2"/>
        <v>390.11099999999999</v>
      </c>
      <c r="R17" s="1">
        <f t="shared" si="0"/>
        <v>0.40421254035195348</v>
      </c>
    </row>
    <row r="18" spans="1:18" ht="5" customHeight="1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</row>
    <row r="19" spans="1:18">
      <c r="A19" s="18" t="s">
        <v>30</v>
      </c>
      <c r="B19" s="16" t="s">
        <v>39</v>
      </c>
      <c r="C19" s="1"/>
      <c r="D19" s="1" t="s">
        <v>6</v>
      </c>
      <c r="E19" s="2" t="s">
        <v>11</v>
      </c>
      <c r="F19" s="4"/>
      <c r="G19" s="1">
        <v>3822.84</v>
      </c>
      <c r="H19" s="1">
        <v>3816.91</v>
      </c>
      <c r="I19" s="1">
        <v>3812.8</v>
      </c>
      <c r="J19" s="1">
        <v>3817.88</v>
      </c>
      <c r="K19" s="1">
        <v>3817.62</v>
      </c>
      <c r="L19" s="1">
        <v>3830.15</v>
      </c>
      <c r="M19" s="1">
        <v>3819.09</v>
      </c>
      <c r="N19" s="1">
        <v>3798.86</v>
      </c>
      <c r="O19" s="1">
        <v>3794.6</v>
      </c>
      <c r="P19" s="3">
        <v>3794.78</v>
      </c>
      <c r="Q19" s="1">
        <f t="shared" si="2"/>
        <v>3812.5529999999999</v>
      </c>
      <c r="R19" s="1">
        <f t="shared" si="0"/>
        <v>12.279128678823717</v>
      </c>
    </row>
    <row r="20" spans="1:18">
      <c r="A20" s="19"/>
      <c r="B20" s="8"/>
      <c r="C20" s="1"/>
      <c r="D20" s="1" t="s">
        <v>6</v>
      </c>
      <c r="E20" s="2"/>
      <c r="F20" s="4" t="s">
        <v>11</v>
      </c>
      <c r="G20" s="1">
        <v>3874.78</v>
      </c>
      <c r="H20" s="1">
        <v>3761.37</v>
      </c>
      <c r="I20" s="1">
        <v>3851.97</v>
      </c>
      <c r="J20" s="1">
        <v>3877.1</v>
      </c>
      <c r="K20" s="1">
        <v>3853.14</v>
      </c>
      <c r="L20" s="1">
        <v>3876.75</v>
      </c>
      <c r="M20" s="1">
        <v>3870.38</v>
      </c>
      <c r="N20" s="1">
        <v>3876.24</v>
      </c>
      <c r="O20" s="1">
        <v>3874.96</v>
      </c>
      <c r="P20" s="3">
        <v>3859.31</v>
      </c>
      <c r="Q20" s="1">
        <f t="shared" si="2"/>
        <v>3857.6</v>
      </c>
      <c r="R20" s="1">
        <f t="shared" si="0"/>
        <v>35.227826753544996</v>
      </c>
    </row>
    <row r="21" spans="1:18">
      <c r="A21" s="19"/>
      <c r="B21" s="8"/>
      <c r="C21" s="1"/>
      <c r="D21" s="1" t="s">
        <v>7</v>
      </c>
      <c r="E21" s="2" t="s">
        <v>11</v>
      </c>
      <c r="F21" s="4"/>
      <c r="G21" s="1">
        <v>3379.67</v>
      </c>
      <c r="H21" s="1">
        <v>3372.58</v>
      </c>
      <c r="I21" s="1">
        <v>3387.79</v>
      </c>
      <c r="J21" s="1">
        <v>3374.82</v>
      </c>
      <c r="K21" s="1">
        <v>3379.59</v>
      </c>
      <c r="L21" s="1">
        <v>3333.23</v>
      </c>
      <c r="M21" s="1">
        <v>3376.37</v>
      </c>
      <c r="N21" s="1">
        <v>3384.34</v>
      </c>
      <c r="O21" s="1">
        <v>3333.72</v>
      </c>
      <c r="P21" s="3">
        <v>3381.51</v>
      </c>
      <c r="Q21" s="1">
        <f t="shared" si="2"/>
        <v>3370.3620000000001</v>
      </c>
      <c r="R21" s="1">
        <f t="shared" si="0"/>
        <v>19.937411400012191</v>
      </c>
    </row>
    <row r="22" spans="1:18">
      <c r="A22" s="19"/>
      <c r="B22" s="8"/>
      <c r="C22" s="1"/>
      <c r="D22" s="1" t="s">
        <v>7</v>
      </c>
      <c r="E22" s="2"/>
      <c r="F22" s="4" t="s">
        <v>11</v>
      </c>
      <c r="G22" s="1">
        <v>389.6</v>
      </c>
      <c r="H22" s="1">
        <v>389.8</v>
      </c>
      <c r="I22" s="1">
        <v>389.05</v>
      </c>
      <c r="J22" s="1">
        <v>389.44</v>
      </c>
      <c r="K22" s="1">
        <v>389.9</v>
      </c>
      <c r="L22" s="1">
        <v>390.22</v>
      </c>
      <c r="M22" s="1">
        <v>390.24</v>
      </c>
      <c r="N22" s="1">
        <v>390.45</v>
      </c>
      <c r="O22" s="1">
        <v>390.34</v>
      </c>
      <c r="P22" s="3">
        <v>390.17</v>
      </c>
      <c r="Q22" s="1">
        <f t="shared" si="2"/>
        <v>389.92099999999999</v>
      </c>
      <c r="R22" s="1">
        <f t="shared" si="0"/>
        <v>0.44928214347383127</v>
      </c>
    </row>
    <row r="23" spans="1:18" ht="5" customHeight="1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2"/>
    </row>
    <row r="24" spans="1:18">
      <c r="A24" s="19" t="s">
        <v>27</v>
      </c>
      <c r="B24" s="9" t="s">
        <v>38</v>
      </c>
      <c r="C24" s="1" t="s">
        <v>5</v>
      </c>
      <c r="D24" s="1"/>
      <c r="E24" s="2" t="s">
        <v>11</v>
      </c>
      <c r="F24" s="4"/>
      <c r="G24" s="5">
        <v>4096.08</v>
      </c>
      <c r="H24" s="1">
        <v>4120.47</v>
      </c>
      <c r="I24" s="1">
        <v>4112.84</v>
      </c>
      <c r="J24" s="5">
        <v>4097.9799999999996</v>
      </c>
      <c r="K24" s="1">
        <v>4127.6400000000003</v>
      </c>
      <c r="L24" s="5">
        <v>4117.76</v>
      </c>
      <c r="M24" s="5">
        <v>4120.2299999999996</v>
      </c>
      <c r="N24" s="5">
        <v>4137.7299999999996</v>
      </c>
      <c r="O24" s="5">
        <v>4118.6000000000004</v>
      </c>
      <c r="P24" s="6">
        <v>4101.2</v>
      </c>
      <c r="Q24" s="1">
        <f t="shared" si="2"/>
        <v>4115.052999999999</v>
      </c>
      <c r="R24" s="1">
        <f t="shared" si="0"/>
        <v>13.320820003121314</v>
      </c>
    </row>
    <row r="25" spans="1:18">
      <c r="A25" s="19"/>
      <c r="B25" s="8"/>
      <c r="C25" s="1" t="s">
        <v>5</v>
      </c>
      <c r="D25" s="1"/>
      <c r="E25" s="2"/>
      <c r="F25" s="4" t="s">
        <v>11</v>
      </c>
      <c r="G25" s="5">
        <v>3878.02</v>
      </c>
      <c r="H25" s="5">
        <v>3880.7</v>
      </c>
      <c r="I25" s="5">
        <v>3877.57</v>
      </c>
      <c r="J25" s="5">
        <v>3880.65</v>
      </c>
      <c r="K25" s="5">
        <v>3879.13</v>
      </c>
      <c r="L25" s="5">
        <v>3881.03</v>
      </c>
      <c r="M25" s="5">
        <v>3879.97</v>
      </c>
      <c r="N25" s="5">
        <v>3877.49</v>
      </c>
      <c r="O25" s="5">
        <v>3879.65</v>
      </c>
      <c r="P25" s="6">
        <v>3881.81</v>
      </c>
      <c r="Q25" s="1">
        <f t="shared" si="2"/>
        <v>3879.6019999999999</v>
      </c>
      <c r="R25" s="1">
        <f t="shared" si="0"/>
        <v>1.5155182465267705</v>
      </c>
    </row>
    <row r="26" spans="1:18">
      <c r="A26" s="19"/>
      <c r="B26" s="8"/>
      <c r="C26" s="1" t="s">
        <v>4</v>
      </c>
      <c r="D26" s="1"/>
      <c r="E26" s="2" t="s">
        <v>11</v>
      </c>
      <c r="F26" s="2"/>
      <c r="G26" s="5">
        <v>4120.2299999999996</v>
      </c>
      <c r="H26" s="5">
        <v>4116.74</v>
      </c>
      <c r="I26" s="5">
        <v>4078.38</v>
      </c>
      <c r="J26" s="5">
        <v>3997.57</v>
      </c>
      <c r="K26" s="5">
        <v>4109.83</v>
      </c>
      <c r="L26" s="1">
        <v>4096.91</v>
      </c>
      <c r="M26" s="1">
        <v>4073.5</v>
      </c>
      <c r="N26" s="5">
        <v>3955.77</v>
      </c>
      <c r="O26" s="5">
        <v>4051.99</v>
      </c>
      <c r="P26" s="6">
        <v>4088.48</v>
      </c>
      <c r="Q26" s="1">
        <f t="shared" si="2"/>
        <v>4068.94</v>
      </c>
      <c r="R26" s="1">
        <f t="shared" si="0"/>
        <v>53.800004337050538</v>
      </c>
    </row>
    <row r="27" spans="1:18">
      <c r="A27" s="19"/>
      <c r="B27" s="8"/>
      <c r="C27" s="1" t="s">
        <v>4</v>
      </c>
      <c r="D27" s="1"/>
      <c r="E27" s="2"/>
      <c r="F27" s="4" t="s">
        <v>11</v>
      </c>
      <c r="G27" s="5">
        <v>3864.43</v>
      </c>
      <c r="H27" s="5">
        <v>3874.08</v>
      </c>
      <c r="I27" s="5">
        <v>3873.76</v>
      </c>
      <c r="J27" s="5">
        <v>3874.72</v>
      </c>
      <c r="K27" s="5">
        <v>3874.39</v>
      </c>
      <c r="L27" s="5">
        <v>3874.72</v>
      </c>
      <c r="M27" s="5">
        <v>3875.38</v>
      </c>
      <c r="N27" s="5">
        <v>3880.71</v>
      </c>
      <c r="O27" s="5">
        <v>3877.77</v>
      </c>
      <c r="P27" s="6">
        <v>3879.9</v>
      </c>
      <c r="Q27" s="1">
        <f t="shared" si="2"/>
        <v>3874.9859999999999</v>
      </c>
      <c r="R27" s="1">
        <f t="shared" si="0"/>
        <v>4.4605336003667233</v>
      </c>
    </row>
    <row r="28" spans="1:18" ht="6" customHeight="1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2"/>
    </row>
    <row r="29" spans="1:18">
      <c r="A29" s="18" t="s">
        <v>30</v>
      </c>
      <c r="B29" s="9" t="s">
        <v>43</v>
      </c>
      <c r="C29" s="1"/>
      <c r="D29" s="1" t="s">
        <v>6</v>
      </c>
      <c r="E29" s="2" t="s">
        <v>11</v>
      </c>
      <c r="F29" s="4"/>
      <c r="G29" s="1">
        <v>3967.69</v>
      </c>
      <c r="H29" s="1">
        <v>3954.86</v>
      </c>
      <c r="I29" s="1">
        <v>3945.28</v>
      </c>
      <c r="J29" s="1">
        <v>3958</v>
      </c>
      <c r="K29" s="1">
        <v>3940.63</v>
      </c>
      <c r="L29" s="1">
        <v>3935.16</v>
      </c>
      <c r="M29" s="1">
        <v>3943.57</v>
      </c>
      <c r="N29" s="1">
        <v>3915.66</v>
      </c>
      <c r="O29" s="1">
        <v>3896.66</v>
      </c>
      <c r="P29" s="3">
        <v>3936.58</v>
      </c>
      <c r="Q29" s="1">
        <f t="shared" ref="Q29:Q32" si="5">AVERAGE(G29:P29)</f>
        <v>3939.4089999999997</v>
      </c>
      <c r="R29" s="1">
        <f t="shared" ref="R29:R32" si="6">_xlfn.STDEV.S(G29:P29)</f>
        <v>20.696205476152258</v>
      </c>
    </row>
    <row r="30" spans="1:18">
      <c r="A30" s="19"/>
      <c r="B30" s="8"/>
      <c r="C30" s="1"/>
      <c r="D30" s="1" t="s">
        <v>6</v>
      </c>
      <c r="E30" s="2"/>
      <c r="F30" s="4" t="s">
        <v>11</v>
      </c>
      <c r="G30" s="1">
        <v>3873.93</v>
      </c>
      <c r="H30" s="1">
        <v>3875.63</v>
      </c>
      <c r="I30" s="1">
        <v>3876.57</v>
      </c>
      <c r="J30" s="1">
        <v>3873.04</v>
      </c>
      <c r="K30" s="1">
        <v>3877.77</v>
      </c>
      <c r="L30" s="1">
        <v>3876.56</v>
      </c>
      <c r="M30" s="1">
        <v>3876.97</v>
      </c>
      <c r="N30" s="1">
        <v>3877.67</v>
      </c>
      <c r="O30" s="1">
        <v>3876.53</v>
      </c>
      <c r="P30" s="3">
        <v>3875.41</v>
      </c>
      <c r="Q30" s="1">
        <f t="shared" si="5"/>
        <v>3876.0080000000003</v>
      </c>
      <c r="R30" s="1">
        <f t="shared" si="6"/>
        <v>1.5388653828931205</v>
      </c>
    </row>
    <row r="31" spans="1:18">
      <c r="A31" s="19"/>
      <c r="B31" s="8"/>
      <c r="C31" s="1"/>
      <c r="D31" s="1" t="s">
        <v>7</v>
      </c>
      <c r="E31" s="2" t="s">
        <v>11</v>
      </c>
      <c r="F31" s="4"/>
      <c r="G31" s="1">
        <v>3496.59</v>
      </c>
      <c r="H31" s="1">
        <v>3504.7</v>
      </c>
      <c r="I31" s="1">
        <v>3488.58</v>
      </c>
      <c r="J31" s="1">
        <v>3546.27</v>
      </c>
      <c r="K31" s="1">
        <v>3510.88</v>
      </c>
      <c r="L31" s="1">
        <v>3494.81</v>
      </c>
      <c r="M31" s="1">
        <v>3506.12</v>
      </c>
      <c r="N31" s="1">
        <v>3518.78</v>
      </c>
      <c r="O31" s="1">
        <v>3516.27</v>
      </c>
      <c r="P31" s="3">
        <v>3499.42</v>
      </c>
      <c r="Q31" s="1">
        <f t="shared" si="5"/>
        <v>3508.2419999999997</v>
      </c>
      <c r="R31" s="1">
        <f t="shared" si="6"/>
        <v>16.418973983372627</v>
      </c>
    </row>
    <row r="32" spans="1:18">
      <c r="A32" s="19"/>
      <c r="B32" s="8"/>
      <c r="C32" s="1"/>
      <c r="D32" s="1" t="s">
        <v>7</v>
      </c>
      <c r="E32" s="2"/>
      <c r="F32" s="4" t="s">
        <v>11</v>
      </c>
      <c r="G32" s="1">
        <v>389.91</v>
      </c>
      <c r="H32" s="1">
        <v>390.23</v>
      </c>
      <c r="I32" s="1">
        <v>389.8</v>
      </c>
      <c r="J32" s="1">
        <v>390.13</v>
      </c>
      <c r="K32" s="1">
        <v>390.2</v>
      </c>
      <c r="L32" s="1">
        <v>390.26</v>
      </c>
      <c r="M32" s="1">
        <v>390.18</v>
      </c>
      <c r="N32" s="1">
        <v>389.48</v>
      </c>
      <c r="O32" s="1">
        <v>390.13</v>
      </c>
      <c r="P32" s="3">
        <v>390.21</v>
      </c>
      <c r="Q32" s="1">
        <f t="shared" si="5"/>
        <v>390.053</v>
      </c>
      <c r="R32" s="1">
        <f t="shared" si="6"/>
        <v>0.24971316878903718</v>
      </c>
    </row>
    <row r="33" spans="1:18" ht="5" customHeight="1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2"/>
    </row>
    <row r="34" spans="1:18">
      <c r="A34" s="19" t="s">
        <v>45</v>
      </c>
      <c r="B34" s="15" t="s">
        <v>38</v>
      </c>
      <c r="C34" s="1" t="s">
        <v>5</v>
      </c>
      <c r="D34" s="1"/>
      <c r="E34" s="2" t="s">
        <v>11</v>
      </c>
      <c r="F34" s="2"/>
      <c r="G34" s="1">
        <v>3424.49</v>
      </c>
      <c r="H34" s="1">
        <v>3443.31</v>
      </c>
      <c r="I34" s="1">
        <v>3430.58</v>
      </c>
      <c r="J34" s="1">
        <v>3452.19</v>
      </c>
      <c r="K34" s="1">
        <v>3448.22</v>
      </c>
      <c r="L34" s="1">
        <v>3409.19</v>
      </c>
      <c r="M34" s="1">
        <v>3447.53</v>
      </c>
      <c r="N34" s="1">
        <v>3451.82</v>
      </c>
      <c r="O34" s="1">
        <v>3447.38</v>
      </c>
      <c r="P34" s="1">
        <v>3440.1</v>
      </c>
      <c r="Q34" s="1">
        <f t="shared" ref="Q34:Q35" si="7">AVERAGE(G34:P34)</f>
        <v>3439.4809999999998</v>
      </c>
      <c r="R34" s="1">
        <f t="shared" ref="R34:R35" si="8">_xlfn.STDEV.S(G34:P34)</f>
        <v>13.959732924856926</v>
      </c>
    </row>
    <row r="35" spans="1:18">
      <c r="A35" s="19"/>
      <c r="B35" s="1"/>
      <c r="C35" s="1" t="s">
        <v>4</v>
      </c>
      <c r="D35" s="1"/>
      <c r="E35" s="2" t="s">
        <v>11</v>
      </c>
      <c r="F35" s="2"/>
      <c r="G35" s="1">
        <v>3427.92</v>
      </c>
      <c r="H35" s="1">
        <v>3451.42</v>
      </c>
      <c r="I35" s="1">
        <v>3461.74</v>
      </c>
      <c r="J35" s="1">
        <v>3455.8</v>
      </c>
      <c r="K35" s="1">
        <v>3463.89</v>
      </c>
      <c r="L35" s="1">
        <v>3453.54</v>
      </c>
      <c r="M35" s="1">
        <v>3443.63</v>
      </c>
      <c r="N35" s="1">
        <v>3432.65</v>
      </c>
      <c r="O35" s="1">
        <v>3458.73</v>
      </c>
      <c r="P35" s="1">
        <v>3465.2</v>
      </c>
      <c r="Q35" s="1">
        <f t="shared" si="7"/>
        <v>3451.4520000000002</v>
      </c>
      <c r="R35" s="1">
        <f t="shared" si="8"/>
        <v>12.885148039506486</v>
      </c>
    </row>
    <row r="37" spans="1:18">
      <c r="A37" s="24" t="s">
        <v>33</v>
      </c>
      <c r="B37" s="24"/>
      <c r="C37" s="24"/>
      <c r="D37" s="24"/>
      <c r="E37" s="24"/>
    </row>
    <row r="38" spans="1:18">
      <c r="A38" s="24" t="s">
        <v>34</v>
      </c>
      <c r="B38" s="24"/>
      <c r="C38" s="24"/>
      <c r="D38" s="24"/>
      <c r="E38" s="24"/>
    </row>
    <row r="39" spans="1:18">
      <c r="A39" s="24" t="s">
        <v>35</v>
      </c>
      <c r="B39" s="24"/>
      <c r="C39" s="24"/>
      <c r="D39" s="24"/>
      <c r="E39" s="24"/>
    </row>
  </sheetData>
  <mergeCells count="18">
    <mergeCell ref="A38:E38"/>
    <mergeCell ref="A39:E39"/>
    <mergeCell ref="G7:P7"/>
    <mergeCell ref="A4:A5"/>
    <mergeCell ref="A13:A17"/>
    <mergeCell ref="A24:A27"/>
    <mergeCell ref="A19:A22"/>
    <mergeCell ref="A18:R18"/>
    <mergeCell ref="A23:R23"/>
    <mergeCell ref="A12:R12"/>
    <mergeCell ref="A6:R6"/>
    <mergeCell ref="A7:A11"/>
    <mergeCell ref="A28:R28"/>
    <mergeCell ref="A29:A32"/>
    <mergeCell ref="A33:R33"/>
    <mergeCell ref="A34:A35"/>
    <mergeCell ref="A2:R2"/>
    <mergeCell ref="A37:E3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EE46-00FF-AC47-A245-2ACE984D3503}">
  <dimension ref="B2:T35"/>
  <sheetViews>
    <sheetView tabSelected="1" topLeftCell="V1" workbookViewId="0">
      <selection activeCell="X2" sqref="X2"/>
    </sheetView>
  </sheetViews>
  <sheetFormatPr baseColWidth="10" defaultRowHeight="18"/>
  <cols>
    <col min="2" max="2" width="10.7109375" customWidth="1"/>
    <col min="3" max="3" width="21.28515625" bestFit="1" customWidth="1"/>
    <col min="20" max="20" width="13.28515625" bestFit="1" customWidth="1"/>
  </cols>
  <sheetData>
    <row r="2" spans="2:20" ht="19" thickBot="1">
      <c r="B2" s="32" t="s">
        <v>32</v>
      </c>
      <c r="C2" s="33"/>
      <c r="D2" s="33"/>
      <c r="E2" s="33"/>
      <c r="F2" s="33"/>
      <c r="G2" s="3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2:20" ht="19" thickTop="1">
      <c r="B3" s="11" t="s">
        <v>29</v>
      </c>
      <c r="C3" s="12" t="s">
        <v>0</v>
      </c>
      <c r="D3" s="11" t="s">
        <v>1</v>
      </c>
      <c r="E3" s="11" t="s">
        <v>2</v>
      </c>
      <c r="F3" s="11" t="s">
        <v>23</v>
      </c>
      <c r="G3" s="11" t="s">
        <v>25</v>
      </c>
      <c r="H3" s="11" t="s">
        <v>8</v>
      </c>
      <c r="I3" s="11" t="s">
        <v>9</v>
      </c>
      <c r="J3" s="11" t="s">
        <v>10</v>
      </c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16</v>
      </c>
      <c r="P3" s="11" t="s">
        <v>17</v>
      </c>
      <c r="Q3" s="13" t="s">
        <v>18</v>
      </c>
      <c r="R3" s="14" t="s">
        <v>46</v>
      </c>
      <c r="S3" s="14" t="s">
        <v>24</v>
      </c>
    </row>
    <row r="4" spans="2:20">
      <c r="B4" s="27" t="s">
        <v>44</v>
      </c>
      <c r="C4" s="8" t="s">
        <v>19</v>
      </c>
      <c r="D4" s="1" t="s">
        <v>3</v>
      </c>
      <c r="E4" s="1" t="s">
        <v>3</v>
      </c>
      <c r="F4" s="1" t="s">
        <v>3</v>
      </c>
      <c r="G4" s="1" t="s">
        <v>3</v>
      </c>
      <c r="H4" s="1">
        <v>5923.96</v>
      </c>
      <c r="I4" s="1">
        <v>5994.65</v>
      </c>
      <c r="J4" s="1">
        <v>5917.17</v>
      </c>
      <c r="K4" s="1">
        <v>5583.67</v>
      </c>
      <c r="L4" s="1">
        <v>6078.12</v>
      </c>
      <c r="M4" s="1">
        <v>5786.14</v>
      </c>
      <c r="N4" s="1">
        <v>5952.96</v>
      </c>
      <c r="O4" s="1">
        <v>5935.2</v>
      </c>
      <c r="P4" s="1">
        <v>5934.09</v>
      </c>
      <c r="Q4" s="3">
        <v>5776.59</v>
      </c>
      <c r="R4" s="10">
        <f>AVERAGE(H4:Q4)</f>
        <v>5888.2549999999992</v>
      </c>
      <c r="S4" s="1">
        <f>_xlfn.STDEV.S(H4:Q4)</f>
        <v>138.90025335950003</v>
      </c>
    </row>
    <row r="5" spans="2:20">
      <c r="B5" s="28"/>
      <c r="C5" s="8" t="s">
        <v>20</v>
      </c>
      <c r="D5" s="1" t="s">
        <v>3</v>
      </c>
      <c r="E5" s="1" t="s">
        <v>3</v>
      </c>
      <c r="F5" s="1" t="s">
        <v>3</v>
      </c>
      <c r="G5" s="1" t="s">
        <v>3</v>
      </c>
      <c r="H5" s="1">
        <v>5568.87</v>
      </c>
      <c r="I5" s="1">
        <v>5587.76</v>
      </c>
      <c r="J5" s="1">
        <v>5829.72</v>
      </c>
      <c r="K5" s="1">
        <v>5513.73</v>
      </c>
      <c r="L5" s="1">
        <v>5508.02</v>
      </c>
      <c r="M5" s="1">
        <v>5540.59</v>
      </c>
      <c r="N5" s="1">
        <v>5408.42</v>
      </c>
      <c r="O5" s="1">
        <v>5597.24</v>
      </c>
      <c r="P5" s="1">
        <v>5652.94</v>
      </c>
      <c r="Q5" s="3">
        <v>5589.71</v>
      </c>
      <c r="R5" s="10">
        <f>AVERAGE(H5:Q5)</f>
        <v>5579.7</v>
      </c>
      <c r="S5" s="1">
        <f t="shared" ref="S5:S27" si="0">_xlfn.STDEV.S(H5:Q5)</f>
        <v>109.95994018025131</v>
      </c>
    </row>
    <row r="6" spans="2:20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2"/>
    </row>
    <row r="7" spans="2:20">
      <c r="B7" s="29" t="s">
        <v>31</v>
      </c>
      <c r="C7" s="1" t="s">
        <v>21</v>
      </c>
      <c r="D7" s="1" t="s">
        <v>3</v>
      </c>
      <c r="E7" s="1" t="s">
        <v>3</v>
      </c>
      <c r="F7" s="1" t="s">
        <v>3</v>
      </c>
      <c r="G7" s="1" t="s">
        <v>3</v>
      </c>
      <c r="H7" s="25" t="s">
        <v>22</v>
      </c>
      <c r="I7" s="26"/>
      <c r="J7" s="26"/>
      <c r="K7" s="26"/>
      <c r="L7" s="26"/>
      <c r="M7" s="26"/>
      <c r="N7" s="26"/>
      <c r="O7" s="26"/>
      <c r="P7" s="26"/>
      <c r="Q7" s="35"/>
      <c r="R7" s="7" t="s">
        <v>3</v>
      </c>
      <c r="S7" s="7" t="s">
        <v>3</v>
      </c>
    </row>
    <row r="8" spans="2:20">
      <c r="B8" s="30"/>
      <c r="C8" s="10" t="s">
        <v>37</v>
      </c>
      <c r="D8" s="1" t="s">
        <v>3</v>
      </c>
      <c r="E8" s="1" t="s">
        <v>3</v>
      </c>
      <c r="F8" s="1" t="s">
        <v>3</v>
      </c>
      <c r="G8" s="3" t="s">
        <v>3</v>
      </c>
      <c r="H8" s="5">
        <v>5350.26</v>
      </c>
      <c r="I8" s="5">
        <v>5276.91</v>
      </c>
      <c r="J8" s="5">
        <v>5335.8</v>
      </c>
      <c r="K8" s="5">
        <v>5349.43</v>
      </c>
      <c r="L8" s="5">
        <v>5364.95</v>
      </c>
      <c r="M8" s="1">
        <v>5358.32</v>
      </c>
      <c r="N8" s="1">
        <v>5341.47</v>
      </c>
      <c r="O8" s="1">
        <v>5278.03</v>
      </c>
      <c r="P8" s="1">
        <v>5263.27</v>
      </c>
      <c r="Q8" s="3">
        <v>5339.15</v>
      </c>
      <c r="R8" s="10">
        <f>AVERAGE(H8:Q8)</f>
        <v>5325.759</v>
      </c>
      <c r="S8" s="1">
        <f t="shared" si="0"/>
        <v>37.790213151026251</v>
      </c>
      <c r="T8" s="1" t="s">
        <v>47</v>
      </c>
    </row>
    <row r="9" spans="2:20">
      <c r="B9" s="30"/>
      <c r="C9" s="17" t="s">
        <v>36</v>
      </c>
      <c r="D9" s="1" t="s">
        <v>3</v>
      </c>
      <c r="E9" s="1" t="s">
        <v>3</v>
      </c>
      <c r="F9" s="1" t="s">
        <v>3</v>
      </c>
      <c r="G9" s="3" t="s">
        <v>3</v>
      </c>
      <c r="H9" s="5">
        <v>5686.48</v>
      </c>
      <c r="I9" s="5">
        <v>5571.01</v>
      </c>
      <c r="J9" s="5">
        <v>5716.64</v>
      </c>
      <c r="K9" s="5">
        <v>5762.83</v>
      </c>
      <c r="L9" s="5">
        <v>5677.27</v>
      </c>
      <c r="M9" s="1">
        <v>5717.05</v>
      </c>
      <c r="N9" s="1">
        <v>5706.85</v>
      </c>
      <c r="O9" s="1">
        <v>5709.02</v>
      </c>
      <c r="P9" s="1">
        <v>5739.74</v>
      </c>
      <c r="Q9" s="3">
        <v>5734.74</v>
      </c>
      <c r="R9" s="17">
        <f>AVERAGE(H9:Q9)</f>
        <v>5702.1629999999986</v>
      </c>
      <c r="S9" s="1">
        <f t="shared" si="0"/>
        <v>52.409389330538772</v>
      </c>
      <c r="T9" s="1" t="s">
        <v>47</v>
      </c>
    </row>
    <row r="10" spans="2:20">
      <c r="B10" s="30"/>
      <c r="C10" s="10" t="s">
        <v>40</v>
      </c>
      <c r="D10" s="1" t="s">
        <v>3</v>
      </c>
      <c r="E10" s="1" t="s">
        <v>3</v>
      </c>
      <c r="F10" s="1" t="s">
        <v>3</v>
      </c>
      <c r="G10" s="3" t="s">
        <v>3</v>
      </c>
      <c r="H10" s="5">
        <v>5155.6099999999997</v>
      </c>
      <c r="I10" s="5">
        <v>5209.6400000000003</v>
      </c>
      <c r="J10" s="5">
        <v>5260.16</v>
      </c>
      <c r="K10" s="5">
        <v>5241.04</v>
      </c>
      <c r="L10" s="5">
        <v>5200.8</v>
      </c>
      <c r="M10" s="1">
        <v>5226.9399999999996</v>
      </c>
      <c r="N10" s="1">
        <v>5110.17</v>
      </c>
      <c r="O10" s="1">
        <v>5005.97</v>
      </c>
      <c r="P10" s="1">
        <v>5096.7</v>
      </c>
      <c r="Q10" s="3">
        <v>5284.03</v>
      </c>
      <c r="R10" s="10">
        <f>AVERAGE(H10:Q10)</f>
        <v>5179.1059999999998</v>
      </c>
      <c r="S10" s="1">
        <f t="shared" si="0"/>
        <v>86.394907797469855</v>
      </c>
      <c r="T10" s="1" t="s">
        <v>48</v>
      </c>
    </row>
    <row r="11" spans="2:20">
      <c r="B11" s="31"/>
      <c r="C11" s="17" t="s">
        <v>41</v>
      </c>
      <c r="D11" s="1" t="s">
        <v>3</v>
      </c>
      <c r="E11" s="1" t="s">
        <v>3</v>
      </c>
      <c r="F11" s="1" t="s">
        <v>3</v>
      </c>
      <c r="G11" s="3" t="s">
        <v>3</v>
      </c>
      <c r="H11" s="5">
        <v>5437.05</v>
      </c>
      <c r="I11" s="5">
        <v>5596.9</v>
      </c>
      <c r="J11" s="5">
        <v>5598.31</v>
      </c>
      <c r="K11" s="5">
        <v>5622.87</v>
      </c>
      <c r="L11" s="5">
        <v>5635.37</v>
      </c>
      <c r="M11" s="1">
        <v>5619.91</v>
      </c>
      <c r="N11" s="1">
        <v>5539.05</v>
      </c>
      <c r="O11" s="1">
        <v>5571.02</v>
      </c>
      <c r="P11" s="1">
        <v>5622.26</v>
      </c>
      <c r="Q11" s="1">
        <v>5649.24</v>
      </c>
      <c r="R11" s="17">
        <f>AVERAGE(H11:Q11)</f>
        <v>5589.1980000000012</v>
      </c>
      <c r="S11" s="1">
        <f t="shared" si="0"/>
        <v>62.399827777540004</v>
      </c>
      <c r="T11" s="1" t="s">
        <v>48</v>
      </c>
    </row>
    <row r="12" spans="2:20"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2"/>
    </row>
    <row r="13" spans="2:20">
      <c r="B13" s="19" t="s">
        <v>28</v>
      </c>
      <c r="C13" s="16" t="s">
        <v>42</v>
      </c>
      <c r="D13" s="1" t="s">
        <v>5</v>
      </c>
      <c r="E13" s="1"/>
      <c r="F13" s="2" t="s">
        <v>11</v>
      </c>
      <c r="G13" s="4"/>
      <c r="H13" s="1">
        <v>3273.6</v>
      </c>
      <c r="I13" s="1">
        <v>3313.45</v>
      </c>
      <c r="J13" s="1">
        <v>3304.26</v>
      </c>
      <c r="K13" s="1">
        <v>3299.59</v>
      </c>
      <c r="L13" s="1">
        <v>3289.14</v>
      </c>
      <c r="M13" s="1">
        <v>3309.79</v>
      </c>
      <c r="N13" s="1">
        <v>3308.4</v>
      </c>
      <c r="O13" s="1">
        <v>3289.41</v>
      </c>
      <c r="P13" s="1">
        <v>3305.88</v>
      </c>
      <c r="Q13" s="3">
        <v>3290.61</v>
      </c>
      <c r="R13" s="1">
        <f t="shared" ref="R13:R27" si="1">AVERAGE(H13:Q13)</f>
        <v>3298.4130000000005</v>
      </c>
      <c r="S13" s="1">
        <f t="shared" si="0"/>
        <v>12.428599679770882</v>
      </c>
    </row>
    <row r="14" spans="2:20">
      <c r="B14" s="19"/>
      <c r="C14" s="8"/>
      <c r="D14" s="1" t="s">
        <v>5</v>
      </c>
      <c r="E14" s="1"/>
      <c r="F14" s="2"/>
      <c r="G14" s="4" t="s">
        <v>11</v>
      </c>
      <c r="H14" s="1">
        <v>389.33</v>
      </c>
      <c r="I14" s="1">
        <v>389.57</v>
      </c>
      <c r="J14" s="1">
        <v>389.85</v>
      </c>
      <c r="K14" s="1">
        <v>389.97</v>
      </c>
      <c r="L14" s="1">
        <v>390.13</v>
      </c>
      <c r="M14" s="1">
        <v>390.08</v>
      </c>
      <c r="N14" s="1">
        <v>390.02</v>
      </c>
      <c r="O14" s="1">
        <v>389.62</v>
      </c>
      <c r="P14" s="1">
        <v>389.35</v>
      </c>
      <c r="Q14" s="3">
        <v>390.04</v>
      </c>
      <c r="R14" s="1">
        <f t="shared" si="1"/>
        <v>389.79599999999994</v>
      </c>
      <c r="S14" s="1">
        <f t="shared" si="0"/>
        <v>0.30427326899059332</v>
      </c>
    </row>
    <row r="15" spans="2:20">
      <c r="B15" s="19"/>
      <c r="C15" s="8"/>
      <c r="D15" s="1" t="s">
        <v>4</v>
      </c>
      <c r="E15" s="1"/>
      <c r="F15" s="2" t="s">
        <v>11</v>
      </c>
      <c r="G15" s="4"/>
      <c r="H15" s="1">
        <v>3232.73</v>
      </c>
      <c r="I15" s="1">
        <v>3287.5</v>
      </c>
      <c r="J15" s="1">
        <v>3302.9</v>
      </c>
      <c r="K15" s="1">
        <v>3294.66</v>
      </c>
      <c r="L15" s="1">
        <v>3292.57</v>
      </c>
      <c r="M15" s="1">
        <v>3304.53</v>
      </c>
      <c r="N15" s="1">
        <v>3306.48</v>
      </c>
      <c r="O15" s="1">
        <v>3289.44</v>
      </c>
      <c r="P15" s="1">
        <v>3291.28</v>
      </c>
      <c r="Q15" s="3">
        <v>3296.79</v>
      </c>
      <c r="R15" s="1">
        <f t="shared" si="1"/>
        <v>3289.8879999999999</v>
      </c>
      <c r="S15" s="1">
        <f t="shared" si="0"/>
        <v>21.112069639058252</v>
      </c>
    </row>
    <row r="16" spans="2:20">
      <c r="B16" s="19"/>
      <c r="C16" s="8" t="s">
        <v>26</v>
      </c>
      <c r="D16" s="1" t="s">
        <v>4</v>
      </c>
      <c r="E16" s="1"/>
      <c r="F16" s="2" t="s">
        <v>11</v>
      </c>
      <c r="G16" s="4"/>
      <c r="H16" s="1">
        <v>3256.11</v>
      </c>
      <c r="I16" s="1">
        <v>3278.82</v>
      </c>
      <c r="J16" s="1">
        <v>3289.31</v>
      </c>
      <c r="K16" s="1">
        <v>3321.89</v>
      </c>
      <c r="L16" s="1">
        <v>3288.47</v>
      </c>
      <c r="M16" s="1">
        <v>3274.93</v>
      </c>
      <c r="N16" s="1">
        <v>3301.14</v>
      </c>
      <c r="O16" s="1">
        <v>3222.28</v>
      </c>
      <c r="P16" s="1">
        <v>3316.86</v>
      </c>
      <c r="Q16" s="3">
        <v>3290.08</v>
      </c>
      <c r="R16" s="1">
        <f t="shared" si="1"/>
        <v>3283.989</v>
      </c>
      <c r="S16" s="1">
        <f t="shared" si="0"/>
        <v>29.041467077267217</v>
      </c>
    </row>
    <row r="17" spans="2:20">
      <c r="B17" s="19"/>
      <c r="C17" s="8"/>
      <c r="D17" s="1" t="s">
        <v>4</v>
      </c>
      <c r="E17" s="1"/>
      <c r="F17" s="2"/>
      <c r="G17" s="4" t="s">
        <v>11</v>
      </c>
      <c r="H17" s="1">
        <v>389.19</v>
      </c>
      <c r="I17" s="1">
        <v>389.86</v>
      </c>
      <c r="J17" s="1">
        <v>390.52</v>
      </c>
      <c r="K17" s="1">
        <v>390.48</v>
      </c>
      <c r="L17" s="1">
        <v>390.25</v>
      </c>
      <c r="M17" s="1">
        <v>389.99</v>
      </c>
      <c r="N17" s="1">
        <v>390.36</v>
      </c>
      <c r="O17" s="1">
        <v>389.84</v>
      </c>
      <c r="P17" s="1">
        <v>390.25</v>
      </c>
      <c r="Q17" s="3">
        <v>390.37</v>
      </c>
      <c r="R17" s="1">
        <f t="shared" si="1"/>
        <v>390.11099999999999</v>
      </c>
      <c r="S17" s="1">
        <f t="shared" si="0"/>
        <v>0.40421254035195348</v>
      </c>
    </row>
    <row r="18" spans="2:20"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2"/>
    </row>
    <row r="19" spans="2:20">
      <c r="B19" s="18" t="s">
        <v>30</v>
      </c>
      <c r="C19" s="16" t="s">
        <v>39</v>
      </c>
      <c r="D19" s="1"/>
      <c r="E19" s="1" t="s">
        <v>6</v>
      </c>
      <c r="F19" s="2" t="s">
        <v>11</v>
      </c>
      <c r="G19" s="4"/>
      <c r="H19" s="1">
        <v>3822.84</v>
      </c>
      <c r="I19" s="1">
        <v>3816.91</v>
      </c>
      <c r="J19" s="1">
        <v>3812.8</v>
      </c>
      <c r="K19" s="1">
        <v>3817.88</v>
      </c>
      <c r="L19" s="1">
        <v>3817.62</v>
      </c>
      <c r="M19" s="1">
        <v>3830.15</v>
      </c>
      <c r="N19" s="1">
        <v>3819.09</v>
      </c>
      <c r="O19" s="1">
        <v>3798.86</v>
      </c>
      <c r="P19" s="1">
        <v>3794.6</v>
      </c>
      <c r="Q19" s="3">
        <v>3794.78</v>
      </c>
      <c r="R19" s="1">
        <f t="shared" si="1"/>
        <v>3812.5529999999999</v>
      </c>
      <c r="S19" s="1">
        <f t="shared" si="0"/>
        <v>12.279128678823717</v>
      </c>
    </row>
    <row r="20" spans="2:20">
      <c r="B20" s="19"/>
      <c r="C20" s="8"/>
      <c r="D20" s="1"/>
      <c r="E20" s="1" t="s">
        <v>6</v>
      </c>
      <c r="F20" s="2"/>
      <c r="G20" s="4" t="s">
        <v>11</v>
      </c>
      <c r="H20" s="1">
        <v>3874.78</v>
      </c>
      <c r="I20" s="1">
        <v>3761.37</v>
      </c>
      <c r="J20" s="1">
        <v>3851.97</v>
      </c>
      <c r="K20" s="1">
        <v>3877.1</v>
      </c>
      <c r="L20" s="1">
        <v>3853.14</v>
      </c>
      <c r="M20" s="1">
        <v>3876.75</v>
      </c>
      <c r="N20" s="1">
        <v>3870.38</v>
      </c>
      <c r="O20" s="1">
        <v>3876.24</v>
      </c>
      <c r="P20" s="1">
        <v>3874.96</v>
      </c>
      <c r="Q20" s="3">
        <v>3859.31</v>
      </c>
      <c r="R20" s="1">
        <f t="shared" si="1"/>
        <v>3857.6</v>
      </c>
      <c r="S20" s="1">
        <f t="shared" si="0"/>
        <v>35.227826753544996</v>
      </c>
    </row>
    <row r="21" spans="2:20">
      <c r="B21" s="19"/>
      <c r="C21" s="8"/>
      <c r="D21" s="1"/>
      <c r="E21" s="1" t="s">
        <v>7</v>
      </c>
      <c r="F21" s="2" t="s">
        <v>11</v>
      </c>
      <c r="G21" s="4"/>
      <c r="H21" s="1">
        <v>3379.67</v>
      </c>
      <c r="I21" s="1">
        <v>3372.58</v>
      </c>
      <c r="J21" s="1">
        <v>3387.79</v>
      </c>
      <c r="K21" s="1">
        <v>3374.82</v>
      </c>
      <c r="L21" s="1">
        <v>3379.59</v>
      </c>
      <c r="M21" s="1">
        <v>3333.23</v>
      </c>
      <c r="N21" s="1">
        <v>3376.37</v>
      </c>
      <c r="O21" s="1">
        <v>3384.34</v>
      </c>
      <c r="P21" s="1">
        <v>3333.72</v>
      </c>
      <c r="Q21" s="3">
        <v>3381.51</v>
      </c>
      <c r="R21" s="1">
        <f t="shared" si="1"/>
        <v>3370.3620000000001</v>
      </c>
      <c r="S21" s="1">
        <f t="shared" si="0"/>
        <v>19.937411400012191</v>
      </c>
    </row>
    <row r="22" spans="2:20">
      <c r="B22" s="19"/>
      <c r="C22" s="8"/>
      <c r="D22" s="1"/>
      <c r="E22" s="1" t="s">
        <v>7</v>
      </c>
      <c r="F22" s="2"/>
      <c r="G22" s="4" t="s">
        <v>11</v>
      </c>
      <c r="H22" s="1">
        <v>389.6</v>
      </c>
      <c r="I22" s="1">
        <v>389.8</v>
      </c>
      <c r="J22" s="1">
        <v>389.05</v>
      </c>
      <c r="K22" s="1">
        <v>389.44</v>
      </c>
      <c r="L22" s="1">
        <v>389.9</v>
      </c>
      <c r="M22" s="1">
        <v>390.22</v>
      </c>
      <c r="N22" s="1">
        <v>390.24</v>
      </c>
      <c r="O22" s="1">
        <v>390.45</v>
      </c>
      <c r="P22" s="1">
        <v>390.34</v>
      </c>
      <c r="Q22" s="3">
        <v>390.17</v>
      </c>
      <c r="R22" s="1">
        <f t="shared" si="1"/>
        <v>389.92099999999999</v>
      </c>
      <c r="S22" s="1">
        <f t="shared" si="0"/>
        <v>0.44928214347383127</v>
      </c>
    </row>
    <row r="23" spans="2:20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2"/>
    </row>
    <row r="24" spans="2:20">
      <c r="B24" s="19" t="s">
        <v>27</v>
      </c>
      <c r="C24" s="9" t="s">
        <v>38</v>
      </c>
      <c r="D24" s="1" t="s">
        <v>5</v>
      </c>
      <c r="E24" s="1"/>
      <c r="F24" s="2" t="s">
        <v>11</v>
      </c>
      <c r="G24" s="4"/>
      <c r="H24" s="5">
        <v>4096.08</v>
      </c>
      <c r="I24" s="1">
        <v>4120.47</v>
      </c>
      <c r="J24" s="1">
        <v>4112.84</v>
      </c>
      <c r="K24" s="5">
        <v>4097.9799999999996</v>
      </c>
      <c r="L24" s="1">
        <v>4127.6400000000003</v>
      </c>
      <c r="M24" s="5">
        <v>4117.76</v>
      </c>
      <c r="N24" s="5">
        <v>4120.2299999999996</v>
      </c>
      <c r="O24" s="5">
        <v>4137.7299999999996</v>
      </c>
      <c r="P24" s="5">
        <v>4118.6000000000004</v>
      </c>
      <c r="Q24" s="6">
        <v>4101.2</v>
      </c>
      <c r="R24" s="1">
        <f t="shared" si="1"/>
        <v>4115.052999999999</v>
      </c>
      <c r="S24" s="1">
        <f t="shared" si="0"/>
        <v>13.320820003121314</v>
      </c>
      <c r="T24" t="s">
        <v>49</v>
      </c>
    </row>
    <row r="25" spans="2:20">
      <c r="B25" s="19"/>
      <c r="C25" s="8"/>
      <c r="D25" s="1" t="s">
        <v>5</v>
      </c>
      <c r="E25" s="1"/>
      <c r="F25" s="2"/>
      <c r="G25" s="4" t="s">
        <v>11</v>
      </c>
      <c r="H25" s="5">
        <v>3878.02</v>
      </c>
      <c r="I25" s="5">
        <v>3880.7</v>
      </c>
      <c r="J25" s="5">
        <v>3877.57</v>
      </c>
      <c r="K25" s="5">
        <v>3880.65</v>
      </c>
      <c r="L25" s="5">
        <v>3879.13</v>
      </c>
      <c r="M25" s="5">
        <v>3881.03</v>
      </c>
      <c r="N25" s="5">
        <v>3879.97</v>
      </c>
      <c r="O25" s="5">
        <v>3877.49</v>
      </c>
      <c r="P25" s="5">
        <v>3879.65</v>
      </c>
      <c r="Q25" s="6">
        <v>3881.81</v>
      </c>
      <c r="R25" s="1">
        <f t="shared" si="1"/>
        <v>3879.6019999999999</v>
      </c>
      <c r="S25" s="1">
        <f t="shared" si="0"/>
        <v>1.5155182465267705</v>
      </c>
      <c r="T25" t="s">
        <v>49</v>
      </c>
    </row>
    <row r="26" spans="2:20">
      <c r="B26" s="19"/>
      <c r="C26" s="8"/>
      <c r="D26" s="1" t="s">
        <v>4</v>
      </c>
      <c r="E26" s="1"/>
      <c r="F26" s="2" t="s">
        <v>11</v>
      </c>
      <c r="G26" s="2"/>
      <c r="H26" s="5">
        <v>4120.2299999999996</v>
      </c>
      <c r="I26" s="5">
        <v>4116.74</v>
      </c>
      <c r="J26" s="5">
        <v>4078.38</v>
      </c>
      <c r="K26" s="5">
        <v>3997.57</v>
      </c>
      <c r="L26" s="5">
        <v>4109.83</v>
      </c>
      <c r="M26" s="1">
        <v>4096.91</v>
      </c>
      <c r="N26" s="1">
        <v>4073.5</v>
      </c>
      <c r="O26" s="5">
        <v>3955.77</v>
      </c>
      <c r="P26" s="5">
        <v>4051.99</v>
      </c>
      <c r="Q26" s="6">
        <v>4088.48</v>
      </c>
      <c r="R26" s="1">
        <f t="shared" si="1"/>
        <v>4068.94</v>
      </c>
      <c r="S26" s="1">
        <f t="shared" si="0"/>
        <v>53.800004337050538</v>
      </c>
      <c r="T26" t="s">
        <v>50</v>
      </c>
    </row>
    <row r="27" spans="2:20">
      <c r="B27" s="19"/>
      <c r="C27" s="8"/>
      <c r="D27" s="1" t="s">
        <v>4</v>
      </c>
      <c r="E27" s="1"/>
      <c r="F27" s="2"/>
      <c r="G27" s="4" t="s">
        <v>11</v>
      </c>
      <c r="H27" s="5">
        <v>3864.43</v>
      </c>
      <c r="I27" s="5">
        <v>3874.08</v>
      </c>
      <c r="J27" s="5">
        <v>3873.76</v>
      </c>
      <c r="K27" s="5">
        <v>3874.72</v>
      </c>
      <c r="L27" s="5">
        <v>3874.39</v>
      </c>
      <c r="M27" s="5">
        <v>3874.72</v>
      </c>
      <c r="N27" s="5">
        <v>3875.38</v>
      </c>
      <c r="O27" s="5">
        <v>3880.71</v>
      </c>
      <c r="P27" s="5">
        <v>3877.77</v>
      </c>
      <c r="Q27" s="6">
        <v>3879.9</v>
      </c>
      <c r="R27" s="1">
        <f t="shared" si="1"/>
        <v>3874.9859999999999</v>
      </c>
      <c r="S27" s="1">
        <f t="shared" si="0"/>
        <v>4.4605336003667233</v>
      </c>
      <c r="T27" t="s">
        <v>50</v>
      </c>
    </row>
    <row r="28" spans="2:20"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</row>
    <row r="29" spans="2:20">
      <c r="B29" s="18" t="s">
        <v>30</v>
      </c>
      <c r="C29" s="9" t="s">
        <v>43</v>
      </c>
      <c r="D29" s="1"/>
      <c r="E29" s="1" t="s">
        <v>6</v>
      </c>
      <c r="F29" s="2" t="s">
        <v>11</v>
      </c>
      <c r="G29" s="4"/>
      <c r="H29" s="1">
        <v>3967.69</v>
      </c>
      <c r="I29" s="1">
        <v>3954.86</v>
      </c>
      <c r="J29" s="1">
        <v>3945.28</v>
      </c>
      <c r="K29" s="1">
        <v>3958</v>
      </c>
      <c r="L29" s="1">
        <v>3940.63</v>
      </c>
      <c r="M29" s="1">
        <v>3935.16</v>
      </c>
      <c r="N29" s="1">
        <v>3943.57</v>
      </c>
      <c r="O29" s="1">
        <v>3915.66</v>
      </c>
      <c r="P29" s="1">
        <v>3896.66</v>
      </c>
      <c r="Q29" s="3">
        <v>3936.58</v>
      </c>
      <c r="R29" s="1">
        <f t="shared" ref="R29:R32" si="2">AVERAGE(H29:Q29)</f>
        <v>3939.4089999999997</v>
      </c>
      <c r="S29" s="1">
        <f t="shared" ref="S29:S32" si="3">_xlfn.STDEV.S(H29:Q29)</f>
        <v>20.696205476152258</v>
      </c>
      <c r="T29" t="s">
        <v>51</v>
      </c>
    </row>
    <row r="30" spans="2:20">
      <c r="B30" s="19"/>
      <c r="C30" s="8"/>
      <c r="D30" s="1"/>
      <c r="E30" s="1" t="s">
        <v>6</v>
      </c>
      <c r="F30" s="2"/>
      <c r="G30" s="4" t="s">
        <v>11</v>
      </c>
      <c r="H30" s="1">
        <v>3873.93</v>
      </c>
      <c r="I30" s="1">
        <v>3875.63</v>
      </c>
      <c r="J30" s="1">
        <v>3876.57</v>
      </c>
      <c r="K30" s="1">
        <v>3873.04</v>
      </c>
      <c r="L30" s="1">
        <v>3877.77</v>
      </c>
      <c r="M30" s="1">
        <v>3876.56</v>
      </c>
      <c r="N30" s="1">
        <v>3876.97</v>
      </c>
      <c r="O30" s="1">
        <v>3877.67</v>
      </c>
      <c r="P30" s="1">
        <v>3876.53</v>
      </c>
      <c r="Q30" s="3">
        <v>3875.41</v>
      </c>
      <c r="R30" s="1">
        <f t="shared" si="2"/>
        <v>3876.0080000000003</v>
      </c>
      <c r="S30" s="1">
        <f t="shared" si="3"/>
        <v>1.5388653828931205</v>
      </c>
      <c r="T30" t="s">
        <v>51</v>
      </c>
    </row>
    <row r="31" spans="2:20">
      <c r="B31" s="19"/>
      <c r="C31" s="8"/>
      <c r="D31" s="1"/>
      <c r="E31" s="1" t="s">
        <v>7</v>
      </c>
      <c r="F31" s="2" t="s">
        <v>11</v>
      </c>
      <c r="G31" s="4"/>
      <c r="H31" s="1">
        <v>3496.59</v>
      </c>
      <c r="I31" s="1">
        <v>3504.7</v>
      </c>
      <c r="J31" s="1">
        <v>3488.58</v>
      </c>
      <c r="K31" s="1">
        <v>3546.27</v>
      </c>
      <c r="L31" s="1">
        <v>3510.88</v>
      </c>
      <c r="M31" s="1">
        <v>3494.81</v>
      </c>
      <c r="N31" s="1">
        <v>3506.12</v>
      </c>
      <c r="O31" s="1">
        <v>3518.78</v>
      </c>
      <c r="P31" s="1">
        <v>3516.27</v>
      </c>
      <c r="Q31" s="3">
        <v>3499.42</v>
      </c>
      <c r="R31" s="1">
        <f t="shared" si="2"/>
        <v>3508.2419999999997</v>
      </c>
      <c r="S31" s="1">
        <f t="shared" si="3"/>
        <v>16.418973983372627</v>
      </c>
      <c r="T31" t="s">
        <v>52</v>
      </c>
    </row>
    <row r="32" spans="2:20">
      <c r="B32" s="19"/>
      <c r="C32" s="8"/>
      <c r="D32" s="1"/>
      <c r="E32" s="1" t="s">
        <v>7</v>
      </c>
      <c r="F32" s="2"/>
      <c r="G32" s="4" t="s">
        <v>11</v>
      </c>
      <c r="H32" s="1">
        <v>389.91</v>
      </c>
      <c r="I32" s="1">
        <v>390.23</v>
      </c>
      <c r="J32" s="1">
        <v>389.8</v>
      </c>
      <c r="K32" s="1">
        <v>390.13</v>
      </c>
      <c r="L32" s="1">
        <v>390.2</v>
      </c>
      <c r="M32" s="1">
        <v>390.26</v>
      </c>
      <c r="N32" s="1">
        <v>390.18</v>
      </c>
      <c r="O32" s="1">
        <v>389.48</v>
      </c>
      <c r="P32" s="1">
        <v>390.13</v>
      </c>
      <c r="Q32" s="3">
        <v>390.21</v>
      </c>
      <c r="R32" s="1">
        <f t="shared" si="2"/>
        <v>390.053</v>
      </c>
      <c r="S32" s="1">
        <f t="shared" si="3"/>
        <v>0.24971316878903718</v>
      </c>
      <c r="T32" t="s">
        <v>52</v>
      </c>
    </row>
    <row r="33" spans="2:20"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2"/>
    </row>
    <row r="34" spans="2:20">
      <c r="B34" s="19" t="s">
        <v>45</v>
      </c>
      <c r="C34" s="15" t="s">
        <v>38</v>
      </c>
      <c r="D34" s="1" t="s">
        <v>5</v>
      </c>
      <c r="E34" s="1"/>
      <c r="F34" s="2" t="s">
        <v>11</v>
      </c>
      <c r="G34" s="2"/>
      <c r="H34" s="1">
        <v>3424.49</v>
      </c>
      <c r="I34" s="1">
        <v>3443.31</v>
      </c>
      <c r="J34" s="1">
        <v>3430.58</v>
      </c>
      <c r="K34" s="1">
        <v>3452.19</v>
      </c>
      <c r="L34" s="1">
        <v>3448.22</v>
      </c>
      <c r="M34" s="1">
        <v>3409.19</v>
      </c>
      <c r="N34" s="1">
        <v>3447.53</v>
      </c>
      <c r="O34" s="1">
        <v>3451.82</v>
      </c>
      <c r="P34" s="1">
        <v>3447.38</v>
      </c>
      <c r="Q34" s="1">
        <v>3440.1</v>
      </c>
      <c r="R34" s="1">
        <f t="shared" ref="R34:R35" si="4">AVERAGE(H34:Q34)</f>
        <v>3439.4809999999998</v>
      </c>
      <c r="S34" s="1">
        <f t="shared" ref="S34:S35" si="5">_xlfn.STDEV.S(H34:Q34)</f>
        <v>13.959732924856926</v>
      </c>
      <c r="T34" t="s">
        <v>49</v>
      </c>
    </row>
    <row r="35" spans="2:20">
      <c r="B35" s="19"/>
      <c r="C35" s="1"/>
      <c r="D35" s="1" t="s">
        <v>4</v>
      </c>
      <c r="E35" s="1"/>
      <c r="F35" s="2" t="s">
        <v>11</v>
      </c>
      <c r="G35" s="2"/>
      <c r="H35" s="1">
        <v>3427.92</v>
      </c>
      <c r="I35" s="1">
        <v>3451.42</v>
      </c>
      <c r="J35" s="1">
        <v>3461.74</v>
      </c>
      <c r="K35" s="1">
        <v>3455.8</v>
      </c>
      <c r="L35" s="1">
        <v>3463.89</v>
      </c>
      <c r="M35" s="1">
        <v>3453.54</v>
      </c>
      <c r="N35" s="1">
        <v>3443.63</v>
      </c>
      <c r="O35" s="1">
        <v>3432.65</v>
      </c>
      <c r="P35" s="1">
        <v>3458.73</v>
      </c>
      <c r="Q35" s="1">
        <v>3465.2</v>
      </c>
      <c r="R35" s="1">
        <f t="shared" si="4"/>
        <v>3451.4520000000002</v>
      </c>
      <c r="S35" s="1">
        <f t="shared" si="5"/>
        <v>12.885148039506486</v>
      </c>
      <c r="T35" t="s">
        <v>50</v>
      </c>
    </row>
  </sheetData>
  <mergeCells count="15">
    <mergeCell ref="B29:B32"/>
    <mergeCell ref="B33:S33"/>
    <mergeCell ref="B34:B35"/>
    <mergeCell ref="B13:B17"/>
    <mergeCell ref="B18:S18"/>
    <mergeCell ref="B19:B22"/>
    <mergeCell ref="B23:S23"/>
    <mergeCell ref="B24:B27"/>
    <mergeCell ref="B28:S28"/>
    <mergeCell ref="B2:S2"/>
    <mergeCell ref="B4:B5"/>
    <mergeCell ref="B6:S6"/>
    <mergeCell ref="B7:B11"/>
    <mergeCell ref="H7:Q7"/>
    <mergeCell ref="B12:S1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ThreadPool 성능 테스트 - Raw Data</vt:lpstr>
      <vt:lpstr>도표 그림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Taehyuk Lee</dc:creator>
  <cp:lastModifiedBy>Taehyuk Lee</cp:lastModifiedBy>
  <dcterms:created xsi:type="dcterms:W3CDTF">2023-04-06T06:19:17Z</dcterms:created>
  <dcterms:modified xsi:type="dcterms:W3CDTF">2023-04-11T08:22:18Z</dcterms:modified>
</cp:coreProperties>
</file>