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auntum_readout_error_NN\quantum_reaout_error_NN_final\results_csv\"/>
    </mc:Choice>
  </mc:AlternateContent>
  <xr:revisionPtr revIDLastSave="0" documentId="13_ncr:1_{890CFA7B-4F38-435E-8632-95BF815B23E9}" xr6:coauthVersionLast="47" xr6:coauthVersionMax="47" xr10:uidLastSave="{00000000-0000-0000-0000-000000000000}"/>
  <bookViews>
    <workbookView xWindow="-120" yWindow="-120" windowWidth="29040" windowHeight="15720" xr2:uid="{C6AC9C4A-7E9B-4367-9DB5-B3F9EAF11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1" l="1"/>
  <c r="L23" i="1"/>
  <c r="O23" i="1" s="1"/>
  <c r="K23" i="1"/>
  <c r="J23" i="1"/>
  <c r="I23" i="1"/>
  <c r="M22" i="1"/>
  <c r="L22" i="1"/>
  <c r="K22" i="1"/>
  <c r="J22" i="1"/>
  <c r="I22" i="1"/>
  <c r="M21" i="1"/>
  <c r="L21" i="1"/>
  <c r="O21" i="1" s="1"/>
  <c r="K21" i="1"/>
  <c r="J21" i="1"/>
  <c r="I21" i="1"/>
  <c r="M20" i="1"/>
  <c r="L20" i="1"/>
  <c r="O20" i="1" s="1"/>
  <c r="K20" i="1"/>
  <c r="J20" i="1"/>
  <c r="I20" i="1"/>
  <c r="M19" i="1"/>
  <c r="L19" i="1"/>
  <c r="O19" i="1" s="1"/>
  <c r="K19" i="1"/>
  <c r="J19" i="1"/>
  <c r="I19" i="1"/>
  <c r="M8" i="1"/>
  <c r="M9" i="1"/>
  <c r="M10" i="1"/>
  <c r="M11" i="1"/>
  <c r="M7" i="1"/>
  <c r="L8" i="1"/>
  <c r="L9" i="1"/>
  <c r="L10" i="1"/>
  <c r="L11" i="1"/>
  <c r="L7" i="1"/>
  <c r="K8" i="1"/>
  <c r="K9" i="1"/>
  <c r="K10" i="1"/>
  <c r="K11" i="1"/>
  <c r="K7" i="1"/>
  <c r="J8" i="1"/>
  <c r="J9" i="1"/>
  <c r="J10" i="1"/>
  <c r="J11" i="1"/>
  <c r="J7" i="1"/>
  <c r="I8" i="1"/>
  <c r="I9" i="1"/>
  <c r="I10" i="1"/>
  <c r="I11" i="1"/>
  <c r="I7" i="1"/>
  <c r="O11" i="1" l="1"/>
  <c r="N11" i="1"/>
  <c r="N23" i="1"/>
  <c r="O10" i="1"/>
  <c r="O22" i="1"/>
  <c r="N10" i="1"/>
  <c r="O9" i="1"/>
  <c r="N9" i="1"/>
  <c r="O8" i="1"/>
  <c r="N8" i="1"/>
  <c r="O7" i="1"/>
  <c r="N7" i="1"/>
  <c r="N21" i="1"/>
  <c r="N19" i="1"/>
  <c r="N22" i="1"/>
  <c r="N20" i="1"/>
</calcChain>
</file>

<file path=xl/sharedStrings.xml><?xml version="1.0" encoding="utf-8"?>
<sst xmlns="http://schemas.openxmlformats.org/spreadsheetml/2006/main" count="44" uniqueCount="23">
  <si>
    <t>model</t>
    <phoneticPr fontId="1" type="noConversion"/>
  </si>
  <si>
    <t>trial1</t>
    <phoneticPr fontId="1" type="noConversion"/>
  </si>
  <si>
    <t>trial2</t>
  </si>
  <si>
    <t>trial3</t>
  </si>
  <si>
    <t>trial4</t>
  </si>
  <si>
    <t>trial5</t>
  </si>
  <si>
    <t>mean</t>
    <phoneticPr fontId="1" type="noConversion"/>
  </si>
  <si>
    <t>std</t>
    <phoneticPr fontId="1" type="noConversion"/>
  </si>
  <si>
    <t>mean-std</t>
    <phoneticPr fontId="1" type="noConversion"/>
  </si>
  <si>
    <t>mean+std</t>
    <phoneticPr fontId="1" type="noConversion"/>
  </si>
  <si>
    <t>min</t>
    <phoneticPr fontId="1" type="noConversion"/>
  </si>
  <si>
    <t>max</t>
    <phoneticPr fontId="1" type="noConversion"/>
  </si>
  <si>
    <t>med</t>
    <phoneticPr fontId="1" type="noConversion"/>
  </si>
  <si>
    <t>train</t>
    <phoneticPr fontId="1" type="noConversion"/>
  </si>
  <si>
    <t>test</t>
    <phoneticPr fontId="1" type="noConversion"/>
  </si>
  <si>
    <t>model_name</t>
    <phoneticPr fontId="1" type="noConversion"/>
  </si>
  <si>
    <t>Qnode model0 - dev_noisy0</t>
  </si>
  <si>
    <t>Qnode model1 - dev_noisy0</t>
    <phoneticPr fontId="1" type="noConversion"/>
  </si>
  <si>
    <t>Qnode model2 - dev_noisy0</t>
    <phoneticPr fontId="1" type="noConversion"/>
  </si>
  <si>
    <t>Qnode model3 - dev_noisy0</t>
    <phoneticPr fontId="1" type="noConversion"/>
  </si>
  <si>
    <t>Qnode model1 - dev_noisy3</t>
    <phoneticPr fontId="1" type="noConversion"/>
  </si>
  <si>
    <t>Qnode model2 - dev_noisy3</t>
    <phoneticPr fontId="1" type="noConversion"/>
  </si>
  <si>
    <t>Qnode model3 - dev_noisy3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</si>
</sst>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F2CF-AAEC-4DE7-9C8B-F5832105EBB3}">
  <dimension ref="B5:O25"/>
  <sheetViews>
    <sheetView tabSelected="1" topLeftCell="A4" workbookViewId="0">
      <selection activeCell="G25" sqref="G25"/>
    </sheetView>
  </sheetViews>
  <sheetFormatPr defaultRowHeight="16.5"/>
  <cols>
    <col min="3" max="3" width="25.875" bestFit="1" customWidth="1"/>
  </cols>
  <sheetData>
    <row r="5" spans="2:15">
      <c r="B5" t="s">
        <v>13</v>
      </c>
    </row>
    <row r="6" spans="2:15">
      <c r="C6" t="s">
        <v>15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10</v>
      </c>
      <c r="J6" t="s">
        <v>11</v>
      </c>
      <c r="K6" t="s">
        <v>12</v>
      </c>
      <c r="L6" t="s">
        <v>6</v>
      </c>
      <c r="M6" t="s">
        <v>7</v>
      </c>
      <c r="N6" t="s">
        <v>8</v>
      </c>
      <c r="O6" t="s">
        <v>9</v>
      </c>
    </row>
    <row r="7" spans="2:15">
      <c r="B7" t="s">
        <v>0</v>
      </c>
      <c r="C7" t="s">
        <v>16</v>
      </c>
      <c r="D7" s="1">
        <v>0.98531385708645802</v>
      </c>
      <c r="E7" s="1">
        <v>0.98499802605606002</v>
      </c>
      <c r="F7" s="1">
        <v>0.98523489932885899</v>
      </c>
      <c r="G7" s="1">
        <v>0.98294512435846804</v>
      </c>
      <c r="H7" s="1">
        <v>0.98247137781286997</v>
      </c>
      <c r="I7">
        <f>MIN(D7:H7)</f>
        <v>0.98247137781286997</v>
      </c>
      <c r="J7">
        <f>MAX(D7:H7)</f>
        <v>0.98531385708645802</v>
      </c>
      <c r="K7">
        <f>MEDIAN(D7:H7)</f>
        <v>0.98499802605606002</v>
      </c>
      <c r="L7">
        <f>AVERAGE(D7:H7)</f>
        <v>0.98419265692854307</v>
      </c>
      <c r="M7">
        <f>STDEV(D7:H7)</f>
        <v>1.3703209253795804E-3</v>
      </c>
      <c r="N7">
        <f>L7-M7</f>
        <v>0.98282233600316349</v>
      </c>
      <c r="O7">
        <f>L7+M7</f>
        <v>0.98556297785392266</v>
      </c>
    </row>
    <row r="8" spans="2:15">
      <c r="C8" t="s">
        <v>17</v>
      </c>
      <c r="D8" s="1">
        <v>0.98681405448085202</v>
      </c>
      <c r="E8" s="1">
        <v>0.987050927753651</v>
      </c>
      <c r="F8" s="1">
        <v>0.98318199763126701</v>
      </c>
      <c r="G8" s="1">
        <v>0.98452427951046195</v>
      </c>
      <c r="H8" s="1">
        <v>0.98689301223845205</v>
      </c>
      <c r="I8">
        <f t="shared" ref="I8:I11" si="0">MIN(D8:H8)</f>
        <v>0.98318199763126701</v>
      </c>
      <c r="J8">
        <f t="shared" ref="J8:J11" si="1">MAX(D8:H8)</f>
        <v>0.987050927753651</v>
      </c>
      <c r="K8">
        <f t="shared" ref="K8:K11" si="2">MEDIAN(D8:H8)</f>
        <v>0.98681405448085202</v>
      </c>
      <c r="L8">
        <f t="shared" ref="L8:L11" si="3">AVERAGE(D8:H8)</f>
        <v>0.98569285432293674</v>
      </c>
      <c r="M8">
        <f t="shared" ref="M8:M11" si="4">STDEV(D8:H8)</f>
        <v>1.7472693465768543E-3</v>
      </c>
      <c r="N8">
        <f t="shared" ref="N8:N11" si="5">L8-M8</f>
        <v>0.98394558497635987</v>
      </c>
      <c r="O8">
        <f t="shared" ref="O8:O11" si="6">L8+M8</f>
        <v>0.98744012366951361</v>
      </c>
    </row>
    <row r="9" spans="2:15">
      <c r="C9" t="s">
        <v>18</v>
      </c>
      <c r="D9" s="1">
        <v>0.98649822345045401</v>
      </c>
      <c r="E9" s="1">
        <v>0.98673509672325299</v>
      </c>
      <c r="F9" s="1">
        <v>0.98641926569285399</v>
      </c>
      <c r="G9" s="1">
        <v>0.98634030793525396</v>
      </c>
      <c r="H9" s="1">
        <v>0.98515594157125896</v>
      </c>
      <c r="I9">
        <f t="shared" si="0"/>
        <v>0.98515594157125896</v>
      </c>
      <c r="J9">
        <f t="shared" si="1"/>
        <v>0.98673509672325299</v>
      </c>
      <c r="K9">
        <f t="shared" si="2"/>
        <v>0.98641926569285399</v>
      </c>
      <c r="L9">
        <f t="shared" si="3"/>
        <v>0.98622976707461485</v>
      </c>
      <c r="M9">
        <f t="shared" si="4"/>
        <v>6.1819436655560528E-4</v>
      </c>
      <c r="N9">
        <f t="shared" si="5"/>
        <v>0.98561157270805921</v>
      </c>
      <c r="O9">
        <f t="shared" si="6"/>
        <v>0.98684796144117048</v>
      </c>
    </row>
    <row r="10" spans="2:15">
      <c r="C10" t="s">
        <v>19</v>
      </c>
      <c r="D10" s="1">
        <v>0.98689301223845205</v>
      </c>
      <c r="E10" s="1">
        <v>0.98618239242005501</v>
      </c>
      <c r="F10" s="1">
        <v>0.98310303987366698</v>
      </c>
      <c r="G10" s="1">
        <v>0.98610343466245498</v>
      </c>
      <c r="H10" s="1">
        <v>0.98610343466245498</v>
      </c>
      <c r="I10">
        <f t="shared" si="0"/>
        <v>0.98310303987366698</v>
      </c>
      <c r="J10">
        <f t="shared" si="1"/>
        <v>0.98689301223845205</v>
      </c>
      <c r="K10">
        <f t="shared" si="2"/>
        <v>0.98610343466245498</v>
      </c>
      <c r="L10">
        <f t="shared" si="3"/>
        <v>0.98567706277141676</v>
      </c>
      <c r="M10">
        <f t="shared" si="4"/>
        <v>1.4767422775531476E-3</v>
      </c>
      <c r="N10">
        <f t="shared" si="5"/>
        <v>0.98420032049386363</v>
      </c>
      <c r="O10">
        <f t="shared" si="6"/>
        <v>0.98715380504896988</v>
      </c>
    </row>
    <row r="11" spans="2:15">
      <c r="C11" t="s">
        <v>20</v>
      </c>
      <c r="D11" s="1">
        <v>0.98428740623766198</v>
      </c>
      <c r="I11">
        <f t="shared" si="0"/>
        <v>0.98428740623766198</v>
      </c>
      <c r="J11">
        <f t="shared" si="1"/>
        <v>0.98428740623766198</v>
      </c>
      <c r="K11">
        <f t="shared" si="2"/>
        <v>0.98428740623766198</v>
      </c>
      <c r="L11">
        <f t="shared" si="3"/>
        <v>0.98428740623766198</v>
      </c>
      <c r="M11" t="e">
        <f t="shared" si="4"/>
        <v>#DIV/0!</v>
      </c>
      <c r="N11" t="e">
        <f t="shared" si="5"/>
        <v>#DIV/0!</v>
      </c>
      <c r="O11" t="e">
        <f t="shared" si="6"/>
        <v>#DIV/0!</v>
      </c>
    </row>
    <row r="12" spans="2:15">
      <c r="C12" t="s">
        <v>21</v>
      </c>
      <c r="D12" s="1">
        <v>0.96999605211212003</v>
      </c>
    </row>
    <row r="13" spans="2:15">
      <c r="C13" t="s">
        <v>22</v>
      </c>
      <c r="D13" s="1">
        <v>0.98341887090406599</v>
      </c>
    </row>
    <row r="17" spans="2:15">
      <c r="B17" t="s">
        <v>14</v>
      </c>
    </row>
    <row r="18" spans="2:15">
      <c r="C18" t="s">
        <v>15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10</v>
      </c>
      <c r="J18" t="s">
        <v>11</v>
      </c>
      <c r="K18" t="s">
        <v>12</v>
      </c>
      <c r="L18" t="s">
        <v>6</v>
      </c>
      <c r="M18" t="s">
        <v>7</v>
      </c>
      <c r="N18" t="s">
        <v>8</v>
      </c>
      <c r="O18" t="s">
        <v>9</v>
      </c>
    </row>
    <row r="19" spans="2:15">
      <c r="B19" t="s">
        <v>0</v>
      </c>
      <c r="C19" t="s">
        <v>16</v>
      </c>
      <c r="D19" s="1">
        <v>0.99148936170212698</v>
      </c>
      <c r="E19" s="1">
        <v>0.99148936170212698</v>
      </c>
      <c r="F19" s="1">
        <v>0.99101654846335696</v>
      </c>
      <c r="G19" s="1">
        <v>0.98912529550827399</v>
      </c>
      <c r="H19" s="1">
        <v>0.98723404255319103</v>
      </c>
      <c r="I19">
        <f>MIN(D19:H19)</f>
        <v>0.98723404255319103</v>
      </c>
      <c r="J19">
        <f>MAX(D19:H19)</f>
        <v>0.99148936170212698</v>
      </c>
      <c r="K19">
        <f>MEDIAN(D19:H19)</f>
        <v>0.99101654846335696</v>
      </c>
      <c r="L19">
        <f>AVERAGE(D19:H19)</f>
        <v>0.99007092198581526</v>
      </c>
      <c r="M19">
        <f>STDEV(D19:H19)</f>
        <v>1.8614675825086486E-3</v>
      </c>
      <c r="N19">
        <f>L19-M19</f>
        <v>0.98820945440330665</v>
      </c>
      <c r="O19">
        <f>L19+M19</f>
        <v>0.99193238956832386</v>
      </c>
    </row>
    <row r="20" spans="2:15">
      <c r="C20" t="s">
        <v>17</v>
      </c>
      <c r="D20" s="1">
        <v>0.98959810874704401</v>
      </c>
      <c r="E20" s="1">
        <v>0.991962174940898</v>
      </c>
      <c r="F20" s="1">
        <v>0.98628841607564999</v>
      </c>
      <c r="G20" s="1">
        <v>0.98912529550827399</v>
      </c>
      <c r="H20" s="1">
        <v>0.99101654846335696</v>
      </c>
      <c r="I20">
        <f t="shared" ref="I20:I23" si="7">MIN(D20:H20)</f>
        <v>0.98628841607564999</v>
      </c>
      <c r="J20">
        <f t="shared" ref="J20:J23" si="8">MAX(D20:H20)</f>
        <v>0.991962174940898</v>
      </c>
      <c r="K20">
        <f t="shared" ref="K20:K23" si="9">MEDIAN(D20:H20)</f>
        <v>0.98959810874704401</v>
      </c>
      <c r="L20">
        <f t="shared" ref="L20:L23" si="10">AVERAGE(D20:H20)</f>
        <v>0.98959810874704457</v>
      </c>
      <c r="M20">
        <f t="shared" ref="M20:M23" si="11">STDEV(D20:H20)</f>
        <v>2.166702456243863E-3</v>
      </c>
      <c r="N20">
        <f t="shared" ref="N20:N23" si="12">L20-M20</f>
        <v>0.98743140629080073</v>
      </c>
      <c r="O20">
        <f t="shared" ref="O20:O23" si="13">L20+M20</f>
        <v>0.99176481120328841</v>
      </c>
    </row>
    <row r="21" spans="2:15">
      <c r="C21" t="s">
        <v>18</v>
      </c>
      <c r="D21" s="1">
        <v>0.99007092198581503</v>
      </c>
      <c r="E21" s="1">
        <v>0.99054373522458605</v>
      </c>
      <c r="F21" s="1">
        <v>0.99054373522458605</v>
      </c>
      <c r="G21" s="1">
        <v>0.99148936170212698</v>
      </c>
      <c r="H21" s="1">
        <v>0.98770685579196205</v>
      </c>
      <c r="I21">
        <f t="shared" si="7"/>
        <v>0.98770685579196205</v>
      </c>
      <c r="J21">
        <f t="shared" si="8"/>
        <v>0.99148936170212698</v>
      </c>
      <c r="K21">
        <f t="shared" si="9"/>
        <v>0.99054373522458605</v>
      </c>
      <c r="L21">
        <f t="shared" si="10"/>
        <v>0.99007092198581526</v>
      </c>
      <c r="M21">
        <f t="shared" si="11"/>
        <v>1.4184397163119014E-3</v>
      </c>
      <c r="N21">
        <f t="shared" si="12"/>
        <v>0.98865248226950331</v>
      </c>
      <c r="O21">
        <f t="shared" si="13"/>
        <v>0.9914893617021272</v>
      </c>
    </row>
    <row r="22" spans="2:15">
      <c r="C22" t="s">
        <v>19</v>
      </c>
      <c r="D22" s="1">
        <v>0.98912529550827399</v>
      </c>
      <c r="E22" s="1">
        <v>0.99007092198581503</v>
      </c>
      <c r="F22" s="1">
        <v>0.98534278959810795</v>
      </c>
      <c r="G22" s="1">
        <v>0.98959810874704401</v>
      </c>
      <c r="H22" s="1">
        <v>0.98959810874704401</v>
      </c>
      <c r="I22">
        <f t="shared" si="7"/>
        <v>0.98534278959810795</v>
      </c>
      <c r="J22">
        <f t="shared" si="8"/>
        <v>0.99007092198581503</v>
      </c>
      <c r="K22">
        <f t="shared" si="9"/>
        <v>0.98959810874704401</v>
      </c>
      <c r="L22">
        <f t="shared" si="10"/>
        <v>0.98874704491725696</v>
      </c>
      <c r="M22">
        <f t="shared" si="11"/>
        <v>1.9321812521704974E-3</v>
      </c>
      <c r="N22">
        <f t="shared" si="12"/>
        <v>0.98681486366508642</v>
      </c>
      <c r="O22">
        <f t="shared" si="13"/>
        <v>0.9906792261694275</v>
      </c>
    </row>
    <row r="23" spans="2:15">
      <c r="C23" t="s">
        <v>20</v>
      </c>
      <c r="D23" s="1">
        <v>0.99054373522458605</v>
      </c>
      <c r="I23">
        <f t="shared" si="7"/>
        <v>0.99054373522458605</v>
      </c>
      <c r="J23">
        <f t="shared" si="8"/>
        <v>0.99054373522458605</v>
      </c>
      <c r="K23">
        <f t="shared" si="9"/>
        <v>0.99054373522458605</v>
      </c>
      <c r="L23">
        <f t="shared" si="10"/>
        <v>0.99054373522458605</v>
      </c>
      <c r="M23" t="e">
        <f t="shared" si="11"/>
        <v>#DIV/0!</v>
      </c>
      <c r="N23" t="e">
        <f t="shared" si="12"/>
        <v>#DIV/0!</v>
      </c>
      <c r="O23" t="e">
        <f t="shared" si="13"/>
        <v>#DIV/0!</v>
      </c>
    </row>
    <row r="24" spans="2:15">
      <c r="C24" t="s">
        <v>21</v>
      </c>
      <c r="D24" s="1">
        <v>0.97730496453900695</v>
      </c>
    </row>
    <row r="25" spans="2:15">
      <c r="C25" t="s">
        <v>22</v>
      </c>
      <c r="D25" s="1">
        <v>0.98723404255319103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2022-12-06T06:52:54Z</dcterms:created>
  <dcterms:modified xsi:type="dcterms:W3CDTF">2022-12-08T22:54:17Z</dcterms:modified>
</cp:coreProperties>
</file>