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FA580D75-D71C-D841-9D88-D7201FF085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8" i="2"/>
  <c r="B17" i="2"/>
  <c r="B18" i="1"/>
  <c r="B21" i="1" l="1"/>
  <c r="B20" i="1"/>
  <c r="B17" i="1"/>
  <c r="B22" i="1" l="1"/>
</calcChain>
</file>

<file path=xl/sharedStrings.xml><?xml version="1.0" encoding="utf-8"?>
<sst xmlns="http://schemas.openxmlformats.org/spreadsheetml/2006/main" count="51" uniqueCount="32">
  <si>
    <t>Formulas:</t>
  </si>
  <si>
    <t>Fixed order cost</t>
    <phoneticPr fontId="2" type="noConversion"/>
  </si>
  <si>
    <t>Variable cost</t>
    <phoneticPr fontId="2" type="noConversion"/>
  </si>
  <si>
    <t>Selling price</t>
    <phoneticPr fontId="2" type="noConversion"/>
  </si>
  <si>
    <t xml:space="preserve">Discount price </t>
    <phoneticPr fontId="2" type="noConversion"/>
  </si>
  <si>
    <t>Demand</t>
    <phoneticPr fontId="2" type="noConversion"/>
  </si>
  <si>
    <t>Order</t>
    <phoneticPr fontId="2" type="noConversion"/>
  </si>
  <si>
    <t>Output</t>
    <phoneticPr fontId="2" type="noConversion"/>
  </si>
  <si>
    <t>Costs</t>
    <phoneticPr fontId="2" type="noConversion"/>
  </si>
  <si>
    <t>Fixed cost</t>
    <phoneticPr fontId="2" type="noConversion"/>
  </si>
  <si>
    <t>Revenues</t>
    <phoneticPr fontId="2" type="noConversion"/>
  </si>
  <si>
    <t>Full-price shirts</t>
    <phoneticPr fontId="2" type="noConversion"/>
  </si>
  <si>
    <t>Discount-price shirts</t>
    <phoneticPr fontId="2" type="noConversion"/>
  </si>
  <si>
    <t>Profit</t>
    <phoneticPr fontId="2" type="noConversion"/>
  </si>
  <si>
    <t>Input Variables (Parameters)</t>
    <phoneticPr fontId="2" type="noConversion"/>
  </si>
  <si>
    <t>Uncertain Variable</t>
    <phoneticPr fontId="2" type="noConversion"/>
  </si>
  <si>
    <t>Decision Variable</t>
    <phoneticPr fontId="2" type="noConversion"/>
  </si>
  <si>
    <t>CBA T-shirt Fundraising</t>
    <phoneticPr fontId="2" type="noConversion"/>
  </si>
  <si>
    <t>B17.  =IF(B13&gt;0,B4,0)</t>
    <phoneticPr fontId="2" type="noConversion"/>
  </si>
  <si>
    <t>B20.  =IF(B10&gt;B13,B13*B6,B10*B6)</t>
    <phoneticPr fontId="2" type="noConversion"/>
  </si>
  <si>
    <t>B22.  =SUM(B20:B21)-SUM(B17:B18)</t>
    <phoneticPr fontId="2" type="noConversion"/>
  </si>
  <si>
    <t>Alternatively, we can obtain the revenues as follows:</t>
    <phoneticPr fontId="2" type="noConversion"/>
  </si>
  <si>
    <t>B21.  =IF(B10&gt;B13,0,(B13-B10)*B7)</t>
    <phoneticPr fontId="2" type="noConversion"/>
  </si>
  <si>
    <t>B20.  =B6*MIN(B10,B13)</t>
    <phoneticPr fontId="2" type="noConversion"/>
  </si>
  <si>
    <t>B21.  =B7*MAX(0,B13-B10)</t>
    <phoneticPr fontId="2" type="noConversion"/>
  </si>
  <si>
    <t>B18.  =B5*B13</t>
    <phoneticPr fontId="2" type="noConversion"/>
  </si>
  <si>
    <t>B17.  =B4</t>
  </si>
  <si>
    <t>B18.  =B5*B13</t>
  </si>
  <si>
    <t>B20.  =IF(B13&gt;B10,B10*B6,B13*B6)</t>
  </si>
  <si>
    <t>B21.  =IF(B13&gt;B10,(B13-B10)*B7,0)</t>
  </si>
  <si>
    <t>B22.  =B20+B21-(B17+B18)</t>
  </si>
  <si>
    <t>FORMULAS FROM RANGE B17:B22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</si>
</sst>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₩&quot;#,##0_);[Red]\(&quot;₩&quot;#,##0\)"/>
    <numFmt numFmtId="164" formatCode="\$#,##0_);[Red]\(\$#,##0\)"/>
    <numFmt numFmtId="165" formatCode="\$#,##0.00_);[Red]\(\$#,##0.00\)"/>
    <numFmt numFmtId="166" formatCode="_(&quot;$&quot;* #,##0.00_);_(&quot;$&quot;* \(#,##0.00\);_(&quot;$&quot;* &quot;-&quot;??_);_(@_)"/>
    <numFmt numFmtId="167" formatCode="&quot;₩&quot;#,##0"/>
  </numFmts>
  <fonts count="7" x14ac:knownFonts="1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6"/>
      <color rgb="FFFF000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166" fontId="6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64" fontId="5" fillId="0" borderId="0" xfId="0" applyNumberFormat="1" applyFont="1">
      <alignment vertical="center"/>
    </xf>
    <xf numFmtId="164" fontId="5" fillId="0" borderId="0" xfId="0" applyNumberFormat="1" applyFont="1" applyBorder="1">
      <alignment vertical="center"/>
    </xf>
    <xf numFmtId="165" fontId="5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38" fontId="5" fillId="0" borderId="0" xfId="0" applyNumberFormat="1" applyFont="1">
      <alignment vertical="center"/>
    </xf>
    <xf numFmtId="38" fontId="5" fillId="2" borderId="0" xfId="0" applyNumberFormat="1" applyFont="1" applyFill="1">
      <alignment vertical="center"/>
    </xf>
    <xf numFmtId="0" fontId="5" fillId="0" borderId="0" xfId="0" applyFont="1" applyAlignment="1">
      <alignment horizontal="right" vertical="center"/>
    </xf>
    <xf numFmtId="6" fontId="5" fillId="0" borderId="0" xfId="0" applyNumberFormat="1" applyFont="1">
      <alignment vertical="center"/>
    </xf>
    <xf numFmtId="6" fontId="1" fillId="3" borderId="0" xfId="0" applyNumberFormat="1" applyFont="1" applyFill="1">
      <alignment vertical="center"/>
    </xf>
    <xf numFmtId="6" fontId="1" fillId="0" borderId="0" xfId="0" applyNumberFormat="1" applyFont="1">
      <alignment vertical="center"/>
    </xf>
    <xf numFmtId="0" fontId="5" fillId="0" borderId="0" xfId="0" applyFont="1" applyFill="1">
      <alignment vertical="center"/>
    </xf>
    <xf numFmtId="6" fontId="5" fillId="0" borderId="0" xfId="0" quotePrefix="1" applyNumberFormat="1" applyFont="1">
      <alignment vertical="center"/>
    </xf>
    <xf numFmtId="167" fontId="5" fillId="0" borderId="0" xfId="0" quotePrefix="1" applyNumberFormat="1" applyFont="1">
      <alignment vertic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="125" workbookViewId="0">
      <selection activeCell="D17" sqref="D17"/>
    </sheetView>
  </sheetViews>
  <sheetFormatPr baseColWidth="10" defaultColWidth="8.83203125" defaultRowHeight="16" x14ac:dyDescent="0.2"/>
  <cols>
    <col min="1" max="1" width="22.1640625" style="1" customWidth="1"/>
    <col min="2" max="2" width="12.5" style="1" customWidth="1"/>
    <col min="3" max="3" width="15.6640625" style="1" customWidth="1"/>
    <col min="4" max="4" width="16.6640625" style="1" customWidth="1"/>
    <col min="5" max="5" width="14" style="1" customWidth="1"/>
    <col min="6" max="16384" width="8.83203125" style="1"/>
  </cols>
  <sheetData>
    <row r="1" spans="1:10" ht="21" x14ac:dyDescent="0.2">
      <c r="B1" s="2" t="s">
        <v>17</v>
      </c>
    </row>
    <row r="2" spans="1:10" ht="21" x14ac:dyDescent="0.2">
      <c r="C2" s="2"/>
    </row>
    <row r="3" spans="1:10" x14ac:dyDescent="0.2">
      <c r="A3" s="3" t="s">
        <v>14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4" t="s">
        <v>1</v>
      </c>
      <c r="B4" s="14">
        <v>350000</v>
      </c>
      <c r="C4" s="4"/>
      <c r="D4" s="4"/>
      <c r="E4" s="4"/>
      <c r="F4" s="4"/>
      <c r="G4" s="17"/>
      <c r="H4" s="4"/>
      <c r="I4" s="4"/>
      <c r="J4" s="4"/>
    </row>
    <row r="5" spans="1:10" x14ac:dyDescent="0.2">
      <c r="A5" s="4" t="s">
        <v>2</v>
      </c>
      <c r="B5" s="14">
        <v>8000</v>
      </c>
      <c r="C5" s="4"/>
      <c r="D5" s="4"/>
      <c r="E5" s="4"/>
      <c r="F5" s="4"/>
      <c r="G5" s="4"/>
      <c r="H5" s="4"/>
      <c r="I5" s="4"/>
      <c r="J5" s="4"/>
    </row>
    <row r="6" spans="1:10" x14ac:dyDescent="0.2">
      <c r="A6" s="4" t="s">
        <v>3</v>
      </c>
      <c r="B6" s="14">
        <v>18000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 t="s">
        <v>4</v>
      </c>
      <c r="B7" s="14">
        <v>5000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7"/>
      <c r="C8" s="4"/>
      <c r="D8" s="4"/>
      <c r="E8" s="5"/>
      <c r="F8" s="4"/>
      <c r="G8" s="4"/>
      <c r="H8" s="4"/>
      <c r="I8" s="4"/>
      <c r="J8" s="4"/>
    </row>
    <row r="9" spans="1:10" x14ac:dyDescent="0.2">
      <c r="A9" s="3" t="s">
        <v>15</v>
      </c>
      <c r="B9" s="5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 t="s">
        <v>5</v>
      </c>
      <c r="B10" s="11">
        <v>800</v>
      </c>
      <c r="C10" s="4"/>
      <c r="D10" s="4"/>
      <c r="E10" s="4"/>
      <c r="F10" s="4"/>
      <c r="G10" s="4"/>
      <c r="H10" s="4"/>
      <c r="I10" s="4"/>
      <c r="J10" s="4"/>
    </row>
    <row r="11" spans="1:10" x14ac:dyDescent="0.2">
      <c r="B11" s="4"/>
      <c r="C11" s="4"/>
      <c r="D11" s="4"/>
      <c r="E11" s="4"/>
      <c r="G11" s="4"/>
      <c r="H11" s="4"/>
      <c r="I11" s="4"/>
      <c r="J11" s="4"/>
    </row>
    <row r="12" spans="1:10" x14ac:dyDescent="0.2">
      <c r="A12" s="3" t="s">
        <v>16</v>
      </c>
      <c r="B12" s="4"/>
      <c r="C12" s="4"/>
      <c r="D12" s="4"/>
      <c r="E12" s="4"/>
      <c r="G12" s="4"/>
      <c r="H12" s="4"/>
      <c r="I12" s="4"/>
      <c r="J12" s="4"/>
    </row>
    <row r="13" spans="1:10" x14ac:dyDescent="0.2">
      <c r="A13" s="4" t="s">
        <v>6</v>
      </c>
      <c r="B13" s="4">
        <v>700</v>
      </c>
      <c r="C13" s="4"/>
      <c r="D13" s="4"/>
      <c r="E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G14" s="4"/>
      <c r="H14" s="4"/>
      <c r="I14" s="4"/>
      <c r="J14" s="4"/>
    </row>
    <row r="15" spans="1:10" x14ac:dyDescent="0.2">
      <c r="A15" s="3" t="s">
        <v>7</v>
      </c>
      <c r="B15" s="4"/>
      <c r="C15" s="4"/>
      <c r="D15" s="4"/>
      <c r="E15" s="4"/>
      <c r="G15" s="4"/>
      <c r="H15" s="4"/>
      <c r="I15" s="4"/>
      <c r="J15" s="4"/>
    </row>
    <row r="16" spans="1:10" x14ac:dyDescent="0.2">
      <c r="A16" s="4" t="s">
        <v>8</v>
      </c>
      <c r="B16" s="4"/>
      <c r="C16" s="4"/>
      <c r="D16" s="4"/>
      <c r="E16" s="4"/>
      <c r="G16" s="4"/>
      <c r="H16" s="4"/>
      <c r="I16" s="4"/>
      <c r="J16" s="4"/>
    </row>
    <row r="17" spans="1:10" x14ac:dyDescent="0.2">
      <c r="A17" s="13" t="s">
        <v>9</v>
      </c>
      <c r="B17" s="18">
        <f>B4</f>
        <v>350000</v>
      </c>
      <c r="C17" s="4"/>
      <c r="D17" s="4" t="s">
        <v>31</v>
      </c>
      <c r="E17" s="4"/>
      <c r="G17" s="4"/>
      <c r="H17" s="4"/>
      <c r="I17" s="4"/>
      <c r="J17" s="4"/>
    </row>
    <row r="18" spans="1:10" x14ac:dyDescent="0.2">
      <c r="A18" s="13" t="s">
        <v>2</v>
      </c>
      <c r="B18" s="18">
        <f>B5*B13</f>
        <v>5600000</v>
      </c>
      <c r="C18" s="4"/>
      <c r="D18" s="4" t="s">
        <v>26</v>
      </c>
      <c r="E18" s="4"/>
      <c r="G18" s="4"/>
      <c r="H18" s="4"/>
      <c r="I18" s="4"/>
      <c r="J18" s="4"/>
    </row>
    <row r="19" spans="1:10" x14ac:dyDescent="0.2">
      <c r="A19" s="4" t="s">
        <v>10</v>
      </c>
      <c r="B19" s="4"/>
      <c r="C19" s="4"/>
      <c r="D19" s="4" t="s">
        <v>27</v>
      </c>
      <c r="E19" s="4"/>
      <c r="G19" s="4"/>
      <c r="H19" s="4"/>
      <c r="I19" s="4"/>
      <c r="J19" s="4"/>
    </row>
    <row r="20" spans="1:10" x14ac:dyDescent="0.2">
      <c r="A20" s="13" t="s">
        <v>11</v>
      </c>
      <c r="B20" s="19">
        <f>IF(B13&gt;B10,B10*B6,B13*B6)</f>
        <v>12600000</v>
      </c>
      <c r="C20" s="4"/>
      <c r="D20" s="4" t="s">
        <v>28</v>
      </c>
      <c r="E20" s="4"/>
      <c r="G20" s="4"/>
      <c r="H20" s="4"/>
      <c r="I20" s="4"/>
      <c r="J20" s="4"/>
    </row>
    <row r="21" spans="1:10" x14ac:dyDescent="0.2">
      <c r="A21" s="13" t="s">
        <v>12</v>
      </c>
      <c r="B21" s="19">
        <f>IF(B13&gt;B10,(B13-B10)*B7,0)</f>
        <v>0</v>
      </c>
      <c r="C21" s="4"/>
      <c r="D21" s="4" t="s">
        <v>29</v>
      </c>
      <c r="E21" s="4"/>
      <c r="G21" s="4"/>
      <c r="H21" s="4"/>
      <c r="I21" s="4"/>
      <c r="J21" s="4"/>
    </row>
    <row r="22" spans="1:10" x14ac:dyDescent="0.2">
      <c r="A22" s="1" t="s">
        <v>13</v>
      </c>
      <c r="B22" s="19">
        <f>B20+B21-(B17+B18)</f>
        <v>6650000</v>
      </c>
      <c r="C22" s="4"/>
      <c r="D22" s="4" t="s">
        <v>30</v>
      </c>
      <c r="E22" s="4"/>
      <c r="G22" s="4"/>
      <c r="H22" s="4"/>
      <c r="I22" s="4"/>
      <c r="J22" s="4"/>
    </row>
    <row r="23" spans="1:10" x14ac:dyDescent="0.2">
      <c r="B23" s="4"/>
      <c r="C23" s="4"/>
      <c r="D23" s="4"/>
      <c r="E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G24" s="4"/>
      <c r="H24" s="4"/>
      <c r="I24" s="4"/>
      <c r="J24" s="4"/>
    </row>
    <row r="25" spans="1:10" x14ac:dyDescent="0.2">
      <c r="B25" s="4"/>
      <c r="C25" s="4"/>
      <c r="D25" s="4"/>
      <c r="E25" s="4"/>
    </row>
    <row r="26" spans="1:10" x14ac:dyDescent="0.2">
      <c r="B26" s="4"/>
      <c r="C26" s="4"/>
      <c r="D26" s="4"/>
      <c r="E26" s="4"/>
    </row>
    <row r="27" spans="1:10" x14ac:dyDescent="0.2">
      <c r="B27" s="4"/>
      <c r="C27" s="4"/>
      <c r="D27" s="4"/>
      <c r="E27" s="4"/>
    </row>
    <row r="28" spans="1:10" x14ac:dyDescent="0.2">
      <c r="B28" s="4"/>
      <c r="C28" s="4"/>
      <c r="D28" s="4"/>
      <c r="E28" s="4"/>
    </row>
    <row r="29" spans="1:10" x14ac:dyDescent="0.2">
      <c r="B29" s="4"/>
      <c r="C29" s="4"/>
      <c r="D29" s="4"/>
      <c r="E2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zoomScaleNormal="100" workbookViewId="0">
      <selection activeCell="B19" sqref="B19"/>
    </sheetView>
  </sheetViews>
  <sheetFormatPr baseColWidth="10" defaultColWidth="8.83203125" defaultRowHeight="16" x14ac:dyDescent="0.2"/>
  <cols>
    <col min="1" max="1" width="21.5" style="1" bestFit="1" customWidth="1"/>
    <col min="2" max="2" width="15.83203125" style="1" customWidth="1"/>
    <col min="3" max="3" width="15.6640625" style="1" customWidth="1"/>
    <col min="4" max="4" width="16.6640625" style="1" customWidth="1"/>
    <col min="5" max="5" width="14" style="1" customWidth="1"/>
    <col min="6" max="16384" width="8.83203125" style="1"/>
  </cols>
  <sheetData>
    <row r="1" spans="1:7" ht="21" x14ac:dyDescent="0.2">
      <c r="B1" s="2" t="s">
        <v>17</v>
      </c>
    </row>
    <row r="2" spans="1:7" ht="21" x14ac:dyDescent="0.2">
      <c r="C2" s="2"/>
    </row>
    <row r="3" spans="1:7" x14ac:dyDescent="0.2">
      <c r="A3" s="3" t="s">
        <v>14</v>
      </c>
      <c r="C3" s="4"/>
      <c r="D3" s="4"/>
      <c r="E3" s="4"/>
      <c r="F3" s="4"/>
      <c r="G3" s="4"/>
    </row>
    <row r="4" spans="1:7" x14ac:dyDescent="0.2">
      <c r="A4" s="4" t="s">
        <v>1</v>
      </c>
      <c r="B4" s="14">
        <v>350000</v>
      </c>
      <c r="C4" s="4"/>
      <c r="D4" s="4"/>
      <c r="E4" s="4"/>
      <c r="F4" s="4"/>
      <c r="G4" s="17"/>
    </row>
    <row r="5" spans="1:7" x14ac:dyDescent="0.2">
      <c r="A5" s="4" t="s">
        <v>2</v>
      </c>
      <c r="B5" s="14">
        <v>8000</v>
      </c>
      <c r="C5" s="4"/>
      <c r="D5" s="4"/>
      <c r="E5" s="4"/>
      <c r="F5" s="4"/>
      <c r="G5" s="17"/>
    </row>
    <row r="6" spans="1:7" x14ac:dyDescent="0.2">
      <c r="A6" s="4" t="s">
        <v>3</v>
      </c>
      <c r="B6" s="14">
        <v>18000</v>
      </c>
      <c r="C6" s="4"/>
      <c r="D6" s="4"/>
      <c r="E6" s="4"/>
      <c r="F6" s="4"/>
      <c r="G6" s="17"/>
    </row>
    <row r="7" spans="1:7" x14ac:dyDescent="0.2">
      <c r="A7" s="4" t="s">
        <v>4</v>
      </c>
      <c r="B7" s="14">
        <v>5000</v>
      </c>
      <c r="C7" s="4"/>
      <c r="D7" s="4"/>
      <c r="E7" s="4"/>
      <c r="F7" s="4"/>
      <c r="G7" s="17"/>
    </row>
    <row r="8" spans="1:7" x14ac:dyDescent="0.2">
      <c r="A8" s="4"/>
      <c r="B8" s="7"/>
      <c r="C8" s="4"/>
      <c r="D8" s="4"/>
      <c r="E8" s="5"/>
      <c r="F8" s="4"/>
      <c r="G8" s="17"/>
    </row>
    <row r="9" spans="1:7" x14ac:dyDescent="0.2">
      <c r="A9" s="3" t="s">
        <v>15</v>
      </c>
      <c r="B9" s="5"/>
      <c r="C9" s="4"/>
      <c r="D9" s="4"/>
      <c r="E9" s="4"/>
      <c r="F9" s="4"/>
      <c r="G9" s="4"/>
    </row>
    <row r="10" spans="1:7" x14ac:dyDescent="0.2">
      <c r="A10" s="4" t="s">
        <v>5</v>
      </c>
      <c r="B10" s="11">
        <v>800</v>
      </c>
      <c r="C10" s="4"/>
      <c r="D10" s="4"/>
      <c r="E10" s="4"/>
      <c r="F10" s="4"/>
      <c r="G10" s="4"/>
    </row>
    <row r="11" spans="1:7" x14ac:dyDescent="0.2">
      <c r="A11" s="8"/>
      <c r="B11" s="9"/>
      <c r="C11" s="6"/>
      <c r="D11" s="6"/>
      <c r="E11" s="6"/>
      <c r="F11" s="4"/>
      <c r="G11" s="4"/>
    </row>
    <row r="12" spans="1:7" x14ac:dyDescent="0.2">
      <c r="A12" s="3" t="s">
        <v>16</v>
      </c>
      <c r="B12" s="5"/>
      <c r="C12" s="4"/>
      <c r="D12" s="4"/>
      <c r="E12" s="4"/>
      <c r="F12" s="4"/>
      <c r="G12" s="4"/>
    </row>
    <row r="13" spans="1:7" x14ac:dyDescent="0.2">
      <c r="A13" s="4" t="s">
        <v>6</v>
      </c>
      <c r="B13" s="12">
        <v>700</v>
      </c>
      <c r="C13" s="4"/>
      <c r="D13" s="4"/>
      <c r="E13" s="4"/>
      <c r="F13" s="4"/>
      <c r="G13" s="4"/>
    </row>
    <row r="14" spans="1:7" x14ac:dyDescent="0.2">
      <c r="B14" s="4"/>
      <c r="C14" s="4"/>
      <c r="D14" s="4"/>
      <c r="E14" s="4"/>
      <c r="F14" s="4"/>
      <c r="G14" s="4"/>
    </row>
    <row r="15" spans="1:7" x14ac:dyDescent="0.2">
      <c r="A15" s="3" t="s">
        <v>7</v>
      </c>
      <c r="C15" s="4"/>
      <c r="D15" s="3" t="s">
        <v>0</v>
      </c>
    </row>
    <row r="16" spans="1:7" x14ac:dyDescent="0.2">
      <c r="A16" s="4" t="s">
        <v>8</v>
      </c>
      <c r="B16" s="5"/>
      <c r="C16" s="4"/>
      <c r="E16" s="5"/>
    </row>
    <row r="17" spans="1:5" x14ac:dyDescent="0.2">
      <c r="A17" s="13" t="s">
        <v>9</v>
      </c>
      <c r="B17" s="14">
        <f>IF(B13&gt;0,B4,0)</f>
        <v>350000</v>
      </c>
      <c r="C17" s="10"/>
      <c r="D17" s="4" t="s">
        <v>18</v>
      </c>
      <c r="E17" s="5"/>
    </row>
    <row r="18" spans="1:5" x14ac:dyDescent="0.2">
      <c r="A18" s="13" t="s">
        <v>2</v>
      </c>
      <c r="B18" s="14">
        <f>B5*B13</f>
        <v>5600000</v>
      </c>
      <c r="D18" s="4" t="s">
        <v>25</v>
      </c>
      <c r="E18" s="5"/>
    </row>
    <row r="19" spans="1:5" x14ac:dyDescent="0.2">
      <c r="A19" s="4" t="s">
        <v>10</v>
      </c>
      <c r="B19" s="14"/>
      <c r="D19" s="4"/>
      <c r="E19" s="5"/>
    </row>
    <row r="20" spans="1:5" x14ac:dyDescent="0.2">
      <c r="A20" s="13" t="s">
        <v>11</v>
      </c>
      <c r="B20" s="14">
        <f>IF(B10&gt;B13,B13*B6,B10*B6)</f>
        <v>12600000</v>
      </c>
      <c r="C20" s="16"/>
      <c r="D20" s="4" t="s">
        <v>19</v>
      </c>
    </row>
    <row r="21" spans="1:5" x14ac:dyDescent="0.2">
      <c r="A21" s="13" t="s">
        <v>12</v>
      </c>
      <c r="B21" s="14">
        <f>IF(B10&gt;B13,0,(B13-B10)*B7)</f>
        <v>0</v>
      </c>
      <c r="C21" s="16"/>
      <c r="D21" s="4" t="s">
        <v>22</v>
      </c>
    </row>
    <row r="22" spans="1:5" x14ac:dyDescent="0.2">
      <c r="A22" s="1" t="s">
        <v>13</v>
      </c>
      <c r="B22" s="15">
        <f>SUM(B20:B21)-SUM(B17:B18)</f>
        <v>6650000</v>
      </c>
      <c r="D22" s="4" t="s">
        <v>20</v>
      </c>
    </row>
    <row r="24" spans="1:5" x14ac:dyDescent="0.2">
      <c r="D24" s="4" t="s">
        <v>21</v>
      </c>
    </row>
    <row r="25" spans="1:5" x14ac:dyDescent="0.2">
      <c r="D25" s="4" t="s">
        <v>23</v>
      </c>
    </row>
    <row r="26" spans="1:5" x14ac:dyDescent="0.2">
      <c r="D26" s="4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Yang Danny</cp:lastModifiedBy>
  <dcterms:created xsi:type="dcterms:W3CDTF">2018-02-08T10:31:49Z</dcterms:created>
  <dcterms:modified xsi:type="dcterms:W3CDTF">2022-03-21T12:10:01Z</dcterms:modified>
</cp:coreProperties>
</file>