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ehyun/Downloads/"/>
    </mc:Choice>
  </mc:AlternateContent>
  <xr:revisionPtr revIDLastSave="0" documentId="13_ncr:1_{BB29DAB6-E684-554B-8FCE-435C58A6360D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Answer Report 1" sheetId="4" r:id="rId1"/>
    <sheet name="Sensitivity Report 1" sheetId="5" r:id="rId2"/>
    <sheet name="Answer Report 2" sheetId="6" r:id="rId3"/>
    <sheet name="Sensitivity Report 2" sheetId="7" r:id="rId4"/>
    <sheet name="Data" sheetId="3" r:id="rId5"/>
    <sheet name="Model" sheetId="2" r:id="rId6"/>
  </sheets>
  <definedNames>
    <definedName name="solver_adj" localSheetId="4" hidden="1">Data!$C$69:$E$69</definedName>
    <definedName name="solver_adj" localSheetId="5" hidden="1">Model!$C$12:$D$12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2</definedName>
    <definedName name="solver_eng" localSheetId="5" hidden="1">2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Data!$C$76:$C$78</definedName>
    <definedName name="solver_lhs1" localSheetId="5" hidden="1">Model!$C$19:$C$21</definedName>
    <definedName name="solver_lhs2" localSheetId="4" hidden="1">Data!$C$79</definedName>
    <definedName name="solver_lhs2" localSheetId="5" hidden="1">Model!$C$12:$D$12</definedName>
    <definedName name="solver_lhs3" localSheetId="4" hidden="1">Data!$C$52:$C$54</definedName>
    <definedName name="solver_lhs4" localSheetId="4" hidden="1">Data!$C$50:$C$51</definedName>
    <definedName name="solver_lin" localSheetId="4" hidden="1">1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2</definedName>
    <definedName name="solver_num" localSheetId="5" hidden="1">1</definedName>
    <definedName name="solver_nwt" localSheetId="5" hidden="1">1</definedName>
    <definedName name="solver_opt" localSheetId="4" hidden="1">Data!$C$72</definedName>
    <definedName name="solver_opt" localSheetId="5" hidden="1">Model!$C$15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1</definedName>
    <definedName name="solver_rel1" localSheetId="4" hidden="1">1</definedName>
    <definedName name="solver_rel1" localSheetId="5" hidden="1">1</definedName>
    <definedName name="solver_rel2" localSheetId="4" hidden="1">3</definedName>
    <definedName name="solver_rel2" localSheetId="5" hidden="1">3</definedName>
    <definedName name="solver_rel3" localSheetId="4" hidden="1">1</definedName>
    <definedName name="solver_rel4" localSheetId="4" hidden="1">3</definedName>
    <definedName name="solver_rhs1" localSheetId="4" hidden="1">Data!$E$76:$E$78</definedName>
    <definedName name="solver_rhs1" localSheetId="5" hidden="1">Model!$E$19:$E$21</definedName>
    <definedName name="solver_rhs2" localSheetId="4" hidden="1">Data!$E$79</definedName>
    <definedName name="solver_rhs2" localSheetId="5" hidden="1">0</definedName>
    <definedName name="solver_rhs3" localSheetId="4" hidden="1">Data!$E$52:$E$54</definedName>
    <definedName name="solver_rhs4" localSheetId="4" hidden="1">Data!$E$50:$E$51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1</definedName>
    <definedName name="solver_typ" localSheetId="5" hidden="1">1</definedName>
    <definedName name="solver_val" localSheetId="4" hidden="1">0</definedName>
    <definedName name="solver_val" localSheetId="5" hidden="1">0</definedName>
    <definedName name="solver_ver" localSheetId="4" hidden="1">2</definedName>
    <definedName name="solver_ver" localSheetId="5" hidden="1">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" l="1"/>
  <c r="E79" i="3"/>
  <c r="C79" i="3"/>
  <c r="E77" i="3"/>
  <c r="E78" i="3"/>
  <c r="E76" i="3"/>
  <c r="C77" i="3"/>
  <c r="C78" i="3"/>
  <c r="C76" i="3"/>
  <c r="C72" i="3"/>
  <c r="C43" i="3"/>
  <c r="E48" i="3"/>
  <c r="E49" i="3"/>
  <c r="E50" i="3"/>
  <c r="E51" i="3"/>
  <c r="E52" i="3"/>
  <c r="E53" i="3"/>
  <c r="E54" i="3"/>
  <c r="C48" i="3"/>
  <c r="C49" i="3"/>
  <c r="C50" i="3"/>
  <c r="C51" i="3"/>
  <c r="C52" i="3"/>
  <c r="C53" i="3"/>
  <c r="C54" i="3"/>
  <c r="E47" i="3"/>
  <c r="C47" i="3"/>
  <c r="C20" i="2"/>
  <c r="C21" i="2"/>
  <c r="C19" i="2"/>
  <c r="C15" i="2"/>
  <c r="E20" i="2"/>
  <c r="E21" i="2"/>
  <c r="E19" i="2"/>
</calcChain>
</file>

<file path=xl/sharedStrings.xml><?xml version="1.0" encoding="utf-8"?>
<sst xmlns="http://schemas.openxmlformats.org/spreadsheetml/2006/main" count="296" uniqueCount="128">
  <si>
    <t>Profit</t>
  </si>
  <si>
    <t>Profit/unit</t>
  </si>
  <si>
    <t>Available</t>
  </si>
  <si>
    <t>Used</t>
  </si>
  <si>
    <t>Assembly</t>
  </si>
  <si>
    <t>Inspection</t>
  </si>
  <si>
    <t>Assembly hour/unit</t>
  </si>
  <si>
    <t>Inspection hour/unit</t>
  </si>
  <si>
    <t>Storage space/unit</t>
  </si>
  <si>
    <t>Storage</t>
  </si>
  <si>
    <t>=&lt;</t>
  </si>
  <si>
    <t>Optimal Server Production</t>
    <phoneticPr fontId="4" type="noConversion"/>
  </si>
  <si>
    <t>Type1</t>
    <phoneticPr fontId="4" type="noConversion"/>
  </si>
  <si>
    <t>Type2</t>
    <phoneticPr fontId="4" type="noConversion"/>
  </si>
  <si>
    <t>Objective Function</t>
    <phoneticPr fontId="4" type="noConversion"/>
  </si>
  <si>
    <t>Decision Variables</t>
    <phoneticPr fontId="4" type="noConversion"/>
  </si>
  <si>
    <t>Production</t>
    <phoneticPr fontId="4" type="noConversion"/>
  </si>
  <si>
    <t>Constraints</t>
    <phoneticPr fontId="4" type="noConversion"/>
  </si>
  <si>
    <t>Input (Data)</t>
    <phoneticPr fontId="4" type="noConversion"/>
  </si>
  <si>
    <t>x1</t>
  </si>
  <si>
    <t>x2</t>
  </si>
  <si>
    <t>&gt;=</t>
  </si>
  <si>
    <t>Number</t>
  </si>
  <si>
    <t>Homemort Type 1</t>
  </si>
  <si>
    <t>Homemort Type 2</t>
  </si>
  <si>
    <t>Commercial Loan</t>
  </si>
  <si>
    <t>Automobile Loan</t>
  </si>
  <si>
    <t>Home improvemement</t>
  </si>
  <si>
    <t>Risk-Free</t>
  </si>
  <si>
    <t xml:space="preserve">Annual Rate of Return </t>
  </si>
  <si>
    <t>x4</t>
  </si>
  <si>
    <t>x5</t>
  </si>
  <si>
    <t>x3</t>
  </si>
  <si>
    <t>x6</t>
  </si>
  <si>
    <t>Constraint 1</t>
  </si>
  <si>
    <t>Constraint 2</t>
  </si>
  <si>
    <t>Constraint 3</t>
  </si>
  <si>
    <t>Constraint 4</t>
  </si>
  <si>
    <t>Constraint 5</t>
  </si>
  <si>
    <t>Constraint 6</t>
  </si>
  <si>
    <t>Constraint 7</t>
  </si>
  <si>
    <t>Constraint 8</t>
  </si>
  <si>
    <t>Limit</t>
  </si>
  <si>
    <t xml:space="preserve"> </t>
  </si>
  <si>
    <t>Constraints Formulated</t>
  </si>
  <si>
    <t>Constraints Inputted</t>
  </si>
  <si>
    <t>&lt;=</t>
  </si>
  <si>
    <t>Maximize average annual rate of returns</t>
  </si>
  <si>
    <t>a</t>
  </si>
  <si>
    <t>b</t>
  </si>
  <si>
    <t>c</t>
  </si>
  <si>
    <t xml:space="preserve">advanced set </t>
  </si>
  <si>
    <t>price</t>
  </si>
  <si>
    <t>beginer</t>
  </si>
  <si>
    <t>intermediate</t>
  </si>
  <si>
    <t>Constraints</t>
  </si>
  <si>
    <t>Maximize Hourly Profit</t>
  </si>
  <si>
    <t>Microsoft Excel 16.59 Answer Report</t>
  </si>
  <si>
    <t>Worksheet: [Optimal Server Production.xlsx]Data</t>
  </si>
  <si>
    <t>Report Created: 2022/04/13 11:26:10 PM</t>
  </si>
  <si>
    <t>Result: Solver found a solution.  All constraints and optimality conditions are satisfied.</t>
  </si>
  <si>
    <t>Solver Engine</t>
  </si>
  <si>
    <t>Engine: Simplex LP</t>
  </si>
  <si>
    <t>Solution Time: 341.417 Seconds.</t>
  </si>
  <si>
    <t>Iterations: 4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</si>
  <si>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</si>
  <si>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</si>
  <si>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</si>
  <si>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</si>
  <si>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</si>
  <si>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</si>
  <si>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</si>
  <si>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</si>
  <si>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</si>
  <si>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</si>
  <si>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</si>
  <si>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</si>
  <si>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</si>
  <si>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</si>
  <si>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$C$64</t>
  </si>
  <si>
    <t>Maximize Hourly Profit a</t>
  </si>
  <si>
    <t>$C$61</t>
  </si>
  <si>
    <t>Number a</t>
  </si>
  <si>
    <t>Contin</t>
  </si>
  <si>
    <t>$D$61</t>
  </si>
  <si>
    <t>Number b</t>
  </si>
  <si>
    <t>$E$61</t>
  </si>
  <si>
    <t>Number c</t>
  </si>
  <si>
    <t>$C$68</t>
  </si>
  <si>
    <t>$C$68&lt;=$E$68</t>
  </si>
  <si>
    <t>Not Binding</t>
  </si>
  <si>
    <t>$C$69</t>
  </si>
  <si>
    <t>$C$69&lt;=$E$69</t>
  </si>
  <si>
    <t>Binding</t>
  </si>
  <si>
    <t>$C$70</t>
  </si>
  <si>
    <t>$C$70&lt;=$E$70</t>
  </si>
  <si>
    <t>$C$71</t>
  </si>
  <si>
    <t>$C$71&gt;=$E$71</t>
  </si>
  <si>
    <t>Microsoft Excel 16.59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</si>
  <si>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</si>
  <si>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</si>
  <si>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</si>
  <si>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</si>
  <si>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</si>
  <si>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</si>
  <si>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</si>
  <si>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</si>
  <si>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</si>
  <si>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</si>
  <si>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</si>
  <si>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</si>
  <si>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</si>
  <si>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2022/04/13 11:28:58 PM</t>
  </si>
  <si>
    <t>Solution Time: 305.093 Seconds.</t>
  </si>
  <si>
    <t>Report Created: 2022/04/13 11:28:59 PM</t>
  </si>
  <si>
    <t>Plastic (pounds)</t>
  </si>
  <si>
    <t>Labor (min)</t>
  </si>
  <si>
    <t>Machine (min)</t>
  </si>
  <si>
    <t>Const 1</t>
  </si>
  <si>
    <t>Blanket</t>
  </si>
  <si>
    <t>Tent</t>
  </si>
  <si>
    <t>Stove</t>
  </si>
  <si>
    <t>Kitchen Sink</t>
  </si>
  <si>
    <t>Foodcan</t>
  </si>
  <si>
    <t>Weight</t>
  </si>
  <si>
    <t>Utility</t>
  </si>
  <si>
    <t>Optimization Formula</t>
  </si>
  <si>
    <t>Decision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</si>
</sst>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6"/>
      <color indexed="10"/>
      <name val="Arial"/>
      <family val="2"/>
    </font>
    <font>
      <sz val="8"/>
      <name val="Calibri"/>
      <family val="3"/>
      <charset val="129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indexed="12"/>
      <name val="Arial"/>
      <family val="2"/>
    </font>
    <font>
      <b/>
      <sz val="11"/>
      <color indexed="10"/>
      <name val="Arial"/>
      <family val="2"/>
    </font>
    <font>
      <b/>
      <sz val="11"/>
      <color rgb="FF0070C0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1">
    <xf numFmtId="0" fontId="0" fillId="0" borderId="0"/>
    <xf numFmtId="0" fontId="1" fillId="0" borderId="0"/>
    <xf numFmtId="0" fontId="1" fillId="0" borderId="0" applyNumberFormat="0" applyFont="0" applyFill="0" applyBorder="0" applyAlignment="0">
      <protection locked="0"/>
    </xf>
    <xf numFmtId="0" fontId="1" fillId="2" borderId="0" applyNumberFormat="0" applyBorder="0" applyAlignment="0">
      <protection locked="0"/>
    </xf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>
      <protection locked="0"/>
    </xf>
    <xf numFmtId="0" fontId="2" fillId="2" borderId="0" applyNumberFormat="0" applyBorder="0" applyAlignment="0">
      <protection locked="0"/>
    </xf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5" fillId="0" borderId="0" xfId="1" applyFont="1" applyFill="1"/>
    <xf numFmtId="0" fontId="6" fillId="0" borderId="0" xfId="1" applyFont="1" applyFill="1" applyAlignment="1">
      <alignment horizontal="center"/>
    </xf>
    <xf numFmtId="0" fontId="5" fillId="0" borderId="0" xfId="1" applyFont="1" applyFill="1" applyBorder="1"/>
    <xf numFmtId="0" fontId="0" fillId="0" borderId="0" xfId="0" applyFont="1" applyFill="1" applyBorder="1"/>
    <xf numFmtId="0" fontId="5" fillId="0" borderId="0" xfId="1" applyFont="1" applyFill="1" applyBorder="1" applyAlignment="1">
      <alignment horizontal="right"/>
    </xf>
    <xf numFmtId="0" fontId="5" fillId="0" borderId="0" xfId="1" applyNumberFormat="1" applyFont="1" applyFill="1" applyBorder="1" applyAlignment="1"/>
    <xf numFmtId="0" fontId="5" fillId="0" borderId="0" xfId="1" applyFont="1" applyFill="1" applyAlignment="1">
      <alignment horizontal="right"/>
    </xf>
    <xf numFmtId="0" fontId="5" fillId="0" borderId="0" xfId="1" applyFont="1" applyFill="1" applyAlignment="1">
      <alignment horizontal="center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0" fontId="5" fillId="0" borderId="0" xfId="1" applyFont="1" applyAlignment="1" applyProtection="1">
      <alignment horizontal="center"/>
      <protection locked="0"/>
    </xf>
    <xf numFmtId="0" fontId="7" fillId="0" borderId="0" xfId="2" quotePrefix="1" applyFont="1" applyAlignment="1" applyProtection="1">
      <alignment horizontal="center"/>
      <protection locked="0"/>
    </xf>
    <xf numFmtId="0" fontId="5" fillId="0" borderId="0" xfId="1" applyFont="1" applyAlignment="1">
      <alignment horizontal="center"/>
    </xf>
    <xf numFmtId="0" fontId="8" fillId="0" borderId="0" xfId="0" applyFont="1"/>
    <xf numFmtId="0" fontId="5" fillId="0" borderId="0" xfId="1" applyFont="1"/>
    <xf numFmtId="0" fontId="0" fillId="0" borderId="0" xfId="0" applyFont="1" applyAlignment="1">
      <alignment horizontal="right"/>
    </xf>
    <xf numFmtId="0" fontId="5" fillId="3" borderId="1" xfId="3" applyNumberFormat="1" applyFont="1" applyFill="1" applyBorder="1" applyAlignment="1">
      <alignment horizontal="center"/>
      <protection locked="0"/>
    </xf>
    <xf numFmtId="0" fontId="5" fillId="4" borderId="1" xfId="1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 applyFill="1" applyBorder="1"/>
    <xf numFmtId="0" fontId="7" fillId="0" borderId="0" xfId="2" applyFont="1" applyAlignment="1" applyProtection="1">
      <alignment horizontal="center"/>
      <protection locked="0"/>
    </xf>
    <xf numFmtId="3" fontId="0" fillId="0" borderId="0" xfId="0" applyNumberFormat="1"/>
    <xf numFmtId="3" fontId="5" fillId="0" borderId="0" xfId="1" applyNumberFormat="1" applyFont="1" applyAlignment="1">
      <alignment horizontal="center"/>
    </xf>
    <xf numFmtId="0" fontId="10" fillId="0" borderId="0" xfId="0" applyFont="1"/>
    <xf numFmtId="0" fontId="0" fillId="0" borderId="5" xfId="0" applyFill="1" applyBorder="1" applyAlignment="1"/>
    <xf numFmtId="0" fontId="11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</cellXfs>
  <cellStyles count="11">
    <cellStyle name="Adjustable" xfId="2" xr:uid="{00000000-0005-0000-0000-000000000000}"/>
    <cellStyle name="Adjustable 2" xfId="7" xr:uid="{00000000-0005-0000-0000-000001000000}"/>
    <cellStyle name="Best" xfId="3" xr:uid="{00000000-0005-0000-0000-000002000000}"/>
    <cellStyle name="Best 2" xfId="8" xr:uid="{00000000-0005-0000-0000-000003000000}"/>
    <cellStyle name="Comma 2" xfId="4" xr:uid="{00000000-0005-0000-0000-000004000000}"/>
    <cellStyle name="Comma 3" xfId="9" xr:uid="{00000000-0005-0000-0000-000005000000}"/>
    <cellStyle name="Currency 2" xfId="5" xr:uid="{00000000-0005-0000-0000-000006000000}"/>
    <cellStyle name="Currency 3" xfId="10" xr:uid="{00000000-0005-0000-0000-000007000000}"/>
    <cellStyle name="Normal" xfId="0" builtinId="0"/>
    <cellStyle name="Normal 2" xfId="1" xr:uid="{00000000-0005-0000-0000-000009000000}"/>
    <cellStyle name="Normal 3" xfId="6" xr:uid="{00000000-0005-0000-0000-00000A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808-77B7-954D-9E1E-E88C9BAC01E9}">
  <dimension ref="A1:G31"/>
  <sheetViews>
    <sheetView showGridLines="0" workbookViewId="0"/>
  </sheetViews>
  <sheetFormatPr baseColWidth="10" defaultRowHeight="15" x14ac:dyDescent="0.2"/>
  <cols>
    <col min="1" max="1" width="2.33203125" customWidth="1"/>
    <col min="2" max="2" width="6.1640625" bestFit="1" customWidth="1"/>
    <col min="3" max="3" width="19.83203125" bestFit="1" customWidth="1"/>
    <col min="4" max="4" width="12" bestFit="1" customWidth="1"/>
    <col min="5" max="5" width="12.6640625" bestFit="1" customWidth="1"/>
    <col min="6" max="6" width="10.1640625" bestFit="1" customWidth="1"/>
    <col min="7" max="7" width="5" bestFit="1" customWidth="1"/>
  </cols>
  <sheetData>
    <row r="1" spans="1:5" x14ac:dyDescent="0.2">
      <c r="A1" s="27" t="s">
        <v>57</v>
      </c>
    </row>
    <row r="2" spans="1:5" x14ac:dyDescent="0.2">
      <c r="A2" s="27" t="s">
        <v>58</v>
      </c>
    </row>
    <row r="3" spans="1:5" x14ac:dyDescent="0.2">
      <c r="A3" s="27" t="s">
        <v>59</v>
      </c>
    </row>
    <row r="4" spans="1:5" x14ac:dyDescent="0.2">
      <c r="A4" s="27" t="s">
        <v>60</v>
      </c>
    </row>
    <row r="5" spans="1:5" x14ac:dyDescent="0.2">
      <c r="A5" s="27" t="s">
        <v>61</v>
      </c>
    </row>
    <row r="6" spans="1:5" x14ac:dyDescent="0.2">
      <c r="A6" s="27"/>
      <c r="B6" t="s">
        <v>62</v>
      </c>
    </row>
    <row r="7" spans="1:5" x14ac:dyDescent="0.2">
      <c r="A7" s="27"/>
      <c r="B7" t="s">
        <v>63</v>
      </c>
    </row>
    <row r="8" spans="1:5" x14ac:dyDescent="0.2">
      <c r="A8" s="27"/>
      <c r="B8" t="s">
        <v>64</v>
      </c>
    </row>
    <row r="9" spans="1:5" x14ac:dyDescent="0.2">
      <c r="A9" s="27" t="s">
        <v>65</v>
      </c>
    </row>
    <row r="10" spans="1:5" x14ac:dyDescent="0.2">
      <c r="B10" t="s">
        <v>66</v>
      </c>
    </row>
    <row r="11" spans="1:5" x14ac:dyDescent="0.2">
      <c r="B11" t="s">
        <v>67</v>
      </c>
    </row>
    <row r="14" spans="1:5" ht="16" thickBot="1" x14ac:dyDescent="0.25">
      <c r="A14" t="s">
        <v>68</v>
      </c>
    </row>
    <row r="15" spans="1:5" ht="16" thickBot="1" x14ac:dyDescent="0.25">
      <c r="B15" s="29" t="s">
        <v>69</v>
      </c>
      <c r="C15" s="29" t="s">
        <v>70</v>
      </c>
      <c r="D15" s="29" t="s">
        <v>71</v>
      </c>
      <c r="E15" s="29" t="s">
        <v>72</v>
      </c>
    </row>
    <row r="16" spans="1:5" ht="16" thickBot="1" x14ac:dyDescent="0.25">
      <c r="B16" s="28" t="s">
        <v>79</v>
      </c>
      <c r="C16" s="28" t="s">
        <v>80</v>
      </c>
      <c r="D16" s="31">
        <v>0</v>
      </c>
      <c r="E16" s="31">
        <v>88</v>
      </c>
    </row>
    <row r="19" spans="1:7" ht="16" thickBot="1" x14ac:dyDescent="0.25">
      <c r="A19" t="s">
        <v>73</v>
      </c>
    </row>
    <row r="20" spans="1:7" ht="16" thickBot="1" x14ac:dyDescent="0.25">
      <c r="B20" s="29" t="s">
        <v>69</v>
      </c>
      <c r="C20" s="29" t="s">
        <v>70</v>
      </c>
      <c r="D20" s="29" t="s">
        <v>71</v>
      </c>
      <c r="E20" s="29" t="s">
        <v>72</v>
      </c>
      <c r="F20" s="29" t="s">
        <v>74</v>
      </c>
    </row>
    <row r="21" spans="1:7" x14ac:dyDescent="0.2">
      <c r="B21" s="30" t="s">
        <v>81</v>
      </c>
      <c r="C21" s="30" t="s">
        <v>82</v>
      </c>
      <c r="D21" s="32">
        <v>0</v>
      </c>
      <c r="E21" s="32">
        <v>0</v>
      </c>
      <c r="F21" s="30" t="s">
        <v>83</v>
      </c>
    </row>
    <row r="22" spans="1:7" x14ac:dyDescent="0.2">
      <c r="B22" s="30" t="s">
        <v>84</v>
      </c>
      <c r="C22" s="30" t="s">
        <v>85</v>
      </c>
      <c r="D22" s="32">
        <v>0</v>
      </c>
      <c r="E22" s="32">
        <v>20</v>
      </c>
      <c r="F22" s="30" t="s">
        <v>83</v>
      </c>
    </row>
    <row r="23" spans="1:7" ht="16" thickBot="1" x14ac:dyDescent="0.25">
      <c r="B23" s="28" t="s">
        <v>86</v>
      </c>
      <c r="C23" s="28" t="s">
        <v>87</v>
      </c>
      <c r="D23" s="31">
        <v>0</v>
      </c>
      <c r="E23" s="31">
        <v>40</v>
      </c>
      <c r="F23" s="28" t="s">
        <v>83</v>
      </c>
    </row>
    <row r="26" spans="1:7" ht="16" thickBot="1" x14ac:dyDescent="0.25">
      <c r="A26" t="s">
        <v>55</v>
      </c>
    </row>
    <row r="27" spans="1:7" ht="16" thickBot="1" x14ac:dyDescent="0.25">
      <c r="B27" s="29" t="s">
        <v>69</v>
      </c>
      <c r="C27" s="29" t="s">
        <v>70</v>
      </c>
      <c r="D27" s="29" t="s">
        <v>75</v>
      </c>
      <c r="E27" s="29" t="s">
        <v>76</v>
      </c>
      <c r="F27" s="29" t="s">
        <v>77</v>
      </c>
      <c r="G27" s="29" t="s">
        <v>78</v>
      </c>
    </row>
    <row r="28" spans="1:7" x14ac:dyDescent="0.2">
      <c r="B28" s="30" t="s">
        <v>88</v>
      </c>
      <c r="C28" s="30" t="s">
        <v>48</v>
      </c>
      <c r="D28" s="32">
        <v>220</v>
      </c>
      <c r="E28" s="30" t="s">
        <v>89</v>
      </c>
      <c r="F28" s="30" t="s">
        <v>90</v>
      </c>
      <c r="G28" s="30">
        <v>80</v>
      </c>
    </row>
    <row r="29" spans="1:7" x14ac:dyDescent="0.2">
      <c r="B29" s="30" t="s">
        <v>91</v>
      </c>
      <c r="C29" s="30" t="s">
        <v>48</v>
      </c>
      <c r="D29" s="32">
        <v>280</v>
      </c>
      <c r="E29" s="30" t="s">
        <v>92</v>
      </c>
      <c r="F29" s="30" t="s">
        <v>93</v>
      </c>
      <c r="G29" s="30">
        <v>0</v>
      </c>
    </row>
    <row r="30" spans="1:7" x14ac:dyDescent="0.2">
      <c r="B30" s="30" t="s">
        <v>94</v>
      </c>
      <c r="C30" s="30" t="s">
        <v>48</v>
      </c>
      <c r="D30" s="32">
        <v>320</v>
      </c>
      <c r="E30" s="30" t="s">
        <v>95</v>
      </c>
      <c r="F30" s="30" t="s">
        <v>93</v>
      </c>
      <c r="G30" s="30">
        <v>0</v>
      </c>
    </row>
    <row r="31" spans="1:7" ht="16" thickBot="1" x14ac:dyDescent="0.25">
      <c r="B31" s="28" t="s">
        <v>96</v>
      </c>
      <c r="C31" s="28" t="s">
        <v>48</v>
      </c>
      <c r="D31" s="31">
        <v>20</v>
      </c>
      <c r="E31" s="28" t="s">
        <v>97</v>
      </c>
      <c r="F31" s="28" t="s">
        <v>90</v>
      </c>
      <c r="G31" s="3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CD35-08D3-4841-8BFE-A7405B1D2AA5}">
  <dimension ref="A1:H19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8.6640625" bestFit="1" customWidth="1"/>
    <col min="4" max="4" width="5.6640625" bestFit="1" customWidth="1"/>
    <col min="5" max="5" width="8" bestFit="1" customWidth="1"/>
    <col min="6" max="6" width="9.6640625" bestFit="1" customWidth="1"/>
    <col min="7" max="7" width="12.1640625" bestFit="1" customWidth="1"/>
    <col min="8" max="8" width="9" bestFit="1" customWidth="1"/>
  </cols>
  <sheetData>
    <row r="1" spans="1:8" x14ac:dyDescent="0.2">
      <c r="A1" s="27" t="s">
        <v>98</v>
      </c>
    </row>
    <row r="2" spans="1:8" x14ac:dyDescent="0.2">
      <c r="A2" s="27" t="s">
        <v>58</v>
      </c>
    </row>
    <row r="3" spans="1:8" x14ac:dyDescent="0.2">
      <c r="A3" s="27" t="s">
        <v>59</v>
      </c>
    </row>
    <row r="6" spans="1:8" ht="16" thickBot="1" x14ac:dyDescent="0.25">
      <c r="A6" t="s">
        <v>73</v>
      </c>
    </row>
    <row r="7" spans="1:8" x14ac:dyDescent="0.2">
      <c r="B7" s="33"/>
      <c r="C7" s="33"/>
      <c r="D7" s="33" t="s">
        <v>99</v>
      </c>
      <c r="E7" s="33" t="s">
        <v>101</v>
      </c>
      <c r="F7" s="33" t="s">
        <v>103</v>
      </c>
      <c r="G7" s="33" t="s">
        <v>105</v>
      </c>
      <c r="H7" s="33" t="s">
        <v>105</v>
      </c>
    </row>
    <row r="8" spans="1:8" ht="16" thickBot="1" x14ac:dyDescent="0.25">
      <c r="B8" s="34" t="s">
        <v>69</v>
      </c>
      <c r="C8" s="34" t="s">
        <v>70</v>
      </c>
      <c r="D8" s="34" t="s">
        <v>100</v>
      </c>
      <c r="E8" s="34" t="s">
        <v>102</v>
      </c>
      <c r="F8" s="34" t="s">
        <v>104</v>
      </c>
      <c r="G8" s="34" t="s">
        <v>106</v>
      </c>
      <c r="H8" s="34" t="s">
        <v>107</v>
      </c>
    </row>
    <row r="9" spans="1:8" x14ac:dyDescent="0.2">
      <c r="B9" s="30" t="s">
        <v>81</v>
      </c>
      <c r="C9" s="30" t="s">
        <v>82</v>
      </c>
      <c r="D9" s="30">
        <v>0</v>
      </c>
      <c r="E9" s="30">
        <v>-0.7999999999999986</v>
      </c>
      <c r="F9" s="30">
        <v>1.2</v>
      </c>
      <c r="G9" s="30">
        <v>0.7999999999999986</v>
      </c>
      <c r="H9" s="30">
        <v>1E+30</v>
      </c>
    </row>
    <row r="10" spans="1:8" x14ac:dyDescent="0.2">
      <c r="B10" s="30" t="s">
        <v>84</v>
      </c>
      <c r="C10" s="30" t="s">
        <v>85</v>
      </c>
      <c r="D10" s="30">
        <v>20</v>
      </c>
      <c r="E10" s="30">
        <v>0</v>
      </c>
      <c r="F10" s="30">
        <v>1.5999999999999999</v>
      </c>
      <c r="G10" s="30">
        <v>0.73846153846153717</v>
      </c>
      <c r="H10" s="30">
        <v>0.48000000000000032</v>
      </c>
    </row>
    <row r="11" spans="1:8" ht="16" thickBot="1" x14ac:dyDescent="0.25">
      <c r="B11" s="28" t="s">
        <v>86</v>
      </c>
      <c r="C11" s="28" t="s">
        <v>87</v>
      </c>
      <c r="D11" s="28">
        <v>40</v>
      </c>
      <c r="E11" s="28">
        <v>0</v>
      </c>
      <c r="F11" s="28">
        <v>1.3999999999999995</v>
      </c>
      <c r="G11" s="28">
        <v>0.60000000000000042</v>
      </c>
      <c r="H11" s="28">
        <v>0.29999999999999949</v>
      </c>
    </row>
    <row r="13" spans="1:8" ht="16" thickBot="1" x14ac:dyDescent="0.25">
      <c r="A13" t="s">
        <v>55</v>
      </c>
    </row>
    <row r="14" spans="1:8" x14ac:dyDescent="0.2">
      <c r="B14" s="33"/>
      <c r="C14" s="33"/>
      <c r="D14" s="33" t="s">
        <v>99</v>
      </c>
      <c r="E14" s="33" t="s">
        <v>108</v>
      </c>
      <c r="F14" s="33" t="s">
        <v>110</v>
      </c>
      <c r="G14" s="33" t="s">
        <v>105</v>
      </c>
      <c r="H14" s="33" t="s">
        <v>105</v>
      </c>
    </row>
    <row r="15" spans="1:8" ht="16" thickBot="1" x14ac:dyDescent="0.25">
      <c r="B15" s="34" t="s">
        <v>69</v>
      </c>
      <c r="C15" s="34" t="s">
        <v>70</v>
      </c>
      <c r="D15" s="34" t="s">
        <v>100</v>
      </c>
      <c r="E15" s="34" t="s">
        <v>109</v>
      </c>
      <c r="F15" s="34" t="s">
        <v>111</v>
      </c>
      <c r="G15" s="34" t="s">
        <v>106</v>
      </c>
      <c r="H15" s="34" t="s">
        <v>107</v>
      </c>
    </row>
    <row r="16" spans="1:8" x14ac:dyDescent="0.2">
      <c r="B16" s="30" t="s">
        <v>88</v>
      </c>
      <c r="C16" s="30" t="s">
        <v>48</v>
      </c>
      <c r="D16" s="30">
        <v>220</v>
      </c>
      <c r="E16" s="30">
        <v>0</v>
      </c>
      <c r="F16" s="30">
        <v>300</v>
      </c>
      <c r="G16" s="30">
        <v>1E+30</v>
      </c>
      <c r="H16" s="30">
        <v>80</v>
      </c>
    </row>
    <row r="17" spans="2:8" x14ac:dyDescent="0.2">
      <c r="B17" s="30" t="s">
        <v>91</v>
      </c>
      <c r="C17" s="30" t="s">
        <v>48</v>
      </c>
      <c r="D17" s="30">
        <v>280</v>
      </c>
      <c r="E17" s="30">
        <v>0.19999999999999984</v>
      </c>
      <c r="F17" s="30">
        <v>280</v>
      </c>
      <c r="G17" s="30">
        <v>12</v>
      </c>
      <c r="H17" s="30">
        <v>120</v>
      </c>
    </row>
    <row r="18" spans="2:8" x14ac:dyDescent="0.2">
      <c r="B18" s="30" t="s">
        <v>94</v>
      </c>
      <c r="C18" s="30" t="s">
        <v>48</v>
      </c>
      <c r="D18" s="30">
        <v>320</v>
      </c>
      <c r="E18" s="30">
        <v>0.10000000000000006</v>
      </c>
      <c r="F18" s="30">
        <v>320</v>
      </c>
      <c r="G18" s="30">
        <v>147.69230769230771</v>
      </c>
      <c r="H18" s="30">
        <v>9.6000000000000014</v>
      </c>
    </row>
    <row r="19" spans="2:8" ht="16" thickBot="1" x14ac:dyDescent="0.25">
      <c r="B19" s="28" t="s">
        <v>96</v>
      </c>
      <c r="C19" s="28" t="s">
        <v>48</v>
      </c>
      <c r="D19" s="28">
        <v>20</v>
      </c>
      <c r="E19" s="28">
        <v>0</v>
      </c>
      <c r="F19" s="28">
        <v>18</v>
      </c>
      <c r="G19" s="28">
        <v>2</v>
      </c>
      <c r="H19" s="28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B042-C184-F041-8457-7ABBBE071C3E}">
  <dimension ref="A1:G31"/>
  <sheetViews>
    <sheetView showGridLines="0" workbookViewId="0"/>
  </sheetViews>
  <sheetFormatPr baseColWidth="10" defaultRowHeight="15" x14ac:dyDescent="0.2"/>
  <cols>
    <col min="1" max="1" width="2.33203125" customWidth="1"/>
    <col min="2" max="2" width="6.1640625" bestFit="1" customWidth="1"/>
    <col min="3" max="3" width="19.83203125" bestFit="1" customWidth="1"/>
    <col min="4" max="4" width="12" bestFit="1" customWidth="1"/>
    <col min="5" max="5" width="12.6640625" bestFit="1" customWidth="1"/>
    <col min="6" max="6" width="10.1640625" bestFit="1" customWidth="1"/>
    <col min="7" max="7" width="5" bestFit="1" customWidth="1"/>
  </cols>
  <sheetData>
    <row r="1" spans="1:5" x14ac:dyDescent="0.2">
      <c r="A1" s="27" t="s">
        <v>57</v>
      </c>
    </row>
    <row r="2" spans="1:5" x14ac:dyDescent="0.2">
      <c r="A2" s="27" t="s">
        <v>58</v>
      </c>
    </row>
    <row r="3" spans="1:5" x14ac:dyDescent="0.2">
      <c r="A3" s="27" t="s">
        <v>112</v>
      </c>
    </row>
    <row r="4" spans="1:5" x14ac:dyDescent="0.2">
      <c r="A4" s="27" t="s">
        <v>60</v>
      </c>
    </row>
    <row r="5" spans="1:5" x14ac:dyDescent="0.2">
      <c r="A5" s="27" t="s">
        <v>61</v>
      </c>
    </row>
    <row r="6" spans="1:5" x14ac:dyDescent="0.2">
      <c r="A6" s="27"/>
      <c r="B6" t="s">
        <v>62</v>
      </c>
    </row>
    <row r="7" spans="1:5" x14ac:dyDescent="0.2">
      <c r="A7" s="27"/>
      <c r="B7" t="s">
        <v>113</v>
      </c>
    </row>
    <row r="8" spans="1:5" x14ac:dyDescent="0.2">
      <c r="A8" s="27"/>
      <c r="B8" t="s">
        <v>64</v>
      </c>
    </row>
    <row r="9" spans="1:5" x14ac:dyDescent="0.2">
      <c r="A9" s="27" t="s">
        <v>65</v>
      </c>
    </row>
    <row r="10" spans="1:5" x14ac:dyDescent="0.2">
      <c r="B10" t="s">
        <v>66</v>
      </c>
    </row>
    <row r="11" spans="1:5" x14ac:dyDescent="0.2">
      <c r="B11" t="s">
        <v>67</v>
      </c>
    </row>
    <row r="14" spans="1:5" ht="16" thickBot="1" x14ac:dyDescent="0.25">
      <c r="A14" t="s">
        <v>68</v>
      </c>
    </row>
    <row r="15" spans="1:5" ht="16" thickBot="1" x14ac:dyDescent="0.25">
      <c r="B15" s="29" t="s">
        <v>69</v>
      </c>
      <c r="C15" s="29" t="s">
        <v>70</v>
      </c>
      <c r="D15" s="29" t="s">
        <v>71</v>
      </c>
      <c r="E15" s="29" t="s">
        <v>72</v>
      </c>
    </row>
    <row r="16" spans="1:5" ht="16" thickBot="1" x14ac:dyDescent="0.25">
      <c r="B16" s="28" t="s">
        <v>79</v>
      </c>
      <c r="C16" s="28" t="s">
        <v>80</v>
      </c>
      <c r="D16" s="31">
        <v>88</v>
      </c>
      <c r="E16" s="31">
        <v>88</v>
      </c>
    </row>
    <row r="19" spans="1:7" ht="16" thickBot="1" x14ac:dyDescent="0.25">
      <c r="A19" t="s">
        <v>73</v>
      </c>
    </row>
    <row r="20" spans="1:7" ht="16" thickBot="1" x14ac:dyDescent="0.25">
      <c r="B20" s="29" t="s">
        <v>69</v>
      </c>
      <c r="C20" s="29" t="s">
        <v>70</v>
      </c>
      <c r="D20" s="29" t="s">
        <v>71</v>
      </c>
      <c r="E20" s="29" t="s">
        <v>72</v>
      </c>
      <c r="F20" s="29" t="s">
        <v>74</v>
      </c>
    </row>
    <row r="21" spans="1:7" x14ac:dyDescent="0.2">
      <c r="B21" s="30" t="s">
        <v>81</v>
      </c>
      <c r="C21" s="30" t="s">
        <v>82</v>
      </c>
      <c r="D21" s="32">
        <v>0</v>
      </c>
      <c r="E21" s="32">
        <v>0</v>
      </c>
      <c r="F21" s="30" t="s">
        <v>83</v>
      </c>
    </row>
    <row r="22" spans="1:7" x14ac:dyDescent="0.2">
      <c r="B22" s="30" t="s">
        <v>84</v>
      </c>
      <c r="C22" s="30" t="s">
        <v>85</v>
      </c>
      <c r="D22" s="32">
        <v>20</v>
      </c>
      <c r="E22" s="32">
        <v>20</v>
      </c>
      <c r="F22" s="30" t="s">
        <v>83</v>
      </c>
    </row>
    <row r="23" spans="1:7" ht="16" thickBot="1" x14ac:dyDescent="0.25">
      <c r="B23" s="28" t="s">
        <v>86</v>
      </c>
      <c r="C23" s="28" t="s">
        <v>87</v>
      </c>
      <c r="D23" s="31">
        <v>40</v>
      </c>
      <c r="E23" s="31">
        <v>40</v>
      </c>
      <c r="F23" s="28" t="s">
        <v>83</v>
      </c>
    </row>
    <row r="26" spans="1:7" ht="16" thickBot="1" x14ac:dyDescent="0.25">
      <c r="A26" t="s">
        <v>55</v>
      </c>
    </row>
    <row r="27" spans="1:7" ht="16" thickBot="1" x14ac:dyDescent="0.25">
      <c r="B27" s="29" t="s">
        <v>69</v>
      </c>
      <c r="C27" s="29" t="s">
        <v>70</v>
      </c>
      <c r="D27" s="29" t="s">
        <v>75</v>
      </c>
      <c r="E27" s="29" t="s">
        <v>76</v>
      </c>
      <c r="F27" s="29" t="s">
        <v>77</v>
      </c>
      <c r="G27" s="29" t="s">
        <v>78</v>
      </c>
    </row>
    <row r="28" spans="1:7" x14ac:dyDescent="0.2">
      <c r="B28" s="30" t="s">
        <v>88</v>
      </c>
      <c r="C28" s="30" t="s">
        <v>48</v>
      </c>
      <c r="D28" s="32">
        <v>220</v>
      </c>
      <c r="E28" s="30" t="s">
        <v>89</v>
      </c>
      <c r="F28" s="30" t="s">
        <v>90</v>
      </c>
      <c r="G28" s="30">
        <v>80</v>
      </c>
    </row>
    <row r="29" spans="1:7" x14ac:dyDescent="0.2">
      <c r="B29" s="30" t="s">
        <v>91</v>
      </c>
      <c r="C29" s="30" t="s">
        <v>48</v>
      </c>
      <c r="D29" s="32">
        <v>280</v>
      </c>
      <c r="E29" s="30" t="s">
        <v>92</v>
      </c>
      <c r="F29" s="30" t="s">
        <v>93</v>
      </c>
      <c r="G29" s="30">
        <v>0</v>
      </c>
    </row>
    <row r="30" spans="1:7" x14ac:dyDescent="0.2">
      <c r="B30" s="30" t="s">
        <v>94</v>
      </c>
      <c r="C30" s="30" t="s">
        <v>48</v>
      </c>
      <c r="D30" s="32">
        <v>320</v>
      </c>
      <c r="E30" s="30" t="s">
        <v>95</v>
      </c>
      <c r="F30" s="30" t="s">
        <v>93</v>
      </c>
      <c r="G30" s="30">
        <v>0</v>
      </c>
    </row>
    <row r="31" spans="1:7" ht="16" thickBot="1" x14ac:dyDescent="0.25">
      <c r="B31" s="28" t="s">
        <v>96</v>
      </c>
      <c r="C31" s="28" t="s">
        <v>48</v>
      </c>
      <c r="D31" s="31">
        <v>20</v>
      </c>
      <c r="E31" s="28" t="s">
        <v>97</v>
      </c>
      <c r="F31" s="28" t="s">
        <v>90</v>
      </c>
      <c r="G31" s="3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AB00-7057-E443-8E72-D3162948320E}">
  <dimension ref="A1:H19"/>
  <sheetViews>
    <sheetView showGridLines="0" workbookViewId="0">
      <selection activeCell="C20" sqref="C20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8" customWidth="1"/>
    <col min="4" max="4" width="5.6640625" bestFit="1" customWidth="1"/>
    <col min="5" max="5" width="8" bestFit="1" customWidth="1"/>
    <col min="6" max="6" width="9.6640625" bestFit="1" customWidth="1"/>
    <col min="7" max="7" width="12.1640625" bestFit="1" customWidth="1"/>
    <col min="8" max="8" width="9" bestFit="1" customWidth="1"/>
  </cols>
  <sheetData>
    <row r="1" spans="1:8" x14ac:dyDescent="0.2">
      <c r="A1" s="27" t="s">
        <v>98</v>
      </c>
    </row>
    <row r="2" spans="1:8" x14ac:dyDescent="0.2">
      <c r="A2" s="27" t="s">
        <v>58</v>
      </c>
    </row>
    <row r="3" spans="1:8" x14ac:dyDescent="0.2">
      <c r="A3" s="27" t="s">
        <v>114</v>
      </c>
    </row>
    <row r="6" spans="1:8" ht="16" thickBot="1" x14ac:dyDescent="0.25">
      <c r="A6" t="s">
        <v>73</v>
      </c>
    </row>
    <row r="7" spans="1:8" x14ac:dyDescent="0.2">
      <c r="B7" s="33"/>
      <c r="C7" s="33"/>
      <c r="D7" s="33" t="s">
        <v>99</v>
      </c>
      <c r="E7" s="33" t="s">
        <v>101</v>
      </c>
      <c r="F7" s="33" t="s">
        <v>103</v>
      </c>
      <c r="G7" s="33" t="s">
        <v>105</v>
      </c>
      <c r="H7" s="33" t="s">
        <v>105</v>
      </c>
    </row>
    <row r="8" spans="1:8" ht="16" thickBot="1" x14ac:dyDescent="0.25">
      <c r="B8" s="34" t="s">
        <v>69</v>
      </c>
      <c r="C8" s="34" t="s">
        <v>70</v>
      </c>
      <c r="D8" s="34" t="s">
        <v>100</v>
      </c>
      <c r="E8" s="34" t="s">
        <v>102</v>
      </c>
      <c r="F8" s="34" t="s">
        <v>104</v>
      </c>
      <c r="G8" s="34" t="s">
        <v>106</v>
      </c>
      <c r="H8" s="34" t="s">
        <v>107</v>
      </c>
    </row>
    <row r="9" spans="1:8" x14ac:dyDescent="0.2">
      <c r="B9" s="30" t="s">
        <v>81</v>
      </c>
      <c r="C9" s="30" t="s">
        <v>82</v>
      </c>
      <c r="D9" s="30">
        <v>0</v>
      </c>
      <c r="E9" s="30">
        <v>-0.7999999999999986</v>
      </c>
      <c r="F9" s="30">
        <v>1.2</v>
      </c>
      <c r="G9" s="30">
        <v>0.7999999999999986</v>
      </c>
      <c r="H9" s="30">
        <v>1E+30</v>
      </c>
    </row>
    <row r="10" spans="1:8" x14ac:dyDescent="0.2">
      <c r="B10" s="30" t="s">
        <v>84</v>
      </c>
      <c r="C10" s="30" t="s">
        <v>85</v>
      </c>
      <c r="D10" s="30">
        <v>20</v>
      </c>
      <c r="E10" s="30">
        <v>0</v>
      </c>
      <c r="F10" s="30">
        <v>1.5999999999999999</v>
      </c>
      <c r="G10" s="30">
        <v>0.73846153846153717</v>
      </c>
      <c r="H10" s="30">
        <v>0.48000000000000032</v>
      </c>
    </row>
    <row r="11" spans="1:8" ht="16" thickBot="1" x14ac:dyDescent="0.25">
      <c r="B11" s="28" t="s">
        <v>86</v>
      </c>
      <c r="C11" s="28" t="s">
        <v>87</v>
      </c>
      <c r="D11" s="28">
        <v>40</v>
      </c>
      <c r="E11" s="28">
        <v>0</v>
      </c>
      <c r="F11" s="28">
        <v>1.3999999999999995</v>
      </c>
      <c r="G11" s="28">
        <v>0.60000000000000042</v>
      </c>
      <c r="H11" s="28">
        <v>0.29999999999999949</v>
      </c>
    </row>
    <row r="13" spans="1:8" ht="16" thickBot="1" x14ac:dyDescent="0.25">
      <c r="A13" t="s">
        <v>55</v>
      </c>
    </row>
    <row r="14" spans="1:8" x14ac:dyDescent="0.2">
      <c r="B14" s="33"/>
      <c r="C14" s="33"/>
      <c r="D14" s="33" t="s">
        <v>99</v>
      </c>
      <c r="E14" s="33" t="s">
        <v>108</v>
      </c>
      <c r="F14" s="33" t="s">
        <v>110</v>
      </c>
      <c r="G14" s="33" t="s">
        <v>105</v>
      </c>
      <c r="H14" s="33" t="s">
        <v>105</v>
      </c>
    </row>
    <row r="15" spans="1:8" ht="16" thickBot="1" x14ac:dyDescent="0.25">
      <c r="B15" s="34" t="s">
        <v>69</v>
      </c>
      <c r="C15" s="34" t="s">
        <v>70</v>
      </c>
      <c r="D15" s="34" t="s">
        <v>100</v>
      </c>
      <c r="E15" s="34" t="s">
        <v>109</v>
      </c>
      <c r="F15" s="34" t="s">
        <v>111</v>
      </c>
      <c r="G15" s="34" t="s">
        <v>106</v>
      </c>
      <c r="H15" s="34" t="s">
        <v>107</v>
      </c>
    </row>
    <row r="16" spans="1:8" x14ac:dyDescent="0.2">
      <c r="B16" s="30" t="s">
        <v>88</v>
      </c>
      <c r="C16" s="30" t="s">
        <v>115</v>
      </c>
      <c r="D16" s="30">
        <v>220</v>
      </c>
      <c r="E16" s="30">
        <v>0</v>
      </c>
      <c r="F16" s="30">
        <v>300</v>
      </c>
      <c r="G16" s="30">
        <v>1E+30</v>
      </c>
      <c r="H16" s="30">
        <v>80</v>
      </c>
    </row>
    <row r="17" spans="2:8" x14ac:dyDescent="0.2">
      <c r="B17" s="30" t="s">
        <v>91</v>
      </c>
      <c r="C17" s="30" t="s">
        <v>116</v>
      </c>
      <c r="D17" s="30">
        <v>280</v>
      </c>
      <c r="E17" s="30">
        <v>0.19999999999999984</v>
      </c>
      <c r="F17" s="30">
        <v>280</v>
      </c>
      <c r="G17" s="30">
        <v>12</v>
      </c>
      <c r="H17" s="30">
        <v>120</v>
      </c>
    </row>
    <row r="18" spans="2:8" x14ac:dyDescent="0.2">
      <c r="B18" s="30" t="s">
        <v>94</v>
      </c>
      <c r="C18" s="30" t="s">
        <v>117</v>
      </c>
      <c r="D18" s="30">
        <v>320</v>
      </c>
      <c r="E18" s="30">
        <v>0.10000000000000006</v>
      </c>
      <c r="F18" s="30">
        <v>320</v>
      </c>
      <c r="G18" s="30">
        <v>147.69230769230771</v>
      </c>
      <c r="H18" s="30">
        <v>9.6000000000000014</v>
      </c>
    </row>
    <row r="19" spans="2:8" ht="16" thickBot="1" x14ac:dyDescent="0.25">
      <c r="B19" s="28" t="s">
        <v>96</v>
      </c>
      <c r="C19" s="28" t="s">
        <v>118</v>
      </c>
      <c r="D19" s="28">
        <v>20</v>
      </c>
      <c r="E19" s="28">
        <v>0</v>
      </c>
      <c r="F19" s="28">
        <v>18</v>
      </c>
      <c r="G19" s="28">
        <v>2</v>
      </c>
      <c r="H19" s="28">
        <v>1E+30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3"/>
  <sheetViews>
    <sheetView tabSelected="1" topLeftCell="A2" zoomScale="94" zoomScaleNormal="90" workbookViewId="0">
      <selection activeCell="B22" sqref="B22"/>
    </sheetView>
  </sheetViews>
  <sheetFormatPr baseColWidth="10" defaultColWidth="8.83203125" defaultRowHeight="15" x14ac:dyDescent="0.2"/>
  <cols>
    <col min="2" max="2" width="35.6640625" bestFit="1" customWidth="1"/>
    <col min="3" max="3" width="27.1640625" customWidth="1"/>
    <col min="4" max="4" width="30.83203125" customWidth="1"/>
    <col min="5" max="6" width="17" bestFit="1" customWidth="1"/>
    <col min="7" max="7" width="21.5" bestFit="1" customWidth="1"/>
    <col min="8" max="8" width="11.1640625" customWidth="1"/>
    <col min="9" max="9" width="12.6640625" bestFit="1" customWidth="1"/>
  </cols>
  <sheetData>
    <row r="1" spans="1:16384" ht="20" x14ac:dyDescent="0.2">
      <c r="A1" s="1"/>
      <c r="B1" s="1"/>
      <c r="C1" s="1" t="s">
        <v>11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ht="16.5" customHeight="1" x14ac:dyDescent="0.2">
      <c r="A3" s="17"/>
      <c r="B3" s="23" t="s">
        <v>18</v>
      </c>
      <c r="C3" s="3"/>
      <c r="D3" s="3"/>
      <c r="E3" s="3"/>
      <c r="F3" s="17"/>
      <c r="G3" s="17"/>
      <c r="H3" s="17"/>
      <c r="I3" s="17"/>
      <c r="J3" s="17"/>
      <c r="K3" s="1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ht="16.5" customHeight="1" x14ac:dyDescent="0.2">
      <c r="A4" s="2"/>
      <c r="B4" s="18"/>
      <c r="C4" s="5" t="s">
        <v>12</v>
      </c>
      <c r="D4" s="5" t="s">
        <v>13</v>
      </c>
      <c r="E4" s="18"/>
      <c r="F4" s="2"/>
      <c r="G4" s="17"/>
      <c r="H4" s="17"/>
      <c r="I4" s="17"/>
      <c r="J4" s="17"/>
      <c r="K4" s="1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  <row r="5" spans="1:16384" ht="16.5" customHeight="1" x14ac:dyDescent="0.2">
      <c r="A5" s="2"/>
      <c r="B5" s="12" t="s">
        <v>1</v>
      </c>
      <c r="C5" s="16">
        <v>60</v>
      </c>
      <c r="D5" s="16">
        <v>50</v>
      </c>
      <c r="E5" s="18"/>
      <c r="F5" s="13" t="s">
        <v>2</v>
      </c>
      <c r="G5" s="17"/>
      <c r="H5" s="17"/>
      <c r="I5" s="17"/>
      <c r="J5" s="17"/>
      <c r="K5" s="1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 ht="16.5" customHeight="1" x14ac:dyDescent="0.2">
      <c r="A6" s="2"/>
      <c r="B6" s="12" t="s">
        <v>6</v>
      </c>
      <c r="C6" s="16">
        <v>4</v>
      </c>
      <c r="D6" s="16">
        <v>10</v>
      </c>
      <c r="E6" s="18"/>
      <c r="F6" s="16">
        <v>100</v>
      </c>
      <c r="G6" s="17"/>
      <c r="H6" s="17"/>
      <c r="I6" s="17"/>
      <c r="J6" s="17"/>
      <c r="K6" s="1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  <c r="XFD6" s="1"/>
    </row>
    <row r="7" spans="1:16384" ht="16.5" customHeight="1" x14ac:dyDescent="0.2">
      <c r="A7" s="2"/>
      <c r="B7" s="12" t="s">
        <v>7</v>
      </c>
      <c r="C7" s="16">
        <v>2</v>
      </c>
      <c r="D7" s="16">
        <v>1</v>
      </c>
      <c r="E7" s="18"/>
      <c r="F7" s="16">
        <v>22</v>
      </c>
      <c r="G7" s="17"/>
      <c r="H7" s="17"/>
      <c r="I7" s="17"/>
      <c r="J7" s="17"/>
      <c r="K7" s="1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ht="16.5" customHeight="1" x14ac:dyDescent="0.2">
      <c r="A8" s="2"/>
      <c r="B8" s="12" t="s">
        <v>8</v>
      </c>
      <c r="C8" s="16">
        <v>3</v>
      </c>
      <c r="D8" s="16">
        <v>3</v>
      </c>
      <c r="E8" s="18"/>
      <c r="F8" s="16">
        <v>39</v>
      </c>
      <c r="G8" s="2"/>
      <c r="H8" s="2"/>
      <c r="I8" s="2"/>
      <c r="J8" s="2"/>
      <c r="K8" s="2"/>
    </row>
    <row r="9" spans="1:16384" ht="16.5" customHeight="1" x14ac:dyDescent="0.2">
      <c r="A9" s="2"/>
      <c r="B9" s="10"/>
      <c r="C9" s="11"/>
      <c r="D9" s="11"/>
      <c r="E9" s="4"/>
      <c r="F9" s="2"/>
      <c r="G9" s="2"/>
      <c r="H9" s="2"/>
      <c r="I9" s="2"/>
      <c r="J9" s="2"/>
      <c r="K9" s="2"/>
    </row>
    <row r="10" spans="1:16384" ht="16.5" customHeight="1" x14ac:dyDescent="0.2">
      <c r="A10" s="3"/>
      <c r="B10" s="1"/>
      <c r="C10" s="1" t="s">
        <v>11</v>
      </c>
      <c r="D10" s="1"/>
      <c r="E10" s="1"/>
      <c r="F10" s="1"/>
      <c r="G10" s="2"/>
      <c r="H10" s="2"/>
      <c r="I10" s="2"/>
      <c r="J10" s="2"/>
      <c r="K10" s="2"/>
    </row>
    <row r="11" spans="1:16384" ht="16.5" customHeight="1" x14ac:dyDescent="0.2">
      <c r="A11" s="3"/>
      <c r="B11" s="1"/>
      <c r="C11" s="1"/>
      <c r="D11" s="1"/>
      <c r="E11" s="1"/>
      <c r="F11" s="1"/>
      <c r="G11" s="2"/>
      <c r="H11" s="2"/>
      <c r="I11" s="2"/>
      <c r="J11" s="2"/>
      <c r="K11" s="2"/>
    </row>
    <row r="12" spans="1:16384" ht="16.5" customHeight="1" x14ac:dyDescent="0.2">
      <c r="A12" s="3"/>
      <c r="B12" s="23" t="s">
        <v>18</v>
      </c>
      <c r="C12" s="3"/>
      <c r="D12" s="3"/>
      <c r="E12" s="3"/>
      <c r="F12" s="17"/>
      <c r="G12" s="2"/>
      <c r="H12" s="2"/>
      <c r="I12" s="2"/>
      <c r="J12" s="2"/>
      <c r="K12" s="2"/>
    </row>
    <row r="13" spans="1:16384" ht="16.5" customHeight="1" x14ac:dyDescent="0.2">
      <c r="A13" s="2"/>
      <c r="B13" s="18"/>
      <c r="C13" s="5" t="s">
        <v>119</v>
      </c>
      <c r="D13" s="5" t="s">
        <v>120</v>
      </c>
      <c r="E13" s="18" t="s">
        <v>123</v>
      </c>
      <c r="F13" s="2" t="s">
        <v>121</v>
      </c>
      <c r="G13" s="2" t="s">
        <v>122</v>
      </c>
      <c r="H13" s="2"/>
      <c r="I13" s="2"/>
      <c r="J13" s="2"/>
      <c r="K13" s="2"/>
    </row>
    <row r="14" spans="1:16384" x14ac:dyDescent="0.2">
      <c r="A14" s="2"/>
      <c r="B14" s="12" t="s">
        <v>124</v>
      </c>
      <c r="C14" s="16">
        <v>5</v>
      </c>
      <c r="D14" s="16">
        <v>7</v>
      </c>
      <c r="E14" s="18">
        <v>4</v>
      </c>
      <c r="F14" s="13">
        <v>3</v>
      </c>
      <c r="G14" s="2">
        <v>100</v>
      </c>
      <c r="H14" s="2"/>
      <c r="I14" s="2"/>
      <c r="J14" s="2"/>
      <c r="K14" s="2"/>
    </row>
    <row r="15" spans="1:16384" x14ac:dyDescent="0.2">
      <c r="A15" s="2"/>
      <c r="B15" s="12" t="s">
        <v>125</v>
      </c>
      <c r="C15" s="16">
        <v>16</v>
      </c>
      <c r="D15" s="16">
        <v>22</v>
      </c>
      <c r="E15" s="18">
        <v>12</v>
      </c>
      <c r="F15" s="16">
        <v>8</v>
      </c>
      <c r="G15" s="11">
        <v>5</v>
      </c>
      <c r="H15" s="2"/>
      <c r="I15" s="2"/>
      <c r="J15" s="2"/>
      <c r="K15" s="2"/>
    </row>
    <row r="16" spans="1:16384" x14ac:dyDescent="0.2">
      <c r="A16" s="2"/>
      <c r="B16" s="12"/>
      <c r="C16" s="16"/>
      <c r="D16" s="16"/>
      <c r="E16" s="18"/>
      <c r="F16" s="16"/>
      <c r="G16" s="2"/>
      <c r="H16" s="2"/>
      <c r="I16" s="2"/>
      <c r="J16" s="2"/>
      <c r="K16" s="2"/>
    </row>
    <row r="17" spans="1:11" ht="16" customHeight="1" x14ac:dyDescent="0.2">
      <c r="A17" s="2"/>
      <c r="B17" s="12" t="s">
        <v>127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11"/>
      <c r="I17" s="2"/>
      <c r="J17" s="2"/>
      <c r="K17" s="2"/>
    </row>
    <row r="18" spans="1:11" x14ac:dyDescent="0.2">
      <c r="A18" s="2"/>
      <c r="B18" s="2"/>
      <c r="C18" s="12"/>
      <c r="D18" s="16"/>
      <c r="E18" s="18"/>
      <c r="F18" s="16"/>
      <c r="G18" s="2"/>
      <c r="H18" s="2"/>
      <c r="I18" s="2"/>
      <c r="J18" s="2"/>
      <c r="K18" s="2"/>
    </row>
    <row r="19" spans="1:11" x14ac:dyDescent="0.2">
      <c r="A19" s="2"/>
      <c r="B19" s="2"/>
      <c r="C19" s="12"/>
      <c r="D19" s="16"/>
      <c r="E19" s="18"/>
      <c r="F19" s="16"/>
      <c r="G19" s="2"/>
      <c r="H19" s="2"/>
      <c r="I19" s="2"/>
      <c r="J19" s="2"/>
      <c r="K19" s="2"/>
    </row>
    <row r="20" spans="1:11" x14ac:dyDescent="0.2">
      <c r="A20" s="2"/>
      <c r="B20" s="8" t="s">
        <v>126</v>
      </c>
      <c r="C20" s="12">
        <f>SUMPRODUCT(C15:G15,C17:G17)</f>
        <v>0</v>
      </c>
      <c r="D20" s="16"/>
      <c r="E20" s="18"/>
      <c r="F20" s="16"/>
      <c r="G20" s="2"/>
      <c r="H20" s="2"/>
      <c r="I20" s="2"/>
      <c r="J20" s="2"/>
      <c r="K20" s="2"/>
    </row>
    <row r="21" spans="1:11" x14ac:dyDescent="0.2">
      <c r="A21" s="2"/>
      <c r="B21" s="8"/>
      <c r="C21" s="12"/>
      <c r="D21" s="16"/>
      <c r="E21" s="18"/>
      <c r="F21" s="16"/>
      <c r="G21" s="2"/>
      <c r="H21" s="2"/>
      <c r="I21" s="2"/>
      <c r="J21" s="2"/>
      <c r="K21" s="2"/>
    </row>
    <row r="22" spans="1:11" x14ac:dyDescent="0.2">
      <c r="A22" s="2"/>
      <c r="B22" s="8"/>
      <c r="C22" s="12"/>
      <c r="D22" s="16"/>
      <c r="E22" s="18"/>
      <c r="F22" s="16"/>
      <c r="G22" s="2"/>
      <c r="H22" s="2"/>
      <c r="I22" s="2"/>
      <c r="J22" s="2"/>
      <c r="K22" s="2"/>
    </row>
    <row r="23" spans="1:11" x14ac:dyDescent="0.2">
      <c r="A23" s="2"/>
      <c r="B23" s="8"/>
      <c r="C23" s="12"/>
      <c r="D23" s="16"/>
      <c r="E23" s="18"/>
      <c r="F23" s="16"/>
      <c r="G23" s="2"/>
      <c r="H23" s="2"/>
      <c r="I23" s="2"/>
      <c r="J23" s="2"/>
      <c r="K23" s="2"/>
    </row>
    <row r="24" spans="1:11" x14ac:dyDescent="0.2">
      <c r="A24" s="2"/>
      <c r="B24" s="2"/>
      <c r="C24" s="12"/>
      <c r="D24" s="16"/>
      <c r="E24" s="18"/>
      <c r="F24" s="16"/>
      <c r="G24" s="2"/>
      <c r="H24" s="2"/>
      <c r="I24" s="2"/>
      <c r="J24" s="2"/>
      <c r="K24" s="2"/>
    </row>
    <row r="25" spans="1:11" x14ac:dyDescent="0.2">
      <c r="A25" s="2"/>
      <c r="B25" s="2"/>
      <c r="C25" s="12"/>
      <c r="D25" s="16"/>
      <c r="E25" s="18"/>
      <c r="F25" s="16"/>
      <c r="G25" s="2"/>
      <c r="H25" s="2"/>
      <c r="I25" s="2"/>
      <c r="J25" s="2"/>
      <c r="K25" s="2"/>
    </row>
    <row r="26" spans="1:11" x14ac:dyDescent="0.2">
      <c r="A26" s="2"/>
      <c r="B26" s="18"/>
      <c r="C26" s="5" t="s">
        <v>23</v>
      </c>
      <c r="D26" s="5" t="s">
        <v>24</v>
      </c>
      <c r="E26" s="5" t="s">
        <v>25</v>
      </c>
      <c r="F26" s="5" t="s">
        <v>26</v>
      </c>
      <c r="G26" s="5" t="s">
        <v>27</v>
      </c>
      <c r="H26" s="5" t="s">
        <v>28</v>
      </c>
      <c r="I26" s="5" t="s">
        <v>42</v>
      </c>
      <c r="J26" s="2"/>
      <c r="K26" s="2"/>
    </row>
    <row r="27" spans="1:11" x14ac:dyDescent="0.2">
      <c r="A27" s="2"/>
      <c r="B27" s="12" t="s">
        <v>29</v>
      </c>
      <c r="C27" s="16">
        <v>0.06</v>
      </c>
      <c r="D27" s="16">
        <v>0.08</v>
      </c>
      <c r="E27" s="18">
        <v>0.11</v>
      </c>
      <c r="F27" s="13">
        <v>0.09</v>
      </c>
      <c r="G27" s="2">
        <v>0.1</v>
      </c>
      <c r="H27" s="2">
        <v>0.04</v>
      </c>
      <c r="I27" s="2"/>
      <c r="J27" s="2"/>
      <c r="K27" s="2"/>
    </row>
    <row r="28" spans="1:11" x14ac:dyDescent="0.2">
      <c r="A28" s="2"/>
      <c r="B28" s="23" t="s">
        <v>45</v>
      </c>
      <c r="C28" s="16"/>
      <c r="D28" s="16"/>
      <c r="E28" s="18"/>
      <c r="F28" s="16"/>
      <c r="G28" s="2"/>
      <c r="H28" s="2"/>
    </row>
    <row r="29" spans="1:11" x14ac:dyDescent="0.2">
      <c r="A29" s="2"/>
      <c r="B29" s="12" t="s">
        <v>34</v>
      </c>
      <c r="C29" s="16">
        <v>1</v>
      </c>
      <c r="D29" s="16">
        <v>1</v>
      </c>
      <c r="E29" s="18">
        <v>1</v>
      </c>
      <c r="F29" s="16">
        <v>1</v>
      </c>
      <c r="G29" s="11">
        <v>1</v>
      </c>
      <c r="H29" s="11">
        <v>1</v>
      </c>
      <c r="I29" s="25">
        <v>9000000000</v>
      </c>
    </row>
    <row r="30" spans="1:11" x14ac:dyDescent="0.2">
      <c r="A30" s="2"/>
      <c r="B30" s="12" t="s">
        <v>35</v>
      </c>
      <c r="C30" s="16">
        <v>0.1</v>
      </c>
      <c r="D30" s="16">
        <v>0.1</v>
      </c>
      <c r="E30" s="18">
        <v>0.1</v>
      </c>
      <c r="F30" s="16">
        <v>0.1</v>
      </c>
      <c r="G30" s="11">
        <v>0.1</v>
      </c>
      <c r="H30" s="11">
        <v>-0.9</v>
      </c>
      <c r="I30" s="11">
        <v>0</v>
      </c>
    </row>
    <row r="31" spans="1:11" x14ac:dyDescent="0.2">
      <c r="A31" s="2"/>
      <c r="B31" s="12" t="s">
        <v>36</v>
      </c>
      <c r="C31" s="16"/>
      <c r="D31" s="16"/>
      <c r="E31" s="18"/>
      <c r="F31" s="16"/>
      <c r="G31" s="2">
        <v>1</v>
      </c>
      <c r="H31" s="2"/>
      <c r="I31" s="25">
        <v>800000000</v>
      </c>
    </row>
    <row r="32" spans="1:11" x14ac:dyDescent="0.2">
      <c r="A32" s="2"/>
      <c r="B32" s="12" t="s">
        <v>37</v>
      </c>
      <c r="C32" s="16">
        <v>-0.4</v>
      </c>
      <c r="D32" s="16">
        <v>-0.4</v>
      </c>
      <c r="E32" s="18">
        <v>0.6</v>
      </c>
      <c r="F32" s="16">
        <v>0.6</v>
      </c>
      <c r="G32" s="11">
        <v>0.6</v>
      </c>
      <c r="H32" s="2"/>
      <c r="I32" s="11">
        <v>0</v>
      </c>
    </row>
    <row r="33" spans="1:9" x14ac:dyDescent="0.2">
      <c r="A33" s="2"/>
      <c r="B33" s="12" t="s">
        <v>38</v>
      </c>
      <c r="C33" s="16">
        <v>1</v>
      </c>
      <c r="D33" s="16">
        <v>-2</v>
      </c>
      <c r="E33" s="18"/>
      <c r="F33" s="16"/>
      <c r="G33" s="2"/>
      <c r="H33" s="2"/>
      <c r="I33">
        <v>0</v>
      </c>
    </row>
    <row r="34" spans="1:9" x14ac:dyDescent="0.2">
      <c r="A34" s="2"/>
      <c r="B34" s="12" t="s">
        <v>39</v>
      </c>
      <c r="C34" s="16">
        <v>-0.4</v>
      </c>
      <c r="D34" s="16"/>
      <c r="E34" s="18"/>
      <c r="F34" s="16"/>
      <c r="G34" s="11">
        <v>1</v>
      </c>
      <c r="H34" s="2"/>
      <c r="I34">
        <v>0</v>
      </c>
    </row>
    <row r="35" spans="1:9" x14ac:dyDescent="0.2">
      <c r="A35" s="2"/>
      <c r="B35" s="12" t="s">
        <v>40</v>
      </c>
      <c r="C35" s="16"/>
      <c r="D35" s="16"/>
      <c r="E35" s="18">
        <v>-1</v>
      </c>
      <c r="F35" s="16">
        <v>1</v>
      </c>
      <c r="G35" s="2">
        <v>1</v>
      </c>
      <c r="H35" s="2"/>
      <c r="I35">
        <v>0</v>
      </c>
    </row>
    <row r="36" spans="1:9" x14ac:dyDescent="0.2">
      <c r="A36" s="2"/>
      <c r="B36" s="12" t="s">
        <v>41</v>
      </c>
      <c r="C36" s="16">
        <v>-0.5</v>
      </c>
      <c r="D36" s="16">
        <v>-0.5</v>
      </c>
      <c r="E36" s="18">
        <v>1</v>
      </c>
      <c r="F36" s="16"/>
      <c r="G36" s="2"/>
      <c r="H36" s="2" t="s">
        <v>43</v>
      </c>
      <c r="I36">
        <v>0</v>
      </c>
    </row>
    <row r="37" spans="1:9" x14ac:dyDescent="0.2">
      <c r="A37" s="2"/>
      <c r="B37" s="12"/>
      <c r="C37" s="2"/>
      <c r="D37" s="2"/>
      <c r="E37" s="2"/>
      <c r="F37" s="2"/>
      <c r="G37" s="2"/>
      <c r="H37" s="2"/>
    </row>
    <row r="38" spans="1:9" x14ac:dyDescent="0.2">
      <c r="B38" s="22" t="s">
        <v>15</v>
      </c>
      <c r="C38" s="3"/>
      <c r="D38" s="3"/>
      <c r="E38" s="3"/>
    </row>
    <row r="39" spans="1:9" x14ac:dyDescent="0.2">
      <c r="B39" s="4"/>
      <c r="C39" s="5" t="s">
        <v>19</v>
      </c>
      <c r="D39" s="5" t="s">
        <v>20</v>
      </c>
      <c r="E39" s="5" t="s">
        <v>32</v>
      </c>
      <c r="F39" s="5" t="s">
        <v>30</v>
      </c>
      <c r="G39" s="5" t="s">
        <v>31</v>
      </c>
      <c r="H39" s="5" t="s">
        <v>33</v>
      </c>
    </row>
    <row r="40" spans="1:9" x14ac:dyDescent="0.2">
      <c r="B40" s="8" t="s">
        <v>22</v>
      </c>
      <c r="C40" s="21">
        <v>3240000000</v>
      </c>
      <c r="D40" s="21">
        <v>1620000000</v>
      </c>
      <c r="E40" s="21">
        <v>2430000000</v>
      </c>
      <c r="F40" s="21">
        <v>10000000.000000238</v>
      </c>
      <c r="G40" s="21">
        <v>800000000</v>
      </c>
      <c r="H40" s="21">
        <v>900000000</v>
      </c>
    </row>
    <row r="41" spans="1:9" x14ac:dyDescent="0.2">
      <c r="B41" s="6"/>
      <c r="C41" s="6"/>
      <c r="D41" s="6"/>
      <c r="E41" s="6"/>
    </row>
    <row r="42" spans="1:9" x14ac:dyDescent="0.2">
      <c r="B42" s="23" t="s">
        <v>14</v>
      </c>
      <c r="C42" s="7"/>
      <c r="D42" s="7"/>
      <c r="E42" s="7"/>
    </row>
    <row r="43" spans="1:9" x14ac:dyDescent="0.2">
      <c r="B43" s="8" t="s">
        <v>47</v>
      </c>
      <c r="C43" s="20">
        <f>SUMPRODUCT(C27:H27,C40:H40)/SUM(C40:H40)</f>
        <v>7.8688888888888892E-2</v>
      </c>
      <c r="D43" s="6"/>
      <c r="E43" s="6"/>
    </row>
    <row r="44" spans="1:9" x14ac:dyDescent="0.2">
      <c r="B44" s="6"/>
      <c r="C44" s="9"/>
      <c r="D44" s="6"/>
      <c r="E44" s="6"/>
    </row>
    <row r="45" spans="1:9" x14ac:dyDescent="0.2">
      <c r="B45" s="23" t="s">
        <v>44</v>
      </c>
      <c r="C45" s="3"/>
      <c r="D45" s="3"/>
      <c r="E45" s="3"/>
    </row>
    <row r="46" spans="1:9" x14ac:dyDescent="0.2">
      <c r="B46" s="18"/>
      <c r="C46" s="13"/>
      <c r="D46" s="13"/>
      <c r="E46" s="13"/>
    </row>
    <row r="47" spans="1:9" x14ac:dyDescent="0.2">
      <c r="B47" s="12">
        <v>1</v>
      </c>
      <c r="C47" s="14">
        <f>SUMPRODUCT(C29:H29,$C$40:$H$40)</f>
        <v>9000000000</v>
      </c>
      <c r="D47" s="15" t="s">
        <v>46</v>
      </c>
      <c r="E47" s="26">
        <f>I29</f>
        <v>9000000000</v>
      </c>
    </row>
    <row r="48" spans="1:9" x14ac:dyDescent="0.2">
      <c r="B48" s="12">
        <v>2</v>
      </c>
      <c r="C48" s="14">
        <f t="shared" ref="C48:C54" si="0">SUMPRODUCT(C30:H30,$C$40:$H$40)</f>
        <v>0</v>
      </c>
      <c r="D48" s="15" t="s">
        <v>46</v>
      </c>
      <c r="E48" s="26">
        <f t="shared" ref="E48:E54" si="1">I30</f>
        <v>0</v>
      </c>
    </row>
    <row r="49" spans="2:6" x14ac:dyDescent="0.2">
      <c r="B49" s="12">
        <v>3</v>
      </c>
      <c r="C49" s="14">
        <f t="shared" si="0"/>
        <v>800000000</v>
      </c>
      <c r="D49" s="15" t="s">
        <v>46</v>
      </c>
      <c r="E49" s="26">
        <f t="shared" si="1"/>
        <v>800000000</v>
      </c>
    </row>
    <row r="50" spans="2:6" x14ac:dyDescent="0.2">
      <c r="B50" s="12">
        <v>4</v>
      </c>
      <c r="C50" s="14">
        <f t="shared" si="0"/>
        <v>1.1920928955078125E-7</v>
      </c>
      <c r="D50" s="24" t="s">
        <v>46</v>
      </c>
      <c r="E50" s="26">
        <f t="shared" si="1"/>
        <v>0</v>
      </c>
    </row>
    <row r="51" spans="2:6" x14ac:dyDescent="0.2">
      <c r="B51" s="12">
        <v>5</v>
      </c>
      <c r="C51" s="14">
        <f t="shared" si="0"/>
        <v>0</v>
      </c>
      <c r="D51" s="24" t="s">
        <v>21</v>
      </c>
      <c r="E51" s="26">
        <f t="shared" si="1"/>
        <v>0</v>
      </c>
    </row>
    <row r="52" spans="2:6" x14ac:dyDescent="0.2">
      <c r="B52" s="12">
        <v>6</v>
      </c>
      <c r="C52" s="14">
        <f t="shared" si="0"/>
        <v>-496000000</v>
      </c>
      <c r="D52" s="24" t="s">
        <v>46</v>
      </c>
      <c r="E52" s="26">
        <f t="shared" si="1"/>
        <v>0</v>
      </c>
    </row>
    <row r="53" spans="2:6" x14ac:dyDescent="0.2">
      <c r="B53" s="12">
        <v>7</v>
      </c>
      <c r="C53" s="14">
        <f t="shared" si="0"/>
        <v>-1620000000</v>
      </c>
      <c r="D53" s="24" t="s">
        <v>46</v>
      </c>
      <c r="E53" s="26">
        <f t="shared" si="1"/>
        <v>0</v>
      </c>
    </row>
    <row r="54" spans="2:6" x14ac:dyDescent="0.2">
      <c r="B54" s="12">
        <v>8</v>
      </c>
      <c r="C54" s="14">
        <f t="shared" si="0"/>
        <v>0</v>
      </c>
      <c r="D54" s="24" t="s">
        <v>46</v>
      </c>
      <c r="E54" s="26">
        <f t="shared" si="1"/>
        <v>0</v>
      </c>
    </row>
    <row r="60" spans="2:6" x14ac:dyDescent="0.2">
      <c r="C60" t="s">
        <v>51</v>
      </c>
      <c r="D60" t="s">
        <v>53</v>
      </c>
      <c r="E60" t="s">
        <v>54</v>
      </c>
    </row>
    <row r="61" spans="2:6" x14ac:dyDescent="0.2">
      <c r="B61" t="s">
        <v>52</v>
      </c>
      <c r="C61">
        <v>1.2</v>
      </c>
      <c r="D61">
        <v>1.6</v>
      </c>
      <c r="E61">
        <v>1.4</v>
      </c>
    </row>
    <row r="62" spans="2:6" x14ac:dyDescent="0.2">
      <c r="B62" t="s">
        <v>55</v>
      </c>
    </row>
    <row r="63" spans="2:6" x14ac:dyDescent="0.2">
      <c r="C63">
        <v>6</v>
      </c>
      <c r="D63">
        <v>5</v>
      </c>
      <c r="E63">
        <v>3</v>
      </c>
      <c r="F63">
        <v>300</v>
      </c>
    </row>
    <row r="64" spans="2:6" x14ac:dyDescent="0.2">
      <c r="C64">
        <v>9</v>
      </c>
      <c r="D64">
        <v>4</v>
      </c>
      <c r="E64">
        <v>5</v>
      </c>
      <c r="F64">
        <v>281</v>
      </c>
    </row>
    <row r="65" spans="2:6" x14ac:dyDescent="0.2">
      <c r="C65">
        <v>2</v>
      </c>
      <c r="D65">
        <v>8</v>
      </c>
      <c r="E65">
        <v>4</v>
      </c>
      <c r="F65">
        <v>320</v>
      </c>
    </row>
    <row r="66" spans="2:6" x14ac:dyDescent="0.2">
      <c r="C66">
        <v>0</v>
      </c>
      <c r="D66">
        <v>1</v>
      </c>
      <c r="E66">
        <v>0</v>
      </c>
      <c r="F66">
        <v>18</v>
      </c>
    </row>
    <row r="67" spans="2:6" x14ac:dyDescent="0.2">
      <c r="B67" s="22" t="s">
        <v>15</v>
      </c>
      <c r="C67" s="3"/>
      <c r="D67" s="3"/>
      <c r="E67" s="3"/>
    </row>
    <row r="68" spans="2:6" x14ac:dyDescent="0.2">
      <c r="B68" s="4"/>
      <c r="C68" s="5" t="s">
        <v>48</v>
      </c>
      <c r="D68" s="5" t="s">
        <v>49</v>
      </c>
      <c r="E68" s="5" t="s">
        <v>50</v>
      </c>
    </row>
    <row r="69" spans="2:6" x14ac:dyDescent="0.2">
      <c r="B69" s="8" t="s">
        <v>22</v>
      </c>
      <c r="C69" s="21">
        <v>0</v>
      </c>
      <c r="D69" s="21">
        <v>19.833333333333336</v>
      </c>
      <c r="E69" s="21">
        <v>40.333333333333329</v>
      </c>
    </row>
    <row r="70" spans="2:6" x14ac:dyDescent="0.2">
      <c r="B70" s="6"/>
      <c r="C70" s="6"/>
      <c r="D70" s="6"/>
      <c r="E70" s="6"/>
    </row>
    <row r="71" spans="2:6" x14ac:dyDescent="0.2">
      <c r="B71" s="23" t="s">
        <v>14</v>
      </c>
      <c r="C71" s="7"/>
      <c r="D71" s="7"/>
      <c r="E71" s="7"/>
    </row>
    <row r="72" spans="2:6" x14ac:dyDescent="0.2">
      <c r="B72" s="8" t="s">
        <v>56</v>
      </c>
      <c r="C72" s="20">
        <f>SUMPRODUCT(C69:E69,C61:E61)</f>
        <v>88.199999999999989</v>
      </c>
      <c r="D72" s="6"/>
      <c r="E72" s="6"/>
    </row>
    <row r="73" spans="2:6" x14ac:dyDescent="0.2">
      <c r="B73" s="6"/>
      <c r="C73" s="9"/>
      <c r="D73" s="6"/>
      <c r="E73" s="6"/>
    </row>
    <row r="74" spans="2:6" x14ac:dyDescent="0.2">
      <c r="B74" s="23" t="s">
        <v>44</v>
      </c>
      <c r="C74" s="3"/>
      <c r="D74" s="3"/>
      <c r="E74" s="3"/>
    </row>
    <row r="75" spans="2:6" x14ac:dyDescent="0.2">
      <c r="B75" s="18"/>
      <c r="C75" s="13"/>
      <c r="D75" s="13"/>
      <c r="E75" s="13"/>
    </row>
    <row r="76" spans="2:6" x14ac:dyDescent="0.2">
      <c r="B76" s="12">
        <v>1</v>
      </c>
      <c r="C76" s="14">
        <f>SUMPRODUCT($C$69:$E$69,C63:E63)</f>
        <v>220.16666666666669</v>
      </c>
      <c r="D76" s="15" t="s">
        <v>46</v>
      </c>
      <c r="E76" s="26">
        <f>F63</f>
        <v>300</v>
      </c>
    </row>
    <row r="77" spans="2:6" x14ac:dyDescent="0.2">
      <c r="B77" s="12">
        <v>2</v>
      </c>
      <c r="C77" s="14">
        <f t="shared" ref="C77:C78" si="2">SUMPRODUCT($C$69:$E$69,C64:E64)</f>
        <v>281</v>
      </c>
      <c r="D77" s="15" t="s">
        <v>46</v>
      </c>
      <c r="E77" s="26">
        <f t="shared" ref="E77:E78" si="3">F64</f>
        <v>281</v>
      </c>
    </row>
    <row r="78" spans="2:6" x14ac:dyDescent="0.2">
      <c r="B78" s="12">
        <v>3</v>
      </c>
      <c r="C78" s="14">
        <f t="shared" si="2"/>
        <v>320</v>
      </c>
      <c r="D78" s="15" t="s">
        <v>46</v>
      </c>
      <c r="E78" s="26">
        <f t="shared" si="3"/>
        <v>320</v>
      </c>
    </row>
    <row r="79" spans="2:6" x14ac:dyDescent="0.2">
      <c r="B79" s="12">
        <v>4</v>
      </c>
      <c r="C79" s="14">
        <f>SUMPRODUCT(C69:E69,C66:E66)</f>
        <v>19.833333333333336</v>
      </c>
      <c r="D79" s="24" t="s">
        <v>21</v>
      </c>
      <c r="E79" s="26">
        <f>F66</f>
        <v>18</v>
      </c>
    </row>
    <row r="80" spans="2:6" x14ac:dyDescent="0.2">
      <c r="B80" s="12"/>
      <c r="C80" s="14"/>
      <c r="D80" s="24"/>
      <c r="E80" s="26"/>
    </row>
    <row r="81" spans="2:5" x14ac:dyDescent="0.2">
      <c r="B81" s="12"/>
      <c r="C81" s="14"/>
      <c r="D81" s="24"/>
      <c r="E81" s="26"/>
    </row>
    <row r="82" spans="2:5" x14ac:dyDescent="0.2">
      <c r="B82" s="12"/>
      <c r="C82" s="14"/>
      <c r="D82" s="24"/>
      <c r="E82" s="26"/>
    </row>
    <row r="83" spans="2:5" x14ac:dyDescent="0.2">
      <c r="B83" s="12"/>
      <c r="C83" s="14"/>
      <c r="D83" s="24"/>
      <c r="E83" s="2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5"/>
  <sheetViews>
    <sheetView workbookViewId="0">
      <selection activeCell="B10" sqref="B10:E21"/>
    </sheetView>
  </sheetViews>
  <sheetFormatPr baseColWidth="10" defaultColWidth="8.83203125" defaultRowHeight="15" x14ac:dyDescent="0.2"/>
  <cols>
    <col min="1" max="1" width="3.5" customWidth="1"/>
    <col min="2" max="2" width="18.6640625" bestFit="1" customWidth="1"/>
    <col min="3" max="4" width="11.1640625" customWidth="1"/>
    <col min="6" max="6" width="9" customWidth="1"/>
  </cols>
  <sheetData>
    <row r="1" spans="1:16384" ht="20" x14ac:dyDescent="0.2">
      <c r="A1" s="1"/>
      <c r="B1" s="1"/>
      <c r="C1" s="1" t="s">
        <v>11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ht="16.5" customHeight="1" x14ac:dyDescent="0.2">
      <c r="A3" s="17"/>
      <c r="B3" s="23" t="s">
        <v>18</v>
      </c>
      <c r="C3" s="3"/>
      <c r="D3" s="3"/>
      <c r="E3" s="3"/>
      <c r="F3" s="17"/>
      <c r="G3" s="17"/>
      <c r="H3" s="17"/>
      <c r="I3" s="17"/>
      <c r="J3" s="17"/>
      <c r="K3" s="1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ht="16.5" customHeight="1" x14ac:dyDescent="0.2">
      <c r="A4" s="2"/>
      <c r="B4" s="18"/>
      <c r="C4" s="5" t="s">
        <v>12</v>
      </c>
      <c r="D4" s="5" t="s">
        <v>13</v>
      </c>
      <c r="E4" s="18"/>
      <c r="F4" s="2"/>
      <c r="G4" s="17"/>
      <c r="H4" s="17"/>
      <c r="I4" s="17"/>
      <c r="J4" s="17"/>
      <c r="K4" s="1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  <row r="5" spans="1:16384" ht="16.5" customHeight="1" x14ac:dyDescent="0.2">
      <c r="A5" s="2"/>
      <c r="B5" s="12" t="s">
        <v>1</v>
      </c>
      <c r="C5" s="16">
        <v>60</v>
      </c>
      <c r="D5" s="16">
        <v>50</v>
      </c>
      <c r="E5" s="18"/>
      <c r="F5" s="13" t="s">
        <v>2</v>
      </c>
      <c r="G5" s="17"/>
      <c r="H5" s="17"/>
      <c r="I5" s="17"/>
      <c r="J5" s="17"/>
      <c r="K5" s="1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 ht="16.5" customHeight="1" x14ac:dyDescent="0.2">
      <c r="A6" s="2"/>
      <c r="B6" s="12" t="s">
        <v>6</v>
      </c>
      <c r="C6" s="16">
        <v>4</v>
      </c>
      <c r="D6" s="16">
        <v>10</v>
      </c>
      <c r="E6" s="18"/>
      <c r="F6" s="16">
        <v>100</v>
      </c>
      <c r="G6" s="17"/>
      <c r="H6" s="17"/>
      <c r="I6" s="17"/>
      <c r="J6" s="17"/>
      <c r="K6" s="1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  <c r="XFD6" s="1"/>
    </row>
    <row r="7" spans="1:16384" ht="16.5" customHeight="1" x14ac:dyDescent="0.2">
      <c r="A7" s="2"/>
      <c r="B7" s="12" t="s">
        <v>7</v>
      </c>
      <c r="C7" s="16">
        <v>2</v>
      </c>
      <c r="D7" s="16">
        <v>1</v>
      </c>
      <c r="E7" s="18"/>
      <c r="F7" s="16">
        <v>22</v>
      </c>
      <c r="G7" s="17"/>
      <c r="H7" s="17"/>
      <c r="I7" s="17"/>
      <c r="J7" s="17"/>
      <c r="K7" s="1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ht="16.5" customHeight="1" x14ac:dyDescent="0.2">
      <c r="A8" s="2"/>
      <c r="B8" s="12" t="s">
        <v>8</v>
      </c>
      <c r="C8" s="16">
        <v>3</v>
      </c>
      <c r="D8" s="16">
        <v>3</v>
      </c>
      <c r="E8" s="18"/>
      <c r="F8" s="16">
        <v>39</v>
      </c>
      <c r="G8" s="2"/>
      <c r="H8" s="2"/>
      <c r="I8" s="2"/>
      <c r="J8" s="2"/>
      <c r="K8" s="2"/>
    </row>
    <row r="9" spans="1:16384" ht="16.5" customHeight="1" x14ac:dyDescent="0.2">
      <c r="A9" s="2"/>
      <c r="B9" s="10"/>
      <c r="C9" s="11"/>
      <c r="D9" s="11"/>
      <c r="E9" s="4"/>
      <c r="F9" s="2"/>
      <c r="G9" s="2"/>
      <c r="H9" s="2"/>
      <c r="I9" s="2"/>
      <c r="J9" s="2"/>
      <c r="K9" s="2"/>
    </row>
    <row r="10" spans="1:16384" ht="16.5" customHeight="1" x14ac:dyDescent="0.2">
      <c r="A10" s="2"/>
      <c r="B10" s="22" t="s">
        <v>15</v>
      </c>
      <c r="C10" s="3"/>
      <c r="D10" s="3"/>
      <c r="E10" s="3"/>
      <c r="F10" s="3"/>
      <c r="G10" s="2"/>
      <c r="H10" s="2"/>
      <c r="I10" s="2"/>
      <c r="J10" s="2"/>
      <c r="K10" s="2"/>
    </row>
    <row r="11" spans="1:16384" ht="16.5" customHeight="1" x14ac:dyDescent="0.2">
      <c r="A11" s="3"/>
      <c r="B11" s="4"/>
      <c r="C11" s="5" t="s">
        <v>12</v>
      </c>
      <c r="D11" s="5" t="s">
        <v>13</v>
      </c>
      <c r="E11" s="4"/>
      <c r="F11" s="3"/>
      <c r="G11" s="2"/>
      <c r="H11" s="2"/>
      <c r="I11" s="2"/>
      <c r="J11" s="2"/>
      <c r="K11" s="2"/>
    </row>
    <row r="12" spans="1:16384" ht="16.5" customHeight="1" x14ac:dyDescent="0.2">
      <c r="A12" s="3"/>
      <c r="B12" s="8" t="s">
        <v>16</v>
      </c>
      <c r="C12" s="21">
        <v>9</v>
      </c>
      <c r="D12" s="21">
        <v>4</v>
      </c>
      <c r="E12" s="6"/>
      <c r="F12" s="3"/>
      <c r="G12" s="2"/>
      <c r="H12" s="2"/>
      <c r="I12" s="2"/>
      <c r="J12" s="2"/>
      <c r="K12" s="2"/>
    </row>
    <row r="13" spans="1:16384" ht="16.5" customHeight="1" x14ac:dyDescent="0.2">
      <c r="A13" s="3"/>
      <c r="B13" s="6"/>
      <c r="C13" s="6"/>
      <c r="D13" s="6"/>
      <c r="E13" s="6"/>
      <c r="F13" s="3"/>
      <c r="G13" s="2"/>
      <c r="H13" s="2"/>
      <c r="I13" s="2"/>
      <c r="J13" s="2"/>
      <c r="K13" s="2"/>
    </row>
    <row r="14" spans="1:16384" ht="16.5" customHeight="1" x14ac:dyDescent="0.2">
      <c r="A14" s="3"/>
      <c r="B14" s="23" t="s">
        <v>14</v>
      </c>
      <c r="C14" s="7"/>
      <c r="D14" s="7"/>
      <c r="E14" s="7"/>
      <c r="F14" s="3"/>
      <c r="G14" s="2"/>
      <c r="H14" s="2"/>
      <c r="I14" s="2"/>
      <c r="J14" s="2"/>
      <c r="K14" s="2"/>
    </row>
    <row r="15" spans="1:16384" ht="16.5" customHeight="1" x14ac:dyDescent="0.2">
      <c r="A15" s="3"/>
      <c r="B15" s="8" t="s">
        <v>0</v>
      </c>
      <c r="C15" s="20">
        <f>SUMPRODUCT(C5:D5,C12:D12)</f>
        <v>740</v>
      </c>
      <c r="D15" s="6"/>
      <c r="E15" s="6"/>
      <c r="F15" s="3"/>
      <c r="G15" s="2"/>
      <c r="H15" s="2"/>
      <c r="I15" s="2"/>
      <c r="J15" s="2"/>
      <c r="K15" s="2"/>
    </row>
    <row r="16" spans="1:16384" ht="16.5" customHeight="1" x14ac:dyDescent="0.2">
      <c r="A16" s="3"/>
      <c r="B16" s="6"/>
      <c r="C16" s="9"/>
      <c r="D16" s="6"/>
      <c r="E16" s="6"/>
      <c r="F16" s="3"/>
      <c r="G16" s="2"/>
      <c r="H16" s="2"/>
      <c r="I16" s="2"/>
      <c r="J16" s="2"/>
      <c r="K16" s="2"/>
    </row>
    <row r="17" spans="1:11" ht="16.5" customHeight="1" x14ac:dyDescent="0.2">
      <c r="A17" s="3"/>
      <c r="B17" s="23" t="s">
        <v>17</v>
      </c>
      <c r="C17" s="3"/>
      <c r="D17" s="3"/>
      <c r="E17" s="3"/>
      <c r="F17" s="3"/>
      <c r="G17" s="2"/>
      <c r="H17" s="2"/>
      <c r="I17" s="2"/>
      <c r="J17" s="2"/>
      <c r="K17" s="2"/>
    </row>
    <row r="18" spans="1:11" ht="16.5" customHeight="1" x14ac:dyDescent="0.2">
      <c r="A18" s="3"/>
      <c r="B18" s="18"/>
      <c r="C18" s="13" t="s">
        <v>3</v>
      </c>
      <c r="D18" s="13"/>
      <c r="E18" s="13" t="s">
        <v>2</v>
      </c>
      <c r="F18" s="3"/>
      <c r="G18" s="2"/>
      <c r="H18" s="2"/>
      <c r="I18" s="2"/>
      <c r="J18" s="2"/>
      <c r="K18" s="2"/>
    </row>
    <row r="19" spans="1:11" ht="16.5" customHeight="1" x14ac:dyDescent="0.2">
      <c r="A19" s="3"/>
      <c r="B19" s="12" t="s">
        <v>4</v>
      </c>
      <c r="C19" s="14">
        <f>SUMPRODUCT(C6:D6,$C$12:$D$12)</f>
        <v>76</v>
      </c>
      <c r="D19" s="15" t="s">
        <v>10</v>
      </c>
      <c r="E19" s="16">
        <f>F6</f>
        <v>100</v>
      </c>
      <c r="F19" s="5"/>
      <c r="G19" s="2"/>
      <c r="H19" s="2"/>
      <c r="I19" s="2"/>
      <c r="J19" s="2"/>
      <c r="K19" s="2"/>
    </row>
    <row r="20" spans="1:11" ht="16.5" customHeight="1" x14ac:dyDescent="0.2">
      <c r="A20" s="3"/>
      <c r="B20" s="12" t="s">
        <v>5</v>
      </c>
      <c r="C20" s="14">
        <f t="shared" ref="C20:C21" si="0">SUMPRODUCT(C7:D7,$C$12:$D$12)</f>
        <v>22</v>
      </c>
      <c r="D20" s="15" t="s">
        <v>10</v>
      </c>
      <c r="E20" s="16">
        <f t="shared" ref="E20:E21" si="1">F7</f>
        <v>22</v>
      </c>
      <c r="F20" s="11"/>
      <c r="G20" s="2"/>
      <c r="H20" s="2"/>
      <c r="I20" s="2"/>
      <c r="J20" s="2"/>
      <c r="K20" s="2"/>
    </row>
    <row r="21" spans="1:11" ht="16.5" customHeight="1" x14ac:dyDescent="0.2">
      <c r="A21" s="3"/>
      <c r="B21" s="19" t="s">
        <v>9</v>
      </c>
      <c r="C21" s="14">
        <f t="shared" si="0"/>
        <v>39</v>
      </c>
      <c r="D21" s="15" t="s">
        <v>10</v>
      </c>
      <c r="E21" s="16">
        <f t="shared" si="1"/>
        <v>39</v>
      </c>
      <c r="F21" s="11"/>
      <c r="G21" s="2"/>
      <c r="H21" s="2"/>
      <c r="I21" s="2"/>
      <c r="J21" s="2"/>
      <c r="K21" s="2"/>
    </row>
    <row r="22" spans="1:11" ht="16.5" customHeight="1" x14ac:dyDescent="0.2">
      <c r="A22" s="3"/>
      <c r="B22" s="2"/>
      <c r="C22" s="2"/>
      <c r="D22" s="2"/>
      <c r="E22" s="2"/>
      <c r="F22" s="11"/>
      <c r="G22" s="2"/>
      <c r="H22" s="2"/>
      <c r="I22" s="2"/>
      <c r="J22" s="2"/>
      <c r="K22" s="2"/>
    </row>
    <row r="23" spans="1:11" ht="16.5" customHeight="1" x14ac:dyDescent="0.2">
      <c r="A23" s="3"/>
      <c r="B23" s="10"/>
      <c r="C23" s="4"/>
      <c r="D23" s="4"/>
      <c r="E23" s="4"/>
      <c r="F23" s="3"/>
      <c r="G23" s="2"/>
      <c r="H23" s="2"/>
      <c r="I23" s="2"/>
      <c r="J23" s="2"/>
      <c r="K23" s="2"/>
    </row>
    <row r="24" spans="1:11" ht="16.5" customHeight="1" x14ac:dyDescent="0.2">
      <c r="A24" s="3"/>
      <c r="B24" s="10"/>
      <c r="C24" s="5"/>
      <c r="D24" s="5"/>
      <c r="E24" s="5"/>
      <c r="F24" s="3"/>
      <c r="G24" s="2"/>
      <c r="H24" s="2"/>
      <c r="I24" s="2"/>
      <c r="J24" s="2"/>
      <c r="K24" s="2"/>
    </row>
    <row r="25" spans="1:11" ht="16.5" customHeight="1" x14ac:dyDescent="0.2">
      <c r="A25" s="2"/>
      <c r="B25" s="12"/>
      <c r="C25" s="13"/>
      <c r="D25" s="13"/>
      <c r="E25" s="13"/>
      <c r="F25" s="2"/>
      <c r="G25" s="2"/>
      <c r="H25" s="2"/>
      <c r="I25" s="2"/>
      <c r="J25" s="2"/>
      <c r="K25" s="2"/>
    </row>
    <row r="26" spans="1:11" x14ac:dyDescent="0.2">
      <c r="A26" s="2"/>
      <c r="B26" s="2"/>
      <c r="C26" s="14"/>
      <c r="D26" s="15"/>
      <c r="E26" s="16"/>
      <c r="F26" s="2"/>
      <c r="G26" s="2"/>
      <c r="H26" s="2"/>
      <c r="I26" s="2"/>
      <c r="J26" s="2"/>
      <c r="K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">
      <c r="A32" s="2"/>
      <c r="B32" s="2"/>
      <c r="C32" s="2"/>
      <c r="D32" s="2"/>
      <c r="E32" s="2"/>
      <c r="F32" s="2"/>
      <c r="G32" s="2"/>
      <c r="H32" s="2"/>
    </row>
    <row r="33" spans="1:8" x14ac:dyDescent="0.2">
      <c r="A33" s="2"/>
      <c r="B33" s="2"/>
      <c r="C33" s="2"/>
      <c r="D33" s="2"/>
      <c r="E33" s="2"/>
      <c r="F33" s="2"/>
      <c r="G33" s="2"/>
      <c r="H33" s="2"/>
    </row>
    <row r="34" spans="1:8" x14ac:dyDescent="0.2">
      <c r="A34" s="2"/>
      <c r="B34" s="2"/>
      <c r="C34" s="2"/>
      <c r="D34" s="2"/>
      <c r="E34" s="2"/>
      <c r="F34" s="2"/>
      <c r="G34" s="2"/>
      <c r="H34" s="2"/>
    </row>
    <row r="35" spans="1:8" x14ac:dyDescent="0.2">
      <c r="A35" s="2"/>
      <c r="B35" s="2"/>
      <c r="C35" s="2"/>
      <c r="D35" s="2"/>
      <c r="E35" s="2"/>
      <c r="F35" s="2"/>
      <c r="G35" s="2"/>
      <c r="H35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Answer Report 2</vt:lpstr>
      <vt:lpstr>Sensitivity Report 2</vt:lpstr>
      <vt:lpstr>Data</vt:lpstr>
      <vt:lpstr>Model</vt:lpstr>
    </vt:vector>
  </TitlesOfParts>
  <Company>University of Illinois -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Michael Kim</dc:creator>
  <cp:lastModifiedBy>Yang Danny</cp:lastModifiedBy>
  <dcterms:created xsi:type="dcterms:W3CDTF">2012-09-07T15:15:05Z</dcterms:created>
  <dcterms:modified xsi:type="dcterms:W3CDTF">2022-04-26T03:36:37Z</dcterms:modified>
</cp:coreProperties>
</file>