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7\내 PC (DESKTOP-IM0GFU5)\Documents\태경\학부과정\경희대 3학년 1학기\경영과학1\엑셀 과제\실습\Excel\"/>
    </mc:Choice>
  </mc:AlternateContent>
  <xr:revisionPtr revIDLastSave="0" documentId="8_{DC03EBD5-9ED5-42B8-A9A1-8C6409241215}" xr6:coauthVersionLast="47" xr6:coauthVersionMax="47" xr10:uidLastSave="{00000000-0000-0000-0000-000000000000}"/>
  <bookViews>
    <workbookView xWindow="-108" yWindow="-108" windowWidth="23256" windowHeight="12576" xr2:uid="{BF8DC6AD-C758-4FCB-BEE4-A11FAB06EB13}"/>
  </bookViews>
  <sheets>
    <sheet name="Sheet1" sheetId="1" r:id="rId1"/>
  </sheets>
  <definedNames>
    <definedName name="solver_adj" localSheetId="0" hidden="1">Sheet1!$L$14:$N$16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Sheet1!$F$15:$F$23</definedName>
    <definedName name="solver_lhs2" localSheetId="0" hidden="1">Sheet1!$G$25</definedName>
    <definedName name="solver_lhs3" localSheetId="0" hidden="1">Sheet1!$G$26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Sheet1!$N$19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2</definedName>
    <definedName name="solver_rel3" localSheetId="0" hidden="1">2</definedName>
    <definedName name="solver_rhs1" localSheetId="0" hidden="1">Sheet1!$G$15:$G$23</definedName>
    <definedName name="solver_rhs2" localSheetId="0" hidden="1">Sheet1!$G$26</definedName>
    <definedName name="solver_rhs3" localSheetId="0" hidden="1">Sheet1!$G$27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9" i="1" l="1"/>
  <c r="G27" i="1"/>
  <c r="G26" i="1"/>
  <c r="G25" i="1"/>
  <c r="F23" i="1" a="1"/>
  <c r="F23" i="1" s="1"/>
  <c r="F22" i="1" a="1"/>
  <c r="F22" i="1" s="1"/>
  <c r="F21" i="1" a="1"/>
  <c r="F21" i="1" s="1"/>
  <c r="F19" i="1"/>
  <c r="F20" i="1"/>
  <c r="F18" i="1"/>
  <c r="F17" i="1" a="1"/>
  <c r="F17" i="1" s="1"/>
  <c r="F16" i="1" a="1"/>
  <c r="F16" i="1" s="1"/>
  <c r="F15" i="1" a="1"/>
  <c r="F1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<sst xmlns="http://schemas.openxmlformats.org/spreadsheetml/2006/main" count="22" uniqueCount="19">
  <si>
    <t>문제: 키부츠 연합 농작물 계획 수익 극대화</t>
    <phoneticPr fontId="1" type="noConversion"/>
  </si>
  <si>
    <t>경작 가능 농지(에이커)</t>
    <phoneticPr fontId="1" type="noConversion"/>
  </si>
  <si>
    <t>최대 경작지</t>
    <phoneticPr fontId="1" type="noConversion"/>
  </si>
  <si>
    <t>수자원 배분(피트)</t>
    <phoneticPr fontId="1" type="noConversion"/>
  </si>
  <si>
    <t>수자원 사용(피트/에이커)</t>
    <phoneticPr fontId="1" type="noConversion"/>
  </si>
  <si>
    <t>순이익(달러/에이커)</t>
    <phoneticPr fontId="1" type="noConversion"/>
  </si>
  <si>
    <t>i</t>
    <phoneticPr fontId="1" type="noConversion"/>
  </si>
  <si>
    <t>키부츠(j)</t>
    <phoneticPr fontId="1" type="noConversion"/>
  </si>
  <si>
    <t>작물(i)</t>
    <phoneticPr fontId="1" type="noConversion"/>
  </si>
  <si>
    <t>사탕무우</t>
    <phoneticPr fontId="1" type="noConversion"/>
  </si>
  <si>
    <t>면화</t>
    <phoneticPr fontId="1" type="noConversion"/>
  </si>
  <si>
    <t>사탕수수</t>
    <phoneticPr fontId="1" type="noConversion"/>
  </si>
  <si>
    <t>결정변수 : 각 키부츠 j에 대한 작물 i의 경작 면적</t>
    <phoneticPr fontId="1" type="noConversion"/>
  </si>
  <si>
    <t>목적함수</t>
    <phoneticPr fontId="1" type="noConversion"/>
  </si>
  <si>
    <t>최적해</t>
    <phoneticPr fontId="1" type="noConversion"/>
  </si>
  <si>
    <t>제약 조건</t>
    <phoneticPr fontId="1" type="noConversion"/>
  </si>
  <si>
    <t>우변 상수</t>
    <phoneticPr fontId="1" type="noConversion"/>
  </si>
  <si>
    <t>최적값</t>
    <phoneticPr fontId="1" type="noConversion"/>
  </si>
  <si>
    <t>각 키부츠의 경작 비율 형평성 제약: (경작 면적)/ (경작 가능 농지) 모두 동일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</si>
</sst>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ill="1">
      <alignment vertical="center"/>
    </xf>
    <xf numFmtId="0" fontId="2" fillId="2" borderId="0" xfId="0" applyFont="1" applyFill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0" xfId="0" applyFill="1">
      <alignment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>
      <alignment vertical="center"/>
    </xf>
    <xf numFmtId="2" fontId="0" fillId="0" borderId="1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0" fontId="0" fillId="5" borderId="0" xfId="0" applyFill="1">
      <alignment vertical="center"/>
    </xf>
    <xf numFmtId="2" fontId="0" fillId="5" borderId="0" xfId="0" applyNumberFormat="1" applyFill="1">
      <alignment vertical="center"/>
    </xf>
    <xf numFmtId="0" fontId="0" fillId="3" borderId="0" xfId="0" applyFill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469B4-B2C8-4F1F-B781-9E71989522D5}">
  <dimension ref="B2:O27"/>
  <sheetViews>
    <sheetView tabSelected="1" workbookViewId="0">
      <selection activeCell="J3" sqref="J3"/>
    </sheetView>
  </sheetViews>
  <sheetFormatPr defaultRowHeight="17.399999999999999" x14ac:dyDescent="0.4"/>
  <cols>
    <col min="6" max="6" width="15.69921875" customWidth="1"/>
    <col min="10" max="10" width="13.09765625" customWidth="1"/>
    <col min="14" max="14" width="9.796875" bestFit="1" customWidth="1"/>
  </cols>
  <sheetData>
    <row r="2" spans="2:15" ht="28.8" customHeight="1" x14ac:dyDescent="0.4">
      <c r="B2" s="13" t="s">
        <v>0</v>
      </c>
      <c r="C2" s="11"/>
      <c r="D2" s="11"/>
      <c r="E2" s="12"/>
    </row>
    <row r="3" spans="2:15" ht="28.8" customHeight="1" x14ac:dyDescent="0.4">
      <c r="B3" s="33" t="s">
        <v>18</v>
      </c>
      <c r="C3" s="33"/>
      <c r="D3" s="33"/>
      <c r="E3" s="33"/>
      <c r="F3" s="34"/>
      <c r="G3" s="34"/>
      <c r="H3" s="34"/>
    </row>
    <row r="4" spans="2:15" ht="27" customHeight="1" thickBot="1" x14ac:dyDescent="0.45"/>
    <row r="5" spans="2:15" x14ac:dyDescent="0.4">
      <c r="B5" s="18" t="s">
        <v>7</v>
      </c>
      <c r="C5" s="19" t="s">
        <v>1</v>
      </c>
      <c r="D5" s="19"/>
      <c r="E5" s="19"/>
      <c r="F5" s="20" t="s">
        <v>3</v>
      </c>
      <c r="H5" s="18" t="s">
        <v>6</v>
      </c>
      <c r="I5" s="21" t="s">
        <v>8</v>
      </c>
      <c r="J5" s="21" t="s">
        <v>2</v>
      </c>
      <c r="K5" s="19" t="s">
        <v>4</v>
      </c>
      <c r="L5" s="19"/>
      <c r="M5" s="19"/>
      <c r="N5" s="19" t="s">
        <v>5</v>
      </c>
      <c r="O5" s="22"/>
    </row>
    <row r="6" spans="2:15" x14ac:dyDescent="0.4">
      <c r="B6" s="6">
        <v>1</v>
      </c>
      <c r="C6" s="3">
        <v>400</v>
      </c>
      <c r="D6" s="3"/>
      <c r="E6" s="3"/>
      <c r="F6" s="7">
        <v>600</v>
      </c>
      <c r="H6" s="6">
        <v>1</v>
      </c>
      <c r="I6" s="2" t="s">
        <v>9</v>
      </c>
      <c r="J6" s="2">
        <v>600</v>
      </c>
      <c r="K6" s="3">
        <v>3</v>
      </c>
      <c r="L6" s="3"/>
      <c r="M6" s="3"/>
      <c r="N6" s="3">
        <v>1000</v>
      </c>
      <c r="O6" s="15"/>
    </row>
    <row r="7" spans="2:15" x14ac:dyDescent="0.4">
      <c r="B7" s="6">
        <v>2</v>
      </c>
      <c r="C7" s="3">
        <v>600</v>
      </c>
      <c r="D7" s="3"/>
      <c r="E7" s="3"/>
      <c r="F7" s="7">
        <v>800</v>
      </c>
      <c r="H7" s="6">
        <v>2</v>
      </c>
      <c r="I7" s="2" t="s">
        <v>10</v>
      </c>
      <c r="J7" s="2">
        <v>500</v>
      </c>
      <c r="K7" s="3">
        <v>2</v>
      </c>
      <c r="L7" s="3"/>
      <c r="M7" s="3"/>
      <c r="N7" s="3">
        <v>750</v>
      </c>
      <c r="O7" s="15"/>
    </row>
    <row r="8" spans="2:15" ht="18" thickBot="1" x14ac:dyDescent="0.45">
      <c r="B8" s="8">
        <v>3</v>
      </c>
      <c r="C8" s="9">
        <v>300</v>
      </c>
      <c r="D8" s="9"/>
      <c r="E8" s="9"/>
      <c r="F8" s="10">
        <v>375</v>
      </c>
      <c r="H8" s="8">
        <v>3</v>
      </c>
      <c r="I8" s="16" t="s">
        <v>11</v>
      </c>
      <c r="J8" s="16">
        <v>325</v>
      </c>
      <c r="K8" s="9">
        <v>1</v>
      </c>
      <c r="L8" s="9"/>
      <c r="M8" s="9"/>
      <c r="N8" s="9">
        <v>250</v>
      </c>
      <c r="O8" s="17"/>
    </row>
    <row r="11" spans="2:15" x14ac:dyDescent="0.4">
      <c r="B11" s="23" t="s">
        <v>12</v>
      </c>
      <c r="C11" s="23"/>
      <c r="D11" s="23"/>
      <c r="E11" s="23"/>
      <c r="F11" s="23"/>
    </row>
    <row r="12" spans="2:15" ht="18" thickBot="1" x14ac:dyDescent="0.45">
      <c r="K12" s="32" t="s">
        <v>14</v>
      </c>
    </row>
    <row r="13" spans="2:15" x14ac:dyDescent="0.4">
      <c r="B13" s="1" t="s">
        <v>13</v>
      </c>
      <c r="C13" s="1">
        <v>1000</v>
      </c>
      <c r="D13" s="1">
        <v>750</v>
      </c>
      <c r="E13" s="1">
        <v>250</v>
      </c>
      <c r="F13" s="1"/>
      <c r="G13" s="1" t="s">
        <v>16</v>
      </c>
      <c r="K13" s="4"/>
      <c r="L13" s="14">
        <v>1</v>
      </c>
      <c r="M13" s="14">
        <v>2</v>
      </c>
      <c r="N13" s="5">
        <v>3</v>
      </c>
    </row>
    <row r="14" spans="2:15" x14ac:dyDescent="0.4">
      <c r="B14" s="1"/>
      <c r="C14" s="1"/>
      <c r="D14" s="1"/>
      <c r="E14" s="1"/>
      <c r="F14" s="1"/>
      <c r="G14" s="1"/>
      <c r="K14" s="6" t="s">
        <v>9</v>
      </c>
      <c r="L14" s="26">
        <v>133.33333333333334</v>
      </c>
      <c r="M14" s="26">
        <v>100</v>
      </c>
      <c r="N14" s="27">
        <v>24.999999999999972</v>
      </c>
    </row>
    <row r="15" spans="2:15" x14ac:dyDescent="0.4">
      <c r="B15" s="1" t="s">
        <v>15</v>
      </c>
      <c r="C15" s="1">
        <v>1</v>
      </c>
      <c r="D15" s="1">
        <v>1</v>
      </c>
      <c r="E15" s="1">
        <v>1</v>
      </c>
      <c r="F15" s="24" cm="1">
        <f t="array" ref="F15">SUMPRODUCT(C15:E15, TRANSPOSE($L14:$L16))</f>
        <v>233.33333333333337</v>
      </c>
      <c r="G15" s="1">
        <v>400</v>
      </c>
      <c r="K15" s="6" t="s">
        <v>10</v>
      </c>
      <c r="L15" s="26">
        <v>100.00000000000003</v>
      </c>
      <c r="M15" s="26">
        <v>249.99999999999994</v>
      </c>
      <c r="N15" s="27">
        <v>150.00000000000006</v>
      </c>
    </row>
    <row r="16" spans="2:15" ht="18" thickBot="1" x14ac:dyDescent="0.45">
      <c r="B16" s="1"/>
      <c r="C16" s="1">
        <v>1</v>
      </c>
      <c r="D16" s="1">
        <v>1</v>
      </c>
      <c r="E16" s="1">
        <v>1</v>
      </c>
      <c r="F16" s="24" cm="1">
        <f t="array" ref="F16">SUMPRODUCT(C16:E16, TRANSPOSE(M14:M16))</f>
        <v>349.99999999999994</v>
      </c>
      <c r="G16" s="1">
        <v>600</v>
      </c>
      <c r="K16" s="8" t="s">
        <v>11</v>
      </c>
      <c r="L16" s="28">
        <v>0</v>
      </c>
      <c r="M16" s="28">
        <v>0</v>
      </c>
      <c r="N16" s="29">
        <v>0</v>
      </c>
    </row>
    <row r="17" spans="2:14" x14ac:dyDescent="0.4">
      <c r="B17" s="1"/>
      <c r="C17" s="1">
        <v>1</v>
      </c>
      <c r="D17" s="1">
        <v>1</v>
      </c>
      <c r="E17" s="1">
        <v>1</v>
      </c>
      <c r="F17" s="24" cm="1">
        <f t="array" ref="F17">SUMPRODUCT(C17:E17, TRANSPOSE(N14:N16))</f>
        <v>175.00000000000003</v>
      </c>
      <c r="G17" s="1">
        <v>300</v>
      </c>
    </row>
    <row r="18" spans="2:14" x14ac:dyDescent="0.4">
      <c r="B18" s="1"/>
      <c r="C18" s="1">
        <v>1</v>
      </c>
      <c r="D18" s="1">
        <v>1</v>
      </c>
      <c r="E18" s="1">
        <v>1</v>
      </c>
      <c r="F18" s="24">
        <f>SUMPRODUCT(C18:E18,L14:N14)</f>
        <v>258.33333333333331</v>
      </c>
      <c r="G18" s="1">
        <v>600</v>
      </c>
    </row>
    <row r="19" spans="2:14" x14ac:dyDescent="0.4">
      <c r="B19" s="1"/>
      <c r="C19" s="1">
        <v>1</v>
      </c>
      <c r="D19" s="1">
        <v>1</v>
      </c>
      <c r="E19" s="1">
        <v>1</v>
      </c>
      <c r="F19" s="24">
        <f t="shared" ref="F19:F20" si="0">SUMPRODUCT(C19:E19,L15:N15)</f>
        <v>500.00000000000006</v>
      </c>
      <c r="G19" s="1">
        <v>500</v>
      </c>
      <c r="M19" s="30" t="s">
        <v>17</v>
      </c>
      <c r="N19" s="31">
        <f>C13*SUM($L$14:$N$14) + D13*SUM($L$15:$N$15) + E13 * SUM($L$16:$N$16)</f>
        <v>633333.33333333337</v>
      </c>
    </row>
    <row r="20" spans="2:14" x14ac:dyDescent="0.4">
      <c r="B20" s="1"/>
      <c r="C20" s="1">
        <v>1</v>
      </c>
      <c r="D20" s="1">
        <v>1</v>
      </c>
      <c r="E20" s="1">
        <v>1</v>
      </c>
      <c r="F20" s="24">
        <f t="shared" si="0"/>
        <v>0</v>
      </c>
      <c r="G20" s="1">
        <v>325</v>
      </c>
    </row>
    <row r="21" spans="2:14" x14ac:dyDescent="0.4">
      <c r="B21" s="1"/>
      <c r="C21" s="1">
        <v>3</v>
      </c>
      <c r="D21" s="1">
        <v>2</v>
      </c>
      <c r="E21" s="1">
        <v>1</v>
      </c>
      <c r="F21" s="24" cm="1">
        <f t="array" ref="F21">SUMPRODUCT(C21:E21, TRANSPOSE(L14:L16))</f>
        <v>600</v>
      </c>
      <c r="G21" s="1">
        <v>600</v>
      </c>
    </row>
    <row r="22" spans="2:14" x14ac:dyDescent="0.4">
      <c r="B22" s="1"/>
      <c r="C22" s="1">
        <v>3</v>
      </c>
      <c r="D22" s="1">
        <v>2</v>
      </c>
      <c r="E22" s="1">
        <v>1</v>
      </c>
      <c r="F22" s="24" cm="1">
        <f t="array" ref="F22">SUMPRODUCT(C22:E22, TRANSPOSE(M14:M16))</f>
        <v>799.99999999999989</v>
      </c>
      <c r="G22" s="1">
        <v>800</v>
      </c>
    </row>
    <row r="23" spans="2:14" x14ac:dyDescent="0.4">
      <c r="B23" s="1"/>
      <c r="C23" s="1">
        <v>3</v>
      </c>
      <c r="D23" s="1">
        <v>2</v>
      </c>
      <c r="E23" s="1">
        <v>1</v>
      </c>
      <c r="F23" s="24" cm="1">
        <f t="array" ref="F23" xml:space="preserve"> SUMPRODUCT(C23:E23, TRANSPOSE(N14:N16))</f>
        <v>375</v>
      </c>
      <c r="G23" s="1">
        <v>375</v>
      </c>
    </row>
    <row r="25" spans="2:14" x14ac:dyDescent="0.4">
      <c r="G25" s="25">
        <f>SUM(L14:L16)/G15</f>
        <v>0.58333333333333348</v>
      </c>
    </row>
    <row r="26" spans="2:14" x14ac:dyDescent="0.4">
      <c r="G26" s="25">
        <f>SUM(M14:M16)/G16</f>
        <v>0.58333333333333326</v>
      </c>
    </row>
    <row r="27" spans="2:14" x14ac:dyDescent="0.4">
      <c r="G27" s="25">
        <f>SUM(N14:N16)/G17</f>
        <v>0.58333333333333348</v>
      </c>
    </row>
  </sheetData>
  <mergeCells count="13">
    <mergeCell ref="B11:F11"/>
    <mergeCell ref="N5:O5"/>
    <mergeCell ref="K6:M6"/>
    <mergeCell ref="K7:M7"/>
    <mergeCell ref="K8:M8"/>
    <mergeCell ref="N6:O6"/>
    <mergeCell ref="N7:O7"/>
    <mergeCell ref="N8:O8"/>
    <mergeCell ref="C5:E5"/>
    <mergeCell ref="C6:E6"/>
    <mergeCell ref="C7:E7"/>
    <mergeCell ref="C8:E8"/>
    <mergeCell ref="K5:M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이태경</dc:creator>
  <cp:lastModifiedBy>이태경</cp:lastModifiedBy>
  <dcterms:created xsi:type="dcterms:W3CDTF">2024-04-08T08:59:00Z</dcterms:created>
  <dcterms:modified xsi:type="dcterms:W3CDTF">2024-04-08T09:51:56Z</dcterms:modified>
</cp:coreProperties>
</file>