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data_0" sheetId="1" r:id="rId1"/>
  </sheets>
  <calcPr calcId="144525"/>
</workbook>
</file>

<file path=xl/calcChain.xml><?xml version="1.0" encoding="utf-8"?>
<calcChain xmlns="http://schemas.openxmlformats.org/spreadsheetml/2006/main">
  <c r="F4" i="1" l="1"/>
  <c r="F5" i="1" s="1"/>
  <c r="F3" i="1"/>
  <c r="S2" i="1"/>
  <c r="R3" i="1"/>
  <c r="R4" i="1"/>
  <c r="R5" i="1"/>
  <c r="R6" i="1"/>
  <c r="R7" i="1"/>
  <c r="R8" i="1"/>
  <c r="R9" i="1"/>
  <c r="R10" i="1"/>
  <c r="R11" i="1"/>
  <c r="R12" i="1"/>
  <c r="R2" i="1"/>
  <c r="P3" i="1"/>
  <c r="P4" i="1"/>
  <c r="P5" i="1"/>
  <c r="P6" i="1"/>
  <c r="P7" i="1"/>
  <c r="P8" i="1"/>
  <c r="P9" i="1"/>
  <c r="P10" i="1"/>
  <c r="P11" i="1"/>
  <c r="P12" i="1"/>
  <c r="P2" i="1"/>
  <c r="N2" i="1"/>
  <c r="M2" i="1"/>
  <c r="O2" i="1" s="1"/>
  <c r="Q2" i="1" l="1"/>
  <c r="L2" i="1"/>
  <c r="G4" i="1"/>
  <c r="H2" i="1"/>
  <c r="G2" i="1" l="1"/>
  <c r="H4" i="1" s="1"/>
</calcChain>
</file>

<file path=xl/sharedStrings.xml><?xml version="1.0" encoding="utf-8"?>
<sst xmlns="http://schemas.openxmlformats.org/spreadsheetml/2006/main" count="16" uniqueCount="16">
  <si>
    <t>for_0</t>
  </si>
  <si>
    <t>K</t>
  </si>
  <si>
    <t>DELTA</t>
  </si>
  <si>
    <t>OTREZOK</t>
  </si>
  <si>
    <t>4ACTOTA</t>
  </si>
  <si>
    <t>Среднее</t>
  </si>
  <si>
    <t>Дисперсия/n</t>
  </si>
  <si>
    <t>x_mod</t>
  </si>
  <si>
    <t>x_med</t>
  </si>
  <si>
    <t>все значения равновероятны</t>
  </si>
  <si>
    <t>x_(n)</t>
  </si>
  <si>
    <t>x_(1)</t>
  </si>
  <si>
    <t>x_(n)-x(1)</t>
  </si>
  <si>
    <t>x_1/4</t>
  </si>
  <si>
    <t>x_3/4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</si>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</sst>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Гистограмма</c:v>
          </c:tx>
          <c:invertIfNegative val="0"/>
          <c:cat>
            <c:numRef>
              <c:f>data_0!$D$2:$D$5</c:f>
              <c:numCache>
                <c:formatCode>General</c:formatCode>
                <c:ptCount val="4"/>
                <c:pt idx="0">
                  <c:v>5381</c:v>
                </c:pt>
                <c:pt idx="1">
                  <c:v>33280.9</c:v>
                </c:pt>
                <c:pt idx="2">
                  <c:v>61180.800000000003</c:v>
                </c:pt>
                <c:pt idx="3">
                  <c:v>89080.7</c:v>
                </c:pt>
              </c:numCache>
            </c:numRef>
          </c:cat>
          <c:val>
            <c:numRef>
              <c:f>data_0!$E$2:$E$5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19360"/>
        <c:axId val="141920896"/>
      </c:barChart>
      <c:catAx>
        <c:axId val="1419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20896"/>
        <c:crosses val="autoZero"/>
        <c:auto val="1"/>
        <c:lblAlgn val="ctr"/>
        <c:lblOffset val="100"/>
        <c:noMultiLvlLbl val="0"/>
      </c:catAx>
      <c:valAx>
        <c:axId val="14192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1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Полигон</c:v>
          </c:tx>
          <c:marker>
            <c:symbol val="none"/>
          </c:marker>
          <c:cat>
            <c:numRef>
              <c:f>data_0!$D$2:$D$5</c:f>
              <c:numCache>
                <c:formatCode>General</c:formatCode>
                <c:ptCount val="4"/>
                <c:pt idx="0">
                  <c:v>5381</c:v>
                </c:pt>
                <c:pt idx="1">
                  <c:v>33280.9</c:v>
                </c:pt>
                <c:pt idx="2">
                  <c:v>61180.800000000003</c:v>
                </c:pt>
                <c:pt idx="3">
                  <c:v>89080.7</c:v>
                </c:pt>
              </c:numCache>
            </c:numRef>
          </c:cat>
          <c:val>
            <c:numRef>
              <c:f>data_0!$E$2:$E$5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49216"/>
        <c:axId val="137050752"/>
      </c:lineChart>
      <c:catAx>
        <c:axId val="1370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050752"/>
        <c:crosses val="autoZero"/>
        <c:auto val="1"/>
        <c:lblAlgn val="ctr"/>
        <c:lblOffset val="100"/>
        <c:noMultiLvlLbl val="0"/>
      </c:catAx>
      <c:valAx>
        <c:axId val="1370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4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F(x)</c:v>
          </c:tx>
          <c:marker>
            <c:symbol val="none"/>
          </c:marker>
          <c:cat>
            <c:numRef>
              <c:f>data_0!$D$2:$D$5</c:f>
              <c:numCache>
                <c:formatCode>General</c:formatCode>
                <c:ptCount val="4"/>
                <c:pt idx="0">
                  <c:v>5381</c:v>
                </c:pt>
                <c:pt idx="1">
                  <c:v>33280.9</c:v>
                </c:pt>
                <c:pt idx="2">
                  <c:v>61180.800000000003</c:v>
                </c:pt>
                <c:pt idx="3">
                  <c:v>89080.7</c:v>
                </c:pt>
              </c:numCache>
            </c:numRef>
          </c:cat>
          <c:val>
            <c:numRef>
              <c:f>data_0!$F$2:$F$5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32352"/>
        <c:axId val="134933888"/>
      </c:lineChart>
      <c:catAx>
        <c:axId val="1349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933888"/>
        <c:crosses val="autoZero"/>
        <c:auto val="1"/>
        <c:lblAlgn val="ctr"/>
        <c:lblOffset val="100"/>
        <c:noMultiLvlLbl val="0"/>
      </c:catAx>
      <c:valAx>
        <c:axId val="13493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93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6</xdr:row>
      <xdr:rowOff>52917</xdr:rowOff>
    </xdr:from>
    <xdr:to>
      <xdr:col>7</xdr:col>
      <xdr:colOff>575733</xdr:colOff>
      <xdr:row>19</xdr:row>
      <xdr:rowOff>67733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33867</xdr:colOff>
      <xdr:row>19</xdr:row>
      <xdr:rowOff>122767</xdr:rowOff>
    </xdr:from>
    <xdr:to>
      <xdr:col>8</xdr:col>
      <xdr:colOff>118534</xdr:colOff>
      <xdr:row>34</xdr:row>
      <xdr:rowOff>71967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228601</xdr:colOff>
      <xdr:row>19</xdr:row>
      <xdr:rowOff>148166</xdr:rowOff>
    </xdr:from>
    <xdr:to>
      <xdr:col>13</xdr:col>
      <xdr:colOff>516467</xdr:colOff>
      <xdr:row>34</xdr:row>
      <xdr:rowOff>97366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zoomScale="90" zoomScaleNormal="90" workbookViewId="0">
      <selection activeCell="F2" sqref="F2:F5"/>
    </sheetView>
  </sheetViews>
  <sheetFormatPr defaultRowHeight="14.4" x14ac:dyDescent="0.3"/>
  <cols>
    <col min="8" max="8" width="12.109375" bestFit="1" customWidth="1"/>
    <col min="10" max="10" width="26.8867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6</v>
      </c>
      <c r="J1" t="s">
        <v>7</v>
      </c>
      <c r="L1" t="s">
        <v>8</v>
      </c>
      <c r="M1" t="s">
        <v>10</v>
      </c>
      <c r="N1" t="s">
        <v>11</v>
      </c>
      <c r="O1" t="s">
        <v>12</v>
      </c>
      <c r="Q1" t="s">
        <v>13</v>
      </c>
      <c r="S1" t="s">
        <v>14</v>
      </c>
    </row>
    <row r="2" spans="1:19" x14ac:dyDescent="0.3">
      <c r="A2">
        <v>11842</v>
      </c>
      <c r="B2">
        <v>3</v>
      </c>
      <c r="C2">
        <v>27899.9</v>
      </c>
      <c r="D2">
        <v>5381</v>
      </c>
      <c r="E2">
        <v>0</v>
      </c>
      <c r="F2">
        <v>0</v>
      </c>
      <c r="G2">
        <f>AVERAGE(A2:A12)</f>
        <v>17715.61181818182</v>
      </c>
      <c r="H2">
        <f>_xlfn.VAR.S(A2:A12)/11</f>
        <v>51440897.129139669</v>
      </c>
      <c r="I2">
        <v>5381</v>
      </c>
      <c r="J2" t="s">
        <v>9</v>
      </c>
      <c r="K2">
        <v>5381</v>
      </c>
      <c r="L2">
        <f>K7</f>
        <v>11251.8</v>
      </c>
      <c r="M2">
        <f>MAX(A2:A12)</f>
        <v>89080.7</v>
      </c>
      <c r="N2">
        <f>MIN(A2:A12)</f>
        <v>5381</v>
      </c>
      <c r="O2">
        <f>M2-N2</f>
        <v>83699.7</v>
      </c>
      <c r="P2">
        <f>IF(((A2-$N$2)/($M$2-$N$2))&lt;0.25,A2,0)</f>
        <v>11842</v>
      </c>
      <c r="Q2">
        <f>MAX(P2:P13)</f>
        <v>13749.8</v>
      </c>
      <c r="R2">
        <f>IF(((A2-$N$2)/($M$2-$N$2))&lt;0.75,A2,0)</f>
        <v>11842</v>
      </c>
      <c r="S2">
        <f>MAX(R2:R12)</f>
        <v>13749.8</v>
      </c>
    </row>
    <row r="3" spans="1:19" x14ac:dyDescent="0.3">
      <c r="A3">
        <v>5381</v>
      </c>
      <c r="D3">
        <v>33280.9</v>
      </c>
      <c r="E3">
        <v>10</v>
      </c>
      <c r="F3">
        <f>F2+E3</f>
        <v>10</v>
      </c>
      <c r="I3">
        <v>7645.4</v>
      </c>
      <c r="K3">
        <v>7645.4</v>
      </c>
      <c r="P3">
        <f t="shared" ref="P3:P15" si="0">IF(((A3-$N$2)/($M$2-$N$2))&lt;0.25,A3,0)</f>
        <v>5381</v>
      </c>
      <c r="R3">
        <f t="shared" ref="R3:R12" si="1">IF(((A3-$N$2)/($M$2-$N$2))&lt;0.75,A3,0)</f>
        <v>5381</v>
      </c>
    </row>
    <row r="4" spans="1:19" x14ac:dyDescent="0.3">
      <c r="A4">
        <v>11629.23</v>
      </c>
      <c r="D4">
        <v>61180.800000000003</v>
      </c>
      <c r="E4">
        <v>0</v>
      </c>
      <c r="F4">
        <f t="shared" ref="F4:F5" si="2">F3+E4</f>
        <v>10</v>
      </c>
      <c r="G4">
        <f>SUM(A2:A12)/COUNT(A2:A12)</f>
        <v>17715.61181818182</v>
      </c>
      <c r="H4">
        <f>SUM(A2*A2,A3*A3,A4*A4,A5*A5,A6*A6,A7*A7,A8*A8,A9*A9,A10*A10,A11*A11,A12*A12)/COUNT(A2:A12)-G2*G2</f>
        <v>514408971.29139668</v>
      </c>
      <c r="I4">
        <v>9979.2999999999993</v>
      </c>
      <c r="K4">
        <v>9979.2999999999993</v>
      </c>
      <c r="P4">
        <f t="shared" si="0"/>
        <v>11629.23</v>
      </c>
      <c r="R4">
        <f t="shared" si="1"/>
        <v>11629.23</v>
      </c>
    </row>
    <row r="5" spans="1:19" x14ac:dyDescent="0.3">
      <c r="A5">
        <v>13098.1</v>
      </c>
      <c r="D5">
        <v>89080.7</v>
      </c>
      <c r="E5">
        <v>1</v>
      </c>
      <c r="F5">
        <f t="shared" si="2"/>
        <v>11</v>
      </c>
      <c r="I5">
        <v>10020.6</v>
      </c>
      <c r="K5">
        <v>10020.6</v>
      </c>
      <c r="P5">
        <f t="shared" si="0"/>
        <v>13098.1</v>
      </c>
      <c r="R5">
        <f t="shared" si="1"/>
        <v>13098.1</v>
      </c>
    </row>
    <row r="6" spans="1:19" x14ac:dyDescent="0.3">
      <c r="A6">
        <v>11251.8</v>
      </c>
      <c r="I6">
        <v>11193.8</v>
      </c>
      <c r="K6">
        <v>11193.8</v>
      </c>
      <c r="P6">
        <f t="shared" si="0"/>
        <v>11251.8</v>
      </c>
      <c r="R6">
        <f t="shared" si="1"/>
        <v>11251.8</v>
      </c>
    </row>
    <row r="7" spans="1:19" x14ac:dyDescent="0.3">
      <c r="A7">
        <v>11193.8</v>
      </c>
      <c r="I7">
        <v>11251.8</v>
      </c>
      <c r="K7">
        <v>11251.8</v>
      </c>
      <c r="P7">
        <f t="shared" si="0"/>
        <v>11193.8</v>
      </c>
      <c r="R7">
        <f t="shared" si="1"/>
        <v>11193.8</v>
      </c>
    </row>
    <row r="8" spans="1:19" x14ac:dyDescent="0.3">
      <c r="A8">
        <v>9979.2999999999993</v>
      </c>
      <c r="I8">
        <v>11629.23</v>
      </c>
      <c r="K8">
        <v>11629.23</v>
      </c>
      <c r="P8">
        <f t="shared" si="0"/>
        <v>9979.2999999999993</v>
      </c>
      <c r="R8">
        <f t="shared" si="1"/>
        <v>9979.2999999999993</v>
      </c>
    </row>
    <row r="9" spans="1:19" x14ac:dyDescent="0.3">
      <c r="A9">
        <v>13749.8</v>
      </c>
      <c r="I9">
        <v>11842</v>
      </c>
      <c r="K9">
        <v>11842</v>
      </c>
      <c r="P9">
        <f t="shared" si="0"/>
        <v>13749.8</v>
      </c>
      <c r="R9">
        <f t="shared" si="1"/>
        <v>13749.8</v>
      </c>
    </row>
    <row r="10" spans="1:19" x14ac:dyDescent="0.3">
      <c r="A10">
        <v>7645.4</v>
      </c>
      <c r="I10">
        <v>13098.1</v>
      </c>
      <c r="K10">
        <v>13098.1</v>
      </c>
      <c r="P10">
        <f t="shared" si="0"/>
        <v>7645.4</v>
      </c>
      <c r="R10">
        <f t="shared" si="1"/>
        <v>7645.4</v>
      </c>
    </row>
    <row r="11" spans="1:19" x14ac:dyDescent="0.3">
      <c r="A11">
        <v>89080.7</v>
      </c>
      <c r="I11">
        <v>13749.8</v>
      </c>
      <c r="K11">
        <v>13749.8</v>
      </c>
      <c r="P11">
        <f t="shared" si="0"/>
        <v>0</v>
      </c>
      <c r="R11">
        <f t="shared" si="1"/>
        <v>0</v>
      </c>
    </row>
    <row r="12" spans="1:19" x14ac:dyDescent="0.3">
      <c r="A12">
        <v>10020.6</v>
      </c>
      <c r="I12">
        <v>89080.7</v>
      </c>
      <c r="K12">
        <v>89080.7</v>
      </c>
      <c r="P12">
        <f t="shared" si="0"/>
        <v>10020.6</v>
      </c>
      <c r="R12">
        <f t="shared" si="1"/>
        <v>10020.6</v>
      </c>
    </row>
  </sheetData>
  <sortState ref="K2:K12">
    <sortCondition ref="K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taerd</dc:creator>
  <cp:lastModifiedBy>taerd</cp:lastModifiedBy>
  <dcterms:created xsi:type="dcterms:W3CDTF">2021-04-05T17:02:13Z</dcterms:created>
  <dcterms:modified xsi:type="dcterms:W3CDTF">2021-04-05T17:02:13Z</dcterms:modified>
</cp:coreProperties>
</file>