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suário\Documents\Universidade\Estágio\TAESA - Sistema de Suporte e Espaçador\ETAPA 2\"/>
    </mc:Choice>
  </mc:AlternateContent>
  <xr:revisionPtr revIDLastSave="0" documentId="13_ncr:1_{19DD5D81-0E16-410F-920D-F9EB96808D2B}" xr6:coauthVersionLast="47" xr6:coauthVersionMax="47" xr10:uidLastSave="{00000000-0000-0000-0000-000000000000}"/>
  <bookViews>
    <workbookView xWindow="-120" yWindow="-120" windowWidth="29040" windowHeight="15840" xr2:uid="{62D2B936-9BBF-443F-9BAF-C6A7ECBF0AA4}"/>
  </bookViews>
  <sheets>
    <sheet name="Trações" sheetId="1" r:id="rId1"/>
    <sheet name="H W condut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  <c r="J4" i="2"/>
  <c r="K4" i="2"/>
  <c r="L4" i="2"/>
  <c r="M4" i="2"/>
  <c r="N4" i="2"/>
  <c r="O4" i="2"/>
  <c r="F4" i="2" l="1"/>
  <c r="B9" i="2"/>
  <c r="B8" i="2"/>
  <c r="B7" i="2"/>
  <c r="B6" i="2"/>
  <c r="B5" i="2"/>
  <c r="B4" i="2"/>
  <c r="H4" i="2" l="1"/>
  <c r="G4" i="2"/>
</calcChain>
</file>

<file path=xl/sharedStrings.xml><?xml version="1.0" encoding="utf-8"?>
<sst xmlns="http://schemas.openxmlformats.org/spreadsheetml/2006/main" count="44" uniqueCount="36">
  <si>
    <t>Hipóteses de carga</t>
  </si>
  <si>
    <t>Trações considerando o cabo mensageiro suportando 4 fases (N)</t>
  </si>
  <si>
    <t>Descrição</t>
  </si>
  <si>
    <t>Índice</t>
  </si>
  <si>
    <t>Hipótese</t>
  </si>
  <si>
    <t>Cabo Mensageiro</t>
  </si>
  <si>
    <r>
      <t xml:space="preserve">Temperatura mínima (9 </t>
    </r>
    <r>
      <rPr>
        <sz val="11"/>
        <color theme="1"/>
        <rFont val="Calibri"/>
        <family val="2"/>
      </rPr>
      <t>°C)</t>
    </r>
  </si>
  <si>
    <t>Cabo Bluejay CAA 1113 kcmil</t>
  </si>
  <si>
    <r>
      <t xml:space="preserve">Temperatura máxima (60 </t>
    </r>
    <r>
      <rPr>
        <sz val="11"/>
        <color theme="1"/>
        <rFont val="Calibri"/>
        <family val="2"/>
      </rPr>
      <t>°C)</t>
    </r>
  </si>
  <si>
    <r>
      <t xml:space="preserve">Temperatura máxima (90 </t>
    </r>
    <r>
      <rPr>
        <sz val="11"/>
        <color theme="1"/>
        <rFont val="Calibri"/>
        <family val="2"/>
      </rPr>
      <t>°C)</t>
    </r>
  </si>
  <si>
    <t>Trações considerando o cabo mensageiro suportando 3 fases (N)</t>
  </si>
  <si>
    <t>Trações considerando o cabo mensageiro suportando 2 fases (N)</t>
  </si>
  <si>
    <t>Obs.: Trações para 1 cabo</t>
  </si>
  <si>
    <t>Vão básico: 700 m</t>
  </si>
  <si>
    <t>Velocidade de vento máxima: 25,34 m/s</t>
  </si>
  <si>
    <t>Velocidade de vento de tormentas elétricas: 40,51 m/s</t>
  </si>
  <si>
    <t>Massa específica do ar: 1,225 kg/m³</t>
  </si>
  <si>
    <t>Trações do cabo mensageiro e do condutor calculadas com base nas hipóteses:</t>
  </si>
  <si>
    <t xml:space="preserve"> Flecha do mensageiro (60 °C) = flecha cabos condutores s/ cabo mensageiro (60 °C)</t>
  </si>
  <si>
    <t>Bitola</t>
  </si>
  <si>
    <t>CAA 1113 kcmil</t>
  </si>
  <si>
    <t>Vão básico [m]</t>
  </si>
  <si>
    <t>E (Pa)</t>
  </si>
  <si>
    <t>Área de seção (m²)</t>
  </si>
  <si>
    <t>Diâmetro externo (m)</t>
  </si>
  <si>
    <t>α(1/°C)</t>
  </si>
  <si>
    <t>W1 (N/m)</t>
  </si>
  <si>
    <t>Trupt. (N)</t>
  </si>
  <si>
    <r>
      <t xml:space="preserve">EDS (25 </t>
    </r>
    <r>
      <rPr>
        <sz val="11"/>
        <color theme="1"/>
        <rFont val="Calibri"/>
        <family val="2"/>
      </rPr>
      <t>°C)</t>
    </r>
  </si>
  <si>
    <t>Vento Máximo 0° (20°C)</t>
  </si>
  <si>
    <t>Vento Máximo 45°  (20°C)</t>
  </si>
  <si>
    <t>Vento Máximo 90°  (20°C)</t>
  </si>
  <si>
    <t>Vento Tormentas Elétricas 0°  (20°C)</t>
  </si>
  <si>
    <t>Vento Tormentas Elétricas 45°  (20°C)</t>
  </si>
  <si>
    <t>Vento Tormentas Elétricas 90°  (20°C)</t>
  </si>
  <si>
    <t>H/w condutores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</si>
</sst>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11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26045-F8E9-4D94-845C-C1F285DE5A92}">
  <dimension ref="A2:Y28"/>
  <sheetViews>
    <sheetView tabSelected="1" workbookViewId="0">
      <selection activeCell="H22" sqref="H22"/>
    </sheetView>
  </sheetViews>
  <sheetFormatPr defaultRowHeight="15" x14ac:dyDescent="0.25"/>
  <cols>
    <col min="1" max="1" width="36.7109375" customWidth="1"/>
    <col min="4" max="4" width="26.7109375" bestFit="1" customWidth="1"/>
  </cols>
  <sheetData>
    <row r="2" spans="1:14" x14ac:dyDescent="0.25">
      <c r="A2" s="6" t="s">
        <v>0</v>
      </c>
      <c r="B2" s="6"/>
      <c r="D2" s="6" t="s">
        <v>1</v>
      </c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1" t="s">
        <v>2</v>
      </c>
      <c r="B3" s="1" t="s">
        <v>3</v>
      </c>
      <c r="D3" s="2" t="s">
        <v>4</v>
      </c>
      <c r="E3" s="3">
        <v>1</v>
      </c>
      <c r="F3" s="3">
        <v>2</v>
      </c>
      <c r="G3" s="3">
        <v>3</v>
      </c>
      <c r="H3" s="3">
        <v>4</v>
      </c>
      <c r="I3" s="3">
        <v>5</v>
      </c>
      <c r="J3" s="3">
        <v>6</v>
      </c>
      <c r="K3" s="3">
        <v>7</v>
      </c>
      <c r="L3" s="3">
        <v>8</v>
      </c>
      <c r="M3" s="3">
        <v>9</v>
      </c>
      <c r="N3" s="3">
        <v>10</v>
      </c>
    </row>
    <row r="4" spans="1:14" x14ac:dyDescent="0.25">
      <c r="A4" s="1" t="s">
        <v>28</v>
      </c>
      <c r="B4" s="1">
        <v>1</v>
      </c>
      <c r="D4" s="2" t="s">
        <v>5</v>
      </c>
      <c r="E4" s="4">
        <v>10640.285786828674</v>
      </c>
      <c r="F4" s="4">
        <v>10647.910594905205</v>
      </c>
      <c r="G4" s="5">
        <v>85928.350019593883</v>
      </c>
      <c r="H4" s="4">
        <v>85824.256236311179</v>
      </c>
      <c r="I4" s="5">
        <v>22580.799999999999</v>
      </c>
      <c r="J4" s="4">
        <v>14596</v>
      </c>
      <c r="K4" s="4">
        <v>10642.4</v>
      </c>
      <c r="L4" s="4">
        <v>17490.7</v>
      </c>
      <c r="M4" s="4">
        <v>12712.2</v>
      </c>
      <c r="N4" s="4">
        <v>10642.4</v>
      </c>
    </row>
    <row r="5" spans="1:14" x14ac:dyDescent="0.25">
      <c r="A5" s="1" t="s">
        <v>6</v>
      </c>
      <c r="B5" s="1">
        <v>2</v>
      </c>
      <c r="D5" s="2" t="s">
        <v>7</v>
      </c>
      <c r="E5" s="4">
        <v>18350.389799999997</v>
      </c>
      <c r="F5" s="4">
        <v>23855.51</v>
      </c>
      <c r="G5" s="4">
        <v>18031.807865557748</v>
      </c>
      <c r="H5" s="4">
        <v>17771.500351681156</v>
      </c>
      <c r="I5" s="5">
        <v>29612</v>
      </c>
      <c r="J5" s="4">
        <v>21778.6</v>
      </c>
      <c r="K5" s="4">
        <v>18396.900000000001</v>
      </c>
      <c r="L5" s="4">
        <v>24346.6</v>
      </c>
      <c r="M5" s="4">
        <v>20058.3</v>
      </c>
      <c r="N5" s="4">
        <v>18396.900000000001</v>
      </c>
    </row>
    <row r="6" spans="1:14" x14ac:dyDescent="0.25">
      <c r="A6" s="1" t="s">
        <v>8</v>
      </c>
      <c r="B6" s="1">
        <v>3</v>
      </c>
    </row>
    <row r="7" spans="1:14" x14ac:dyDescent="0.25">
      <c r="A7" s="1" t="s">
        <v>9</v>
      </c>
      <c r="B7" s="1">
        <v>4</v>
      </c>
    </row>
    <row r="8" spans="1:14" x14ac:dyDescent="0.25">
      <c r="A8" s="1" t="s">
        <v>29</v>
      </c>
      <c r="B8" s="1">
        <v>5</v>
      </c>
      <c r="D8" s="6" t="s">
        <v>10</v>
      </c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s="1" t="s">
        <v>30</v>
      </c>
      <c r="B9" s="1">
        <v>6</v>
      </c>
      <c r="D9" s="2" t="s">
        <v>4</v>
      </c>
      <c r="E9" s="3">
        <v>1</v>
      </c>
      <c r="F9" s="3">
        <v>2</v>
      </c>
      <c r="G9" s="3">
        <v>3</v>
      </c>
      <c r="H9" s="3">
        <v>4</v>
      </c>
      <c r="I9" s="3">
        <v>5</v>
      </c>
      <c r="J9" s="3">
        <v>6</v>
      </c>
      <c r="K9" s="3">
        <v>7</v>
      </c>
      <c r="L9" s="3">
        <v>8</v>
      </c>
      <c r="M9" s="3">
        <v>9</v>
      </c>
      <c r="N9" s="3">
        <v>10</v>
      </c>
    </row>
    <row r="10" spans="1:14" x14ac:dyDescent="0.25">
      <c r="A10" s="1" t="s">
        <v>31</v>
      </c>
      <c r="B10" s="1">
        <v>7</v>
      </c>
      <c r="D10" s="2" t="s">
        <v>5</v>
      </c>
      <c r="E10" s="4">
        <v>10549.393507398929</v>
      </c>
      <c r="F10" s="4">
        <v>10556.826273503213</v>
      </c>
      <c r="G10" s="5">
        <v>67014.952973348525</v>
      </c>
      <c r="H10" s="4">
        <v>66933.210199132605</v>
      </c>
      <c r="I10" s="5">
        <v>22390.6</v>
      </c>
      <c r="J10" s="4">
        <v>14471.8</v>
      </c>
      <c r="K10" s="4">
        <v>10551.3</v>
      </c>
      <c r="L10" s="4">
        <v>17342.400000000001</v>
      </c>
      <c r="M10" s="4">
        <v>12603.8</v>
      </c>
      <c r="N10" s="4">
        <v>10551.3</v>
      </c>
    </row>
    <row r="11" spans="1:14" x14ac:dyDescent="0.25">
      <c r="A11" s="1" t="s">
        <v>32</v>
      </c>
      <c r="B11" s="1">
        <v>8</v>
      </c>
      <c r="D11" s="2" t="s">
        <v>7</v>
      </c>
      <c r="E11" s="4">
        <v>18350.389799999997</v>
      </c>
      <c r="F11" s="4">
        <v>23855.51</v>
      </c>
      <c r="G11" s="4">
        <v>18031.807865557748</v>
      </c>
      <c r="H11" s="4">
        <v>17771.500351681156</v>
      </c>
      <c r="I11" s="5">
        <v>29612</v>
      </c>
      <c r="J11" s="4">
        <v>21778.6</v>
      </c>
      <c r="K11" s="4">
        <v>18396.900000000001</v>
      </c>
      <c r="L11" s="4">
        <v>24346.6</v>
      </c>
      <c r="M11" s="4">
        <v>20058.3</v>
      </c>
      <c r="N11" s="4">
        <v>18396.900000000001</v>
      </c>
    </row>
    <row r="12" spans="1:14" x14ac:dyDescent="0.25">
      <c r="A12" s="1" t="s">
        <v>33</v>
      </c>
      <c r="B12" s="1">
        <v>9</v>
      </c>
    </row>
    <row r="13" spans="1:14" x14ac:dyDescent="0.25">
      <c r="A13" s="1" t="s">
        <v>34</v>
      </c>
      <c r="B13" s="1">
        <v>10</v>
      </c>
    </row>
    <row r="14" spans="1:14" x14ac:dyDescent="0.25">
      <c r="D14" s="6" t="s">
        <v>11</v>
      </c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D15" s="2" t="s">
        <v>4</v>
      </c>
      <c r="E15" s="3">
        <v>1</v>
      </c>
      <c r="F15" s="3">
        <v>2</v>
      </c>
      <c r="G15" s="3">
        <v>3</v>
      </c>
      <c r="H15" s="3">
        <v>4</v>
      </c>
      <c r="I15" s="3">
        <v>5</v>
      </c>
      <c r="J15" s="3">
        <v>6</v>
      </c>
      <c r="K15" s="3">
        <v>7</v>
      </c>
      <c r="L15" s="3">
        <v>8</v>
      </c>
      <c r="M15" s="3">
        <v>9</v>
      </c>
      <c r="N15" s="3">
        <v>10</v>
      </c>
    </row>
    <row r="16" spans="1:14" x14ac:dyDescent="0.25">
      <c r="D16" s="2" t="s">
        <v>5</v>
      </c>
      <c r="E16" s="4">
        <v>10113.390883195003</v>
      </c>
      <c r="F16" s="4">
        <v>10119.94692148041</v>
      </c>
      <c r="G16" s="5">
        <v>46579.554147670075</v>
      </c>
      <c r="H16" s="4">
        <v>46525.704989717713</v>
      </c>
      <c r="I16" s="5">
        <v>21478.2</v>
      </c>
      <c r="J16" s="4">
        <v>13876.3</v>
      </c>
      <c r="K16" s="4">
        <v>10115</v>
      </c>
      <c r="L16" s="4">
        <v>16631.3</v>
      </c>
      <c r="M16" s="11">
        <v>12083.9</v>
      </c>
      <c r="N16" s="4">
        <v>10115</v>
      </c>
    </row>
    <row r="17" spans="1:25" x14ac:dyDescent="0.25">
      <c r="D17" s="2" t="s">
        <v>7</v>
      </c>
      <c r="E17" s="4">
        <v>18350.389799999997</v>
      </c>
      <c r="F17" s="4">
        <v>23855.51</v>
      </c>
      <c r="G17" s="4">
        <v>18031.807865557748</v>
      </c>
      <c r="H17" s="4">
        <v>17771.500351681156</v>
      </c>
      <c r="I17" s="5">
        <v>29612</v>
      </c>
      <c r="J17" s="4">
        <v>21778.6</v>
      </c>
      <c r="K17" s="4">
        <v>18396.900000000001</v>
      </c>
      <c r="L17" s="4">
        <v>24346.6</v>
      </c>
      <c r="M17" s="4">
        <v>20058.3</v>
      </c>
      <c r="N17" s="4">
        <v>18396.900000000001</v>
      </c>
    </row>
    <row r="22" spans="1:25" x14ac:dyDescent="0.25">
      <c r="A22" t="s">
        <v>12</v>
      </c>
    </row>
    <row r="23" spans="1:25" x14ac:dyDescent="0.25">
      <c r="A23" t="s">
        <v>13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x14ac:dyDescent="0.25">
      <c r="A24" t="s">
        <v>14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 x14ac:dyDescent="0.25">
      <c r="A25" t="s">
        <v>15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x14ac:dyDescent="0.25">
      <c r="A26" t="s">
        <v>16</v>
      </c>
    </row>
    <row r="27" spans="1:25" x14ac:dyDescent="0.25">
      <c r="A27" t="s">
        <v>17</v>
      </c>
    </row>
    <row r="28" spans="1:25" x14ac:dyDescent="0.25">
      <c r="A28" t="s">
        <v>18</v>
      </c>
    </row>
  </sheetData>
  <mergeCells count="4">
    <mergeCell ref="A2:B2"/>
    <mergeCell ref="D2:N2"/>
    <mergeCell ref="D8:N8"/>
    <mergeCell ref="D14:N1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CC747-CADC-4351-8006-03D297002597}">
  <dimension ref="A2:O16"/>
  <sheetViews>
    <sheetView workbookViewId="0">
      <selection activeCell="C26" sqref="C26"/>
    </sheetView>
  </sheetViews>
  <sheetFormatPr defaultRowHeight="15" x14ac:dyDescent="0.25"/>
  <cols>
    <col min="1" max="1" width="20.5703125" bestFit="1" customWidth="1"/>
    <col min="2" max="2" width="14.42578125" bestFit="1" customWidth="1"/>
    <col min="5" max="5" width="26.7109375" bestFit="1" customWidth="1"/>
  </cols>
  <sheetData>
    <row r="2" spans="1:15" x14ac:dyDescent="0.25">
      <c r="A2" t="s">
        <v>19</v>
      </c>
      <c r="B2" s="7" t="s">
        <v>20</v>
      </c>
      <c r="E2" s="6" t="s">
        <v>35</v>
      </c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t="s">
        <v>21</v>
      </c>
      <c r="B3" s="7">
        <v>700</v>
      </c>
      <c r="E3" s="2" t="s">
        <v>4</v>
      </c>
      <c r="F3" s="3">
        <v>1</v>
      </c>
      <c r="G3" s="3">
        <v>2</v>
      </c>
      <c r="H3" s="3">
        <v>3</v>
      </c>
      <c r="I3" s="3">
        <v>4</v>
      </c>
      <c r="J3" s="3">
        <v>5</v>
      </c>
      <c r="K3" s="3">
        <v>6</v>
      </c>
      <c r="L3" s="3">
        <v>7</v>
      </c>
      <c r="M3" s="3">
        <v>8</v>
      </c>
      <c r="N3" s="3">
        <v>9</v>
      </c>
      <c r="O3" s="3">
        <v>10</v>
      </c>
    </row>
    <row r="4" spans="1:15" x14ac:dyDescent="0.25">
      <c r="A4" t="s">
        <v>22</v>
      </c>
      <c r="B4" s="7">
        <f>65.5*10^(9)</f>
        <v>65500000000</v>
      </c>
      <c r="E4" s="2" t="s">
        <v>7</v>
      </c>
      <c r="F4" s="4">
        <f>Trações!E5/$B$8</f>
        <v>999.99999999999989</v>
      </c>
      <c r="G4" s="4">
        <f>Trações!F5/$B$8</f>
        <v>1300.000177652902</v>
      </c>
      <c r="H4" s="4">
        <f>Trações!G5/$B$8</f>
        <v>982.6389554710031</v>
      </c>
      <c r="I4" s="4">
        <f>Trações!H5/$B$8</f>
        <v>968.45356122523117</v>
      </c>
      <c r="J4" s="4">
        <f>Trações!I5/$B$8</f>
        <v>1613.6986910218116</v>
      </c>
      <c r="K4" s="4">
        <f>Trações!J5/$B$8</f>
        <v>1186.8194756277057</v>
      </c>
      <c r="L4" s="4">
        <f>Trações!K5/$B$8</f>
        <v>1002.5345619633651</v>
      </c>
      <c r="M4" s="4">
        <f>Trações!L5/$B$8</f>
        <v>1326.7620069847235</v>
      </c>
      <c r="N4" s="4">
        <f>Trações!M5/$B$8</f>
        <v>1093.0721482548563</v>
      </c>
      <c r="O4" s="4">
        <f>Trações!N5/$B$8</f>
        <v>1002.5345619633651</v>
      </c>
    </row>
    <row r="5" spans="1:15" x14ac:dyDescent="0.25">
      <c r="A5" t="s">
        <v>23</v>
      </c>
      <c r="B5" s="7">
        <f>516.83*10^(-6)</f>
        <v>5.1683000000000002E-4</v>
      </c>
    </row>
    <row r="6" spans="1:15" x14ac:dyDescent="0.25">
      <c r="A6" t="s">
        <v>24</v>
      </c>
      <c r="B6" s="7">
        <f>31.96/1000</f>
        <v>3.1960000000000002E-2</v>
      </c>
    </row>
    <row r="7" spans="1:15" x14ac:dyDescent="0.25">
      <c r="A7" s="8" t="s">
        <v>25</v>
      </c>
      <c r="B7" s="9">
        <f>2.09/(10^5)</f>
        <v>2.09E-5</v>
      </c>
    </row>
    <row r="8" spans="1:15" x14ac:dyDescent="0.25">
      <c r="A8" s="8" t="s">
        <v>26</v>
      </c>
      <c r="B8" s="7">
        <f>1.87058*9.81</f>
        <v>18.350389799999999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15" x14ac:dyDescent="0.25">
      <c r="A9" s="8" t="s">
        <v>27</v>
      </c>
      <c r="B9" s="10">
        <f>13552*9.81</f>
        <v>132945.12</v>
      </c>
      <c r="E9" s="14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1:15" x14ac:dyDescent="0.25">
      <c r="E10" s="14"/>
      <c r="F10" s="16"/>
      <c r="G10" s="16"/>
      <c r="H10" s="16"/>
      <c r="I10" s="16"/>
      <c r="J10" s="16"/>
      <c r="K10" s="16"/>
      <c r="L10" s="16"/>
      <c r="M10" s="16"/>
      <c r="N10" s="16"/>
      <c r="O10" s="16"/>
    </row>
    <row r="11" spans="1:15" x14ac:dyDescent="0.25"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spans="1:15" x14ac:dyDescent="0.25"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5" x14ac:dyDescent="0.25"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15" x14ac:dyDescent="0.25"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x14ac:dyDescent="0.25"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</row>
    <row r="16" spans="1:15" x14ac:dyDescent="0.25">
      <c r="E16" s="14"/>
      <c r="F16" s="16"/>
      <c r="G16" s="16"/>
      <c r="H16" s="16"/>
      <c r="I16" s="16"/>
      <c r="J16" s="16"/>
      <c r="K16" s="16"/>
      <c r="L16" s="16"/>
      <c r="M16" s="16"/>
      <c r="N16" s="16"/>
      <c r="O16" s="16"/>
    </row>
  </sheetData>
  <mergeCells count="1">
    <mergeCell ref="E2:O2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258D781FB66C445A735C50E3B898D05" ma:contentTypeVersion="12" ma:contentTypeDescription="Crie um novo documento." ma:contentTypeScope="" ma:versionID="e839096bb877ff9d0d86cf8fe06e52fa">
  <xsd:schema xmlns:xsd="http://www.w3.org/2001/XMLSchema" xmlns:xs="http://www.w3.org/2001/XMLSchema" xmlns:p="http://schemas.microsoft.com/office/2006/metadata/properties" xmlns:ns2="8fe88b5a-ec87-4d3f-9b75-a2b9ae01eb8c" xmlns:ns3="3773a5c9-71d3-4e5c-b6dc-1ae772dd247c" targetNamespace="http://schemas.microsoft.com/office/2006/metadata/properties" ma:root="true" ma:fieldsID="ac6bd43b93ed11e7ba34bcfae46ae8ea" ns2:_="" ns3:_="">
    <xsd:import namespace="8fe88b5a-ec87-4d3f-9b75-a2b9ae01eb8c"/>
    <xsd:import namespace="3773a5c9-71d3-4e5c-b6dc-1ae772dd24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e88b5a-ec87-4d3f-9b75-a2b9ae01eb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73a5c9-71d3-4e5c-b6dc-1ae772dd247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387C818-90D3-4F98-BDE3-86069763B1FD}"/>
</file>

<file path=customXml/itemProps2.xml><?xml version="1.0" encoding="utf-8"?>
<ds:datastoreItem xmlns:ds="http://schemas.openxmlformats.org/officeDocument/2006/customXml" ds:itemID="{DBD80CDB-A574-408A-80A1-7DCE230C5487}"/>
</file>

<file path=customXml/itemProps3.xml><?xml version="1.0" encoding="utf-8"?>
<ds:datastoreItem xmlns:ds="http://schemas.openxmlformats.org/officeDocument/2006/customXml" ds:itemID="{141C50D1-A95A-4135-B6F8-AFB5346E76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Trações</vt:lpstr>
      <vt:lpstr>H W condutor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2021-08-03T19:02:59Z</dcterms:created>
  <dcterms:modified xsi:type="dcterms:W3CDTF">2021-08-04T18:13:13Z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0x0101003258D781FB66C445A735C50E3B898D05</vt:lpwstr>
  </property>
</Properties>
</file>